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4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<sst xmlns="http://schemas.openxmlformats.org/spreadsheetml/2006/main" count="1294" uniqueCount="431">
  <si>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</si>
  <si>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</si>
  <si>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</si>
  <si>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</si>
  <si>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</si>
  <si>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</si>
  <si>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</si>
  <si>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</si>
  <si>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</si>
  <si>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</si>
  <si>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</si>
  <si>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</si>
  <si>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</si>
  <si>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</si>
  <si>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</si>
  <si>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</si>
  <si>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</si>
  <si>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</si>
  <si>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</si>
  <si>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</si>
  <si>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</si>
  <si>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</si>
  <si>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</si>
  <si>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</si>
  <si>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</si>
  <si>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</si>
  <si>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</si>
  <si>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</si>
  <si>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</si>
  <si>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</si>
  <si>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</si>
  <si>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</si>
  <si>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</si>
  <si>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</si>
  <si>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</si>
  <si>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</si>
  <si>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</si>
  <si>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</si>
  <si>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</si>
  <si>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事业单位医疗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</si>
  <si>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</si>
  <si>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</si>
  <si>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</si>
  <si>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</si>
  <si>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</si>
  <si>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</si>
  <si>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</si>
  <si>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</si>
  <si>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</si>
  <si>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</si>
  <si>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</si>
  <si>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</si>
  <si>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</si>
  <si>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</si>
  <si>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</si>
  <si>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</si>
  <si>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</si>
  <si>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</si>
  <si>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</si>
  <si>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</si>
  <si>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</si>
  <si>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</si>
  <si>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</si>
  <si>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</si>
  <si>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</si>
  <si>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</si>
  <si>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</si>
  <si>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</si>
  <si>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</si>
  <si>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</si>
  <si>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</si>
  <si>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</si>
  <si>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</si>
  <si>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医疗卫生与计划生育支出</t>
  </si>
  <si>
    <t>11</t>
  </si>
  <si>
    <t>04</t>
  </si>
  <si>
    <t>221</t>
  </si>
  <si>
    <t>住房保障支出</t>
  </si>
  <si>
    <t>01</t>
  </si>
  <si>
    <t>……</t>
  </si>
  <si>
    <t>2018年部门支出总体情况表（按功能科目）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</si>
  <si>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</si>
  <si>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</si>
  <si>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</si>
  <si>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</si>
  <si>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</si>
  <si>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</si>
  <si>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</si>
  <si>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</si>
  <si>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</si>
  <si>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</si>
  <si>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</si>
  <si>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</si>
  <si>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</si>
  <si>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</si>
  <si>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</si>
  <si>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</si>
  <si>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</si>
  <si>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</si>
  <si>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</si>
  <si>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</si>
  <si>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</si>
  <si>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</si>
  <si>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</si>
  <si>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</si>
  <si>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</si>
  <si>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</si>
  <si>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</si>
  <si>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</si>
  <si>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</si>
  <si>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</si>
  <si>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</si>
  <si>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</si>
  <si>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</si>
  <si>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</si>
  <si>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</si>
  <si>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</si>
  <si>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</si>
  <si>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</si>
  <si>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</si>
  <si>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</si>
  <si>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</si>
  <si>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</si>
  <si>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</si>
  <si>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</si>
  <si>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</si>
  <si>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</si>
  <si>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</si>
  <si>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</si>
  <si>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</si>
  <si>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</si>
  <si>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</si>
  <si>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</si>
  <si>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</si>
  <si>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</si>
  <si>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</si>
  <si>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</si>
  <si>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</si>
  <si>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</si>
  <si>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</si>
  <si>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</si>
  <si>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</si>
  <si>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</si>
  <si>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</si>
  <si>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</si>
  <si>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</si>
  <si>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</si>
  <si>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</si>
  <si>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</si>
  <si>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</si>
  <si>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</si>
  <si>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</si>
  <si>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</si>
  <si>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</si>
  <si>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</si>
  <si>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</si>
  <si>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</si>
  <si>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</si>
  <si>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</si>
  <si>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</si>
  <si>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</si>
  <si>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</si>
  <si>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</si>
  <si>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</si>
  <si>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</si>
  <si>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</si>
  <si>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</si>
  <si>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</si>
  <si>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</si>
  <si>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</si>
  <si>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</si>
  <si>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</si>
  <si>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</si>
  <si>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</si>
  <si>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</si>
  <si>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</si>
  <si>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</si>
  <si>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</si>
  <si>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</si>
  <si>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</si>
  <si>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</si>
  <si>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</si>
  <si>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</si>
  <si>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</si>
  <si>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</si>
  <si>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</si>
  <si>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</si>
  <si>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</si>
  <si>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</si>
  <si>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</si>
  <si>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</si>
  <si>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</si>
  <si>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</si>
  <si>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</si>
  <si>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</si>
  <si>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</si>
  <si>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</si>
  <si>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</si>
  <si>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</si>
  <si>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</si>
  <si>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</si>
  <si>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</si>
  <si>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</si>
  <si>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</si>
  <si>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</si>
  <si>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</si>
  <si>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</si>
  <si>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按《抚顺市财政局部门预算输出表》中的《支出汇总（按部门预算经济科目）（基本支出）填列（不含政府性基金收入及财政专户收入）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</si>
  <si>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</si>
  <si>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</si>
  <si>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</si>
  <si>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</si>
  <si>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</si>
  <si>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</si>
  <si>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</si>
  <si>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</si>
  <si>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</si>
  <si>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</si>
  <si>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</si>
  <si>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</si>
  <si>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</si>
  <si>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</si>
  <si>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</si>
  <si>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</si>
  <si>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</si>
  <si>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</si>
  <si>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</si>
  <si>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</si>
  <si>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</si>
  <si>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</si>
  <si>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</si>
  <si>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</si>
  <si>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</si>
  <si>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</si>
  <si>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</si>
  <si>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</si>
  <si>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</si>
  <si>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</si>
  <si>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</si>
  <si>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</si>
  <si>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</si>
  <si>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</si>
  <si>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</si>
  <si>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</si>
  <si>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</si>
  <si>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</si>
  <si>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</si>
  <si>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</si>
  <si>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</si>
  <si>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</si>
  <si>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</si>
  <si>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</si>
  <si>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</si>
  <si>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</si>
  <si>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</si>
  <si>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</si>
  <si>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</si>
  <si>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</si>
  <si>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</si>
  <si>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</si>
  <si>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</si>
  <si>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</si>
  <si>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</si>
  <si>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</si>
  <si>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</si>
  <si>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</si>
  <si>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</si>
  <si>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</si>
  <si>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</si>
  <si>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r>
      <t>注：2018年</t>
    </r>
    <r>
      <rPr>
        <sz val="10"/>
        <rFont val="宋体"/>
        <family val="0"/>
      </rPr>
      <t>本部门没有政府购买服务支出，故本表无数据。</t>
    </r>
  </si>
  <si>
    <t xml:space="preserve">    公务运行</t>
  </si>
  <si>
    <t xml:space="preserve">    落实政策人员生活补助</t>
  </si>
  <si>
    <t xml:space="preserve">    防汛经费</t>
  </si>
  <si>
    <t xml:space="preserve">    绿化管理经费</t>
  </si>
  <si>
    <t xml:space="preserve">    市容整顿经费</t>
  </si>
  <si>
    <t xml:space="preserve">    立法经费及法律顾问费</t>
  </si>
  <si>
    <t xml:space="preserve">    绿叶杯迎检经费</t>
  </si>
  <si>
    <t>一、机关商品和服务支出17万元。（一）维修费17万元，1、维修费17万元。电梯、楼内暖气、日常维修维护费。二、机关工资福利支出32.3万元。（一）社会保障费10.2万元，1，其他社会保障费10.2万元。执法一线人员办理意外伤害保险，市及四区执法大队（局）一线执法人员340人，其中：市局60人，协勤人员19人，各区局261人，每人每年缴纳意外伤害保险费300元。（二）工资奖金津补贴22.1万元，1、津补贴22.1万元，全局伙食补助费（146人*6元*21天*12月）</t>
  </si>
  <si>
    <t>一、机关工资福利支出29.11万元，（一）工资资金津补贴29.11万元。1，基本工资29.11万元。市风景区管理处人员编制3人，在职3人，退休人员2人。二、机关商品和服务支出2.9万元，（一）、办公经费2.9万元，1、办公经费1.69万元。为市风景区管理处人员公用经费。2、取暖费1.21万元。三、对个人和家庭补助5.53万元，（一）社会福利和救助5.53万元，1、生活补助5.53万元。为解决文化大革命遗留问题，市政府决定在城维费中列支专项资金，给予精简下放人员生活补助，现有人员9人，全年补助4.53万元，公用经费（邮费及走访费用）1万元，总计5.53万元。</t>
  </si>
  <si>
    <t>一、机关商品和服务支出1万元。（一）、办公经费0.5万元，用于支付气象服务费。（二），会议费0.5万元，用于防汛会议费。二、机关资本性支出49万元。1、其他资本性支出38万元。包括水泵、泵带及动力站28万元，路锥、警示带、雨具及值班用品10万元。2、基础设施建设11万元。包括防汛工程费用6万元，编织袋5万元。</t>
  </si>
  <si>
    <t>一、机关商品服务支出9万元。（一）办公经费1万元，1，办公经费1万元。绿化宣传、绿化考核登报等费用。（二）培训费5万元，1，培训费5万元。绿化专业培训学习考察费；（三）其他商品服务支出3万元，1，其他商品服务支出3万元。树木保险费。</t>
  </si>
  <si>
    <t>一、机关商品服务支出9.8万元。（一）、办公经费9.8万元。1，办公费1.5万元，城市管理委员会工作会议费用绩效考核成绩登报公示费用，包括租会场费和会务材料费等；2、邮电费5万元，支付联通公司语音追呼系统运行及系统维护费(32条线×100元／月.台×12月),3、差旅费3.3万元，公益岗位人员通勤费。</t>
  </si>
  <si>
    <t>一、机关商品和支出9万元，（一）办公经费6万元，1，办公经费6万元。2018年预立法项目《抚顺市污水收费征收管理办法》，立法前期经费立法考察及专家咨询费和宣传费,执法培训费及执法文书印刷费。（二）委托业务费3万元，1，咨询费3万元。聘请法律顾问费用，按照市依法行政领导小组《关于加强政府法律顾问工作的意见》中“市政府各部门要结合工作需要，聘请1-2名法律顾问”的要求，根据执法任务量大执法涉及面广、涉法事务多的特点，特聘请正规律师事务所专职律师为常年法律顾问。</t>
  </si>
  <si>
    <t>一、机关商品和服务支出10万元。（一）办公经费10万元。1、办公经费10万元。迎检工作经费4万元；材料编制费2万元（采集资料发生交通费，竞赛活动方案及迎检材料印刷费用）；宣传经费1万元；市“绿叶杯”领导小组对四区、三县进行考核、评比、推荐活动经费1万元；整改费用2万元，被检查项目不符要求时需进行的临时整改费。</t>
  </si>
  <si>
    <t xml:space="preserve">  抚顺市城市管理局</t>
  </si>
  <si>
    <t xml:space="preserve">  抚顺市市政园林管理中心</t>
  </si>
  <si>
    <t>一、其他工资福利支出5.6万元：（一）、伙食补助费5.6万元。二、委托业务费2万元：（一）、咨询费2万元。三、其他商品和服务支出20万元。</t>
  </si>
  <si>
    <t xml:space="preserve">  抚顺市污水排放监察收费管理中心</t>
  </si>
  <si>
    <t xml:space="preserve">  抚顺市排水公司</t>
  </si>
  <si>
    <t xml:space="preserve">    污水运行经费</t>
  </si>
  <si>
    <t>对企业补助支出2950万元。其中其他对企业补助支出2950万元。</t>
  </si>
  <si>
    <t xml:space="preserve">  抚顺市市容环境卫生管理处</t>
  </si>
  <si>
    <t xml:space="preserve">    除雪经费</t>
  </si>
  <si>
    <t xml:space="preserve">    公厕及垃圾处理</t>
  </si>
  <si>
    <t xml:space="preserve">    环卫节经费</t>
  </si>
  <si>
    <t xml:space="preserve">一、工资福利支出1.2万元。（一）其他工资福利支出1.2万元；二、商品和服务支出11.8万元。（一）办公费1万元；（二）邮电费0.5万元；（三）会议费0.8万元；（四）其他商品和服务支出9.5万元。二、对企业补助27万元。其他对企业补助27万元。
</t>
  </si>
  <si>
    <t>一、商品和服务支出12.8万元。（一）水费1.8万元；（二）办公费1万元；（三）专用燃料费10万元。二、对企业补助94.26万元，其中其他对企业补助94.26万元。三、委托业务费5.7万元，其中劳务费5.7万元。</t>
  </si>
  <si>
    <t xml:space="preserve">对企业补助46万元，其中其他对企业补助46万元。
</t>
  </si>
  <si>
    <t>其他工资福利支出3.78万元。其中伙食补助费：3.78万元。伙食补助费每人每日6元，每月按21天标准，每年每人1512元，2018年伙食补助费=1512*25人=3.78万元。</t>
  </si>
  <si>
    <t xml:space="preserve">    污水收费业务费</t>
  </si>
  <si>
    <t xml:space="preserve">    污水收费运行费</t>
  </si>
  <si>
    <t xml:space="preserve">    污水化验室设备采购</t>
  </si>
  <si>
    <t>独立办公伙食补助费，项目详细内容：一、其他工资福利支出：5.45万元：（一）、伙食补助费5.45万元（6元*21天*36人*12月=5.45万元）。</t>
  </si>
  <si>
    <t>一、商品和服务支出20万元：（一）办公费7万元：1、文销品5万元；2、订报2万元。（二）公务用车运行维护费10万元：1、燃油费5万元；2、公务车保险2.5万元；3、公务车维护2.5万元。（三）差旅费3万元。</t>
  </si>
  <si>
    <t>一、商品和服务支出23.93万元：（一）办公费6万元：1、宣传费6万元：（1）、在媒体、介质上做各种形式的宣传费1.8万元；（2）、在新抚、顺城、露天、望花、高望、李石开发区、胜利开发区街路挂宣传牌费用4.2万元（0.6万*7=4.2万元）。（二）印刷费4万元：1、污水缴费通知书和污水欠费处罚决定书2万元；2、抚顺市政府令、污水收费物价文件2万元。（三）专用材料费9万元：1、化验监测日常消耗药品6万元；2、化验监测日常消耗器皿3万元。（四）咨询费2万元；1、律师费2万。（五）被装购置费2.16万元：1、春秋执法制服2.16万元（600元*36人=2.16万元）。（六）维修维护费0.77万元：1、数采仪网络流量费0.77万元。</t>
  </si>
  <si>
    <t>一、资本性支出1.85万元：1、氧化还原电位 0.85万元（8500*1台=0.85万元）2、透明度计0.3万元（3000*1台=0.3万元）3、溶解氧测定仪0.7万元（7000*1台=0.7万元）</t>
  </si>
  <si>
    <t xml:space="preserve">  抚顺市生活垃圾无害化处理厂</t>
  </si>
  <si>
    <t xml:space="preserve">    垃圾处理运行经费</t>
  </si>
  <si>
    <t>对企业补助支出1100万元。其中其他对企业补助支出1100万元。</t>
  </si>
  <si>
    <t>本部门没有国有资本经营预算安排的支出，故本表无数据。</t>
  </si>
  <si>
    <t xml:space="preserve">  城乡社区管理事务</t>
  </si>
  <si>
    <t xml:space="preserve">    城管执法</t>
  </si>
  <si>
    <t xml:space="preserve">    市政公用行业市场监管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</si>
  <si>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</si>
  <si>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</si>
  <si>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</si>
  <si>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</si>
  <si>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</si>
  <si>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污水处理费及对应专项债务收入安排的支出</t>
  </si>
  <si>
    <t xml:space="preserve">    污水处理设施建设和运营</t>
  </si>
  <si>
    <t xml:space="preserve">    其他污水处理费安排的支出</t>
  </si>
  <si>
    <t>支出合计</t>
  </si>
  <si>
    <t>四、住房保障支出</t>
  </si>
  <si>
    <t xml:space="preserve">    机关事业单位职业年金缴费支出</t>
  </si>
  <si>
    <t>抚顺市城市管理局本级</t>
  </si>
  <si>
    <t>抚顺市市政园林管理中心</t>
  </si>
  <si>
    <t>抚顺市排水公司</t>
  </si>
  <si>
    <t>抚顺市市容环境卫生管理处</t>
  </si>
  <si>
    <t>抚顺市污水排放管理中心</t>
  </si>
  <si>
    <t>抚顺市生活垃圾无害化处理厂</t>
  </si>
  <si>
    <t xml:space="preserve"> 抚顺市市政园林管理中心</t>
  </si>
  <si>
    <t>抚顺市排水公司</t>
  </si>
  <si>
    <t xml:space="preserve"> 抚顺市市容环境卫生管理处</t>
  </si>
  <si>
    <t>抚顺市污水排放监察收费管理中心</t>
  </si>
  <si>
    <t xml:space="preserve">  抚顺市城市管理局
</t>
  </si>
  <si>
    <t xml:space="preserve"> 抚顺市生活垃圾无害化处理厂</t>
  </si>
  <si>
    <t>部门名称：  抚顺市城市管理局</t>
  </si>
  <si>
    <t>212</t>
  </si>
  <si>
    <t>城乡社区支出</t>
  </si>
  <si>
    <t>抚顺市城市管理局</t>
  </si>
  <si>
    <t>05</t>
  </si>
  <si>
    <t>01</t>
  </si>
  <si>
    <t>05</t>
  </si>
  <si>
    <t>04</t>
  </si>
  <si>
    <t>02</t>
  </si>
  <si>
    <t>208</t>
  </si>
  <si>
    <t>部门名称：抚顺市城市管理局</t>
  </si>
  <si>
    <t>部门名称：抚顺市城市管理局</t>
  </si>
  <si>
    <t>抚顺市城市管理局</t>
  </si>
  <si>
    <t>06</t>
  </si>
  <si>
    <t>02</t>
  </si>
  <si>
    <t>07</t>
  </si>
  <si>
    <t>212</t>
  </si>
  <si>
    <t>212</t>
  </si>
  <si>
    <t>市容整顿费</t>
  </si>
  <si>
    <t>落实政策人员生活补助</t>
  </si>
  <si>
    <t>建设幸福美丽抚顺，改善市民生活环境，提高市民幸福指数</t>
  </si>
  <si>
    <t>根据年度计划按月组织实施</t>
  </si>
  <si>
    <t>清理小广告、小张贴30万条／年，追呼电话2000余部／年</t>
  </si>
  <si>
    <t>清除小招贴、小广告，建设文明整洁宜居宜商宜游的抚顺</t>
  </si>
  <si>
    <t>保障现有人员工资及时足额发放</t>
  </si>
  <si>
    <t>定期进行走访，防止出现吃空晌现象。严格预算支出管理，按照预算进度及时间拨付相关费用</t>
  </si>
  <si>
    <t>精简下放人员9人，年生活补助及相关费用5.53万元，市风景区管理处5人，工资及相关费用32.01万元</t>
  </si>
  <si>
    <t>保障现有人员工资及相关费用，维护稳定</t>
  </si>
  <si>
    <t>防汛经费</t>
  </si>
  <si>
    <t>2018年城市防汛经费预计为50万元。</t>
  </si>
  <si>
    <t>近几年来，我市汛期受极端天气影响，表现出时间长，降水集中的特点，为确保防汛应急指挥系统运转正常，妥善处理突发异常情况，为确保安全渡过汛期，提前安排，提早准备，重点在6-9月份，对所有市政设施进行巡查、防守，排查发现险情及时抢修。</t>
  </si>
  <si>
    <t>物资储备：编织袋、防汛抢险工具、雨具、救生衣等，在应对强降雨时第一时间到位</t>
  </si>
  <si>
    <t>抢险设备更新：采购新型防汛抢险设备，应对汛期强降雨</t>
  </si>
  <si>
    <t>抢险工程费用:安排抢险队伍抢险修复。</t>
  </si>
  <si>
    <t>全市城区有较大的降雨时，值班值宿人员及现场抢险人员有工具，有保障设施</t>
  </si>
  <si>
    <t>提高效率，提高机械化程度，确保抢险人员人身安全。</t>
  </si>
  <si>
    <t>出现险情抢险队伍第一时间采取行动，修复水毁工程。</t>
  </si>
  <si>
    <t>公务运行费</t>
  </si>
  <si>
    <t>我局现有办公地点位于浑河北路及自由路两处办公楼，建筑面积五千多平方米，保证大楼的设施完好，正常公务运行</t>
  </si>
  <si>
    <t>我局将严格预算支出标准，按照相关部门的要求，严格控制经费开支，核定支出定额，压缩公务运行成本</t>
  </si>
  <si>
    <t>位于浑河北路及自由路两处办公楼，建筑面积五千多平方米，保证大楼的设施完好，正常公务运行.市及四区执法大队（局）一线执法人员340人意外伤害保险，每人每年缴纳意外伤害保险费300元。</t>
  </si>
  <si>
    <t>位于浑河北路及自由路两处办公楼，建筑面积五千多平方米，保证大楼的设施安全有效运行.</t>
  </si>
  <si>
    <t>立法及法律顾问费</t>
  </si>
  <si>
    <t>1、推进城市管理工作，更好的依法行政，防范行政法律风险。2、以工作制度和机制创新为依托，推进行政决策的科学化、民主化和法制化建设，着力破解行政执法工作中的热点、难点问题；以监督检查和法制培训等手段，规范执法行为，努力提升执法人员依法行政的能力和水平，充分体现行政执法公平、公正；以落实执法责任制和执法过错追究制为重点，依法、正确、全面地履行各项执法职能，切实提高城市管理综合执法效能</t>
  </si>
  <si>
    <t>3月份与律师事务所签订法律顾问协议，立法调研宣传、培训工作将根据全局工作安排适时开展</t>
  </si>
  <si>
    <t>全系统执法人员业务培训400余人；法律法规宣传品印制万余份</t>
  </si>
  <si>
    <t>更好的依法行政，防范行政法律风险。全面地履行各项执法职能，切实提高城市管理综合执法效能</t>
  </si>
  <si>
    <t>绿化管理经费</t>
  </si>
  <si>
    <t>提高工作人员的专业水平；避免倒树、断枝砸伤人或车辆引发的纠纷；充分宣传城市绿化成果</t>
  </si>
  <si>
    <t>年初及年中进行专业培训学习考察，6月份办理树木保险，春、夏、秋三季进行绿化宣传</t>
  </si>
  <si>
    <t>提高90%以上工作人员专业水平</t>
  </si>
  <si>
    <t>树木倒断无砸伤纠纷</t>
  </si>
  <si>
    <t>提升城市绿化形象</t>
  </si>
  <si>
    <t>充分改善城市整体环境</t>
  </si>
  <si>
    <t>绿叶杯迎检经费</t>
  </si>
  <si>
    <t>按照活动方案要求，把评比内容、考核指标详细分解，分配到竞赛活动的各成员单位具体实施</t>
  </si>
  <si>
    <t>根据《辽宁省城市规划建设管理考核指标体系》，完成我市的各项指标</t>
  </si>
  <si>
    <t>提升市民幸福指数，为更好的建设幸福美丽抚顺</t>
  </si>
  <si>
    <t>公务运行</t>
  </si>
  <si>
    <t>抚顺市市政园林管理中心</t>
  </si>
  <si>
    <t>根据出险情况及保险单额度实施</t>
  </si>
  <si>
    <t>减少设施损坏给第三方造成的伤害</t>
  </si>
  <si>
    <t>保障第三方权益不受伤害</t>
  </si>
  <si>
    <t>保障第三方权益不受伤害</t>
  </si>
  <si>
    <t>抚顺市市容环境卫生管理处</t>
  </si>
  <si>
    <t>垃圾处理费及公厕经费</t>
  </si>
  <si>
    <t>除雪经费</t>
  </si>
  <si>
    <t>保证冬季除雪工作顺利进行，及时抵御紧急雪情带来的灾害，确保城市交通的畅通无阻</t>
  </si>
  <si>
    <t>10月召开除雪工作会议，签订责任状</t>
  </si>
  <si>
    <t>冬季的除雪工作，以确保冬季道路畅通，抵御雪情灾害</t>
  </si>
  <si>
    <t>环卫节经费</t>
  </si>
  <si>
    <t>用于2018年环卫节期间为全市环卫职工发放补助，4600人，每人100元。</t>
  </si>
  <si>
    <t>10月份环卫节期间为全市环卫职工发放补助</t>
  </si>
  <si>
    <t>政府对的环卫节高度重视，为全市环卫职工发放补助</t>
  </si>
  <si>
    <t>全市4600环卫职工发放补助</t>
  </si>
  <si>
    <t>独立办公伙食补贴</t>
  </si>
  <si>
    <t>保证工作人员正常的伙食费用</t>
  </si>
  <si>
    <t>每月按预算进度实施</t>
  </si>
  <si>
    <t>保证移动公厕、水车、车载公厕，正常运行维护，及演武垃圾场封场后的设施安全</t>
  </si>
  <si>
    <t>抚顺市城市管理局</t>
  </si>
  <si>
    <t>水泵、泵带及动力站</t>
  </si>
  <si>
    <t>污水收费运行费</t>
  </si>
  <si>
    <t>保证城市污水处理费征收和污水化验室日常工作有序进行</t>
  </si>
  <si>
    <t>2018年1月至2018年12月逐步完成</t>
  </si>
  <si>
    <t>污水收费业务费</t>
  </si>
  <si>
    <t>2018年1月至2018年13月逐步完成</t>
  </si>
  <si>
    <t>污水化验室设备采购</t>
  </si>
  <si>
    <t>保证污水化验室日常工作有序进行</t>
  </si>
  <si>
    <t>2018年初期一次性采购完成</t>
  </si>
  <si>
    <t>保证城市污水处理费征收和污水化验室日常工作有序进行及36人伙食费</t>
  </si>
  <si>
    <t>二、医疗卫生与计划生育支出</t>
  </si>
  <si>
    <t>三、城乡社区支出</t>
  </si>
  <si>
    <r>
      <t>2018</t>
    </r>
    <r>
      <rPr>
        <b/>
        <sz val="18"/>
        <rFont val="宋体"/>
        <family val="0"/>
      </rPr>
      <t>年部门政府购买服务支出预算表</t>
    </r>
  </si>
  <si>
    <t>2018年部门（政府性基金收入）政府性基金预算支出表</t>
  </si>
  <si>
    <t>抚顺市城市管理局2018年部门预算和“三公”经费预算  工作公开表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</si>
</sst>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_ 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0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20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6" fillId="26" borderId="10" xfId="83" applyFont="1" applyFill="1" applyBorder="1" applyAlignment="1">
      <alignment vertical="center"/>
      <protection/>
    </xf>
    <xf numFmtId="0" fontId="7" fillId="26" borderId="0" xfId="0" applyFont="1" applyFill="1" applyAlignment="1">
      <alignment vertical="center"/>
    </xf>
    <xf numFmtId="0" fontId="7" fillId="26" borderId="11" xfId="0" applyNumberFormat="1" applyFont="1" applyFill="1" applyBorder="1" applyAlignment="1" applyProtection="1">
      <alignment horizontal="center" vertical="center"/>
      <protection/>
    </xf>
    <xf numFmtId="0" fontId="7" fillId="26" borderId="12" xfId="0" applyNumberFormat="1" applyFont="1" applyFill="1" applyBorder="1" applyAlignment="1" applyProtection="1">
      <alignment horizontal="center" vertical="center"/>
      <protection/>
    </xf>
    <xf numFmtId="0" fontId="7" fillId="26" borderId="13" xfId="0" applyNumberFormat="1" applyFont="1" applyFill="1" applyBorder="1" applyAlignment="1" applyProtection="1">
      <alignment vertical="center"/>
      <protection/>
    </xf>
    <xf numFmtId="0" fontId="7" fillId="26" borderId="11" xfId="0" applyNumberFormat="1" applyFont="1" applyFill="1" applyBorder="1" applyAlignment="1" applyProtection="1">
      <alignment vertical="center" wrapText="1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02" applyFont="1" applyAlignment="1">
      <alignment vertical="center"/>
      <protection/>
    </xf>
    <xf numFmtId="0" fontId="6" fillId="26" borderId="0" xfId="102" applyFont="1" applyFill="1" applyAlignment="1">
      <alignment vertical="center" wrapText="1"/>
      <protection/>
    </xf>
    <xf numFmtId="0" fontId="6" fillId="0" borderId="0" xfId="102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184" fontId="8" fillId="0" borderId="0" xfId="102" applyNumberFormat="1" applyFont="1" applyAlignment="1">
      <alignment vertical="center"/>
      <protection/>
    </xf>
    <xf numFmtId="0" fontId="8" fillId="0" borderId="0" xfId="102" applyFont="1">
      <alignment/>
      <protection/>
    </xf>
    <xf numFmtId="2" fontId="5" fillId="0" borderId="0" xfId="102" applyNumberFormat="1" applyFont="1" applyFill="1" applyAlignment="1" applyProtection="1">
      <alignment horizontal="centerContinuous" vertical="center"/>
      <protection/>
    </xf>
    <xf numFmtId="2" fontId="9" fillId="0" borderId="0" xfId="102" applyNumberFormat="1" applyFont="1" applyFill="1" applyAlignment="1" applyProtection="1">
      <alignment horizontal="centerContinuous" vertical="center"/>
      <protection/>
    </xf>
    <xf numFmtId="2" fontId="8" fillId="0" borderId="0" xfId="102" applyNumberFormat="1" applyFont="1" applyFill="1" applyAlignment="1" applyProtection="1">
      <alignment horizontal="center" vertical="center"/>
      <protection/>
    </xf>
    <xf numFmtId="2" fontId="6" fillId="0" borderId="0" xfId="102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left" vertical="center"/>
      <protection/>
    </xf>
    <xf numFmtId="184" fontId="8" fillId="0" borderId="0" xfId="102" applyNumberFormat="1" applyFont="1" applyFill="1" applyAlignment="1">
      <alignment horizontal="center" vertical="center"/>
      <protection/>
    </xf>
    <xf numFmtId="184" fontId="6" fillId="0" borderId="10" xfId="10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2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02" applyNumberFormat="1" applyFont="1" applyFill="1" applyBorder="1" applyAlignment="1" applyProtection="1">
      <alignment horizontal="right" vertical="center" wrapText="1"/>
      <protection/>
    </xf>
    <xf numFmtId="0" fontId="6" fillId="0" borderId="0" xfId="102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2" xfId="0" applyNumberFormat="1" applyFont="1" applyFill="1" applyBorder="1" applyAlignment="1" applyProtection="1">
      <alignment vertical="center" wrapText="1"/>
      <protection/>
    </xf>
    <xf numFmtId="186" fontId="8" fillId="0" borderId="11" xfId="102" applyNumberFormat="1" applyFont="1" applyFill="1" applyBorder="1" applyAlignment="1" applyProtection="1">
      <alignment horizontal="right" vertical="center" wrapText="1"/>
      <protection/>
    </xf>
    <xf numFmtId="184" fontId="8" fillId="0" borderId="0" xfId="102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right" vertical="center"/>
      <protection/>
    </xf>
    <xf numFmtId="0" fontId="6" fillId="0" borderId="14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0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49" fontId="8" fillId="0" borderId="11" xfId="83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6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90" fontId="0" fillId="0" borderId="11" xfId="0" applyNumberForma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12" xfId="8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84" applyFont="1" applyAlignment="1">
      <alignment/>
      <protection/>
    </xf>
    <xf numFmtId="0" fontId="6" fillId="0" borderId="17" xfId="0" applyFont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0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>
      <alignment horizontal="right" vertical="center"/>
    </xf>
    <xf numFmtId="186" fontId="8" fillId="0" borderId="11" xfId="0" applyNumberFormat="1" applyFont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6" fillId="0" borderId="16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0" fontId="8" fillId="0" borderId="0" xfId="83" applyFont="1" applyFill="1" applyAlignment="1">
      <alignment vertical="center"/>
      <protection/>
    </xf>
    <xf numFmtId="0" fontId="8" fillId="0" borderId="0" xfId="83" applyFont="1" applyFill="1" applyAlignment="1">
      <alignment horizontal="center" vertical="center"/>
      <protection/>
    </xf>
    <xf numFmtId="184" fontId="6" fillId="0" borderId="0" xfId="83" applyNumberFormat="1" applyFont="1" applyFill="1" applyAlignment="1" applyProtection="1">
      <alignment horizontal="right" vertical="center"/>
      <protection/>
    </xf>
    <xf numFmtId="0" fontId="12" fillId="0" borderId="0" xfId="83" applyFont="1" applyFill="1" applyAlignment="1">
      <alignment vertical="center"/>
      <protection/>
    </xf>
    <xf numFmtId="184" fontId="8" fillId="0" borderId="10" xfId="83" applyNumberFormat="1" applyFont="1" applyFill="1" applyBorder="1" applyAlignment="1">
      <alignment horizontal="center" vertical="center"/>
      <protection/>
    </xf>
    <xf numFmtId="0" fontId="8" fillId="0" borderId="10" xfId="83" applyFont="1" applyFill="1" applyBorder="1" applyAlignment="1">
      <alignment horizontal="center" vertical="center"/>
      <protection/>
    </xf>
    <xf numFmtId="0" fontId="12" fillId="0" borderId="0" xfId="83" applyFont="1" applyFill="1" applyBorder="1" applyAlignment="1">
      <alignment vertical="center"/>
      <protection/>
    </xf>
    <xf numFmtId="0" fontId="6" fillId="0" borderId="11" xfId="83" applyNumberFormat="1" applyFont="1" applyFill="1" applyBorder="1" applyAlignment="1" applyProtection="1">
      <alignment horizontal="centerContinuous" vertical="center"/>
      <protection/>
    </xf>
    <xf numFmtId="0" fontId="6" fillId="0" borderId="11" xfId="83" applyNumberFormat="1" applyFont="1" applyFill="1" applyBorder="1" applyAlignment="1" applyProtection="1">
      <alignment horizontal="center" vertical="center"/>
      <protection/>
    </xf>
    <xf numFmtId="184" fontId="6" fillId="0" borderId="13" xfId="83" applyNumberFormat="1" applyFont="1" applyFill="1" applyBorder="1" applyAlignment="1" applyProtection="1">
      <alignment horizontal="center" vertical="center"/>
      <protection/>
    </xf>
    <xf numFmtId="184" fontId="6" fillId="0" borderId="11" xfId="83" applyNumberFormat="1" applyFont="1" applyFill="1" applyBorder="1" applyAlignment="1" applyProtection="1">
      <alignment horizontal="center" vertical="center"/>
      <protection/>
    </xf>
    <xf numFmtId="49" fontId="8" fillId="0" borderId="12" xfId="83" applyNumberFormat="1" applyFont="1" applyFill="1" applyBorder="1" applyAlignment="1" applyProtection="1">
      <alignment horizontal="left" vertical="center" indent="1"/>
      <protection/>
    </xf>
    <xf numFmtId="186" fontId="8" fillId="0" borderId="16" xfId="83" applyNumberFormat="1" applyFont="1" applyFill="1" applyBorder="1" applyAlignment="1" applyProtection="1">
      <alignment horizontal="right" vertical="center" wrapText="1"/>
      <protection/>
    </xf>
    <xf numFmtId="186" fontId="8" fillId="0" borderId="11" xfId="83" applyNumberFormat="1" applyFont="1" applyFill="1" applyBorder="1" applyAlignment="1" applyProtection="1">
      <alignment horizontal="right" vertical="center" wrapText="1"/>
      <protection/>
    </xf>
    <xf numFmtId="49" fontId="6" fillId="0" borderId="12" xfId="83" applyNumberFormat="1" applyFont="1" applyFill="1" applyBorder="1" applyAlignment="1" applyProtection="1">
      <alignment horizontal="center" vertical="center"/>
      <protection/>
    </xf>
    <xf numFmtId="0" fontId="11" fillId="0" borderId="0" xfId="83" applyFont="1" applyFill="1" applyAlignment="1">
      <alignment vertical="center"/>
      <protection/>
    </xf>
    <xf numFmtId="0" fontId="3" fillId="0" borderId="0" xfId="84" applyFont="1" applyAlignment="1">
      <alignment horizontal="left"/>
      <protection/>
    </xf>
    <xf numFmtId="0" fontId="12" fillId="0" borderId="0" xfId="83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90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/>
    </xf>
    <xf numFmtId="4" fontId="8" fillId="0" borderId="11" xfId="102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vertical="center"/>
    </xf>
    <xf numFmtId="0" fontId="2" fillId="0" borderId="11" xfId="84" applyFont="1" applyBorder="1">
      <alignment/>
      <protection/>
    </xf>
    <xf numFmtId="190" fontId="2" fillId="0" borderId="11" xfId="84" applyNumberFormat="1" applyBorder="1">
      <alignment/>
      <protection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185" fontId="8" fillId="0" borderId="11" xfId="0" applyNumberFormat="1" applyFont="1" applyFill="1" applyBorder="1" applyAlignment="1" applyProtection="1">
      <alignment vertical="center" wrapText="1"/>
      <protection locked="0"/>
    </xf>
    <xf numFmtId="186" fontId="8" fillId="0" borderId="11" xfId="0" applyNumberFormat="1" applyFont="1" applyFill="1" applyBorder="1" applyAlignment="1" applyProtection="1">
      <alignment horizontal="right" vertical="center"/>
      <protection locked="0"/>
    </xf>
    <xf numFmtId="190" fontId="0" fillId="0" borderId="11" xfId="0" applyNumberFormat="1" applyFont="1" applyFill="1" applyBorder="1" applyAlignment="1" applyProtection="1">
      <alignment horizontal="right" vertical="center"/>
      <protection locked="0"/>
    </xf>
    <xf numFmtId="186" fontId="8" fillId="0" borderId="11" xfId="0" applyNumberFormat="1" applyFont="1" applyFill="1" applyBorder="1" applyAlignment="1" applyProtection="1">
      <alignment vertical="center"/>
      <protection locked="0"/>
    </xf>
    <xf numFmtId="186" fontId="0" fillId="0" borderId="11" xfId="0" applyNumberForma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86" fontId="8" fillId="0" borderId="11" xfId="0" applyNumberFormat="1" applyFont="1" applyBorder="1" applyAlignment="1" applyProtection="1">
      <alignment vertical="center"/>
      <protection locked="0"/>
    </xf>
    <xf numFmtId="186" fontId="0" fillId="0" borderId="11" xfId="0" applyNumberFormat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>
      <alignment vertical="center" wrapText="1"/>
    </xf>
    <xf numFmtId="190" fontId="6" fillId="0" borderId="11" xfId="0" applyNumberFormat="1" applyFont="1" applyBorder="1" applyAlignment="1">
      <alignment vertical="center" wrapText="1"/>
    </xf>
    <xf numFmtId="190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185" fontId="8" fillId="0" borderId="13" xfId="0" applyNumberFormat="1" applyFont="1" applyFill="1" applyBorder="1" applyAlignment="1" applyProtection="1">
      <alignment vertical="center" wrapText="1"/>
      <protection/>
    </xf>
    <xf numFmtId="187" fontId="8" fillId="0" borderId="13" xfId="0" applyNumberFormat="1" applyFont="1" applyFill="1" applyBorder="1" applyAlignment="1" applyProtection="1">
      <alignment horizontal="right" vertical="center"/>
      <protection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center" vertical="center"/>
    </xf>
    <xf numFmtId="186" fontId="8" fillId="0" borderId="0" xfId="0" applyNumberFormat="1" applyFont="1" applyAlignment="1">
      <alignment vertical="center"/>
    </xf>
    <xf numFmtId="190" fontId="8" fillId="0" borderId="11" xfId="0" applyNumberFormat="1" applyFont="1" applyFill="1" applyBorder="1" applyAlignment="1">
      <alignment vertical="center"/>
    </xf>
    <xf numFmtId="186" fontId="6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0" xfId="83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vertical="center"/>
    </xf>
    <xf numFmtId="192" fontId="6" fillId="0" borderId="11" xfId="0" applyNumberFormat="1" applyFont="1" applyFill="1" applyBorder="1" applyAlignment="1" applyProtection="1">
      <alignment horizontal="right" vertical="center"/>
      <protection/>
    </xf>
    <xf numFmtId="192" fontId="6" fillId="0" borderId="11" xfId="0" applyNumberFormat="1" applyFont="1" applyBorder="1" applyAlignment="1">
      <alignment vertical="center"/>
    </xf>
    <xf numFmtId="192" fontId="8" fillId="0" borderId="11" xfId="0" applyNumberFormat="1" applyFont="1" applyBorder="1" applyAlignment="1">
      <alignment vertical="center"/>
    </xf>
    <xf numFmtId="192" fontId="8" fillId="0" borderId="11" xfId="0" applyNumberFormat="1" applyFont="1" applyFill="1" applyBorder="1" applyAlignment="1" applyProtection="1">
      <alignment horizontal="right" vertical="center"/>
      <protection/>
    </xf>
    <xf numFmtId="192" fontId="0" fillId="0" borderId="11" xfId="0" applyNumberFormat="1" applyFill="1" applyBorder="1" applyAlignment="1">
      <alignment horizontal="right" vertical="center"/>
    </xf>
    <xf numFmtId="192" fontId="8" fillId="0" borderId="11" xfId="0" applyNumberFormat="1" applyFont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0" fontId="8" fillId="26" borderId="11" xfId="0" applyFont="1" applyFill="1" applyBorder="1" applyAlignment="1">
      <alignment vertical="center"/>
    </xf>
    <xf numFmtId="0" fontId="0" fillId="26" borderId="11" xfId="0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26" borderId="11" xfId="0" applyFont="1" applyFill="1" applyBorder="1" applyAlignment="1">
      <alignment vertical="center" wrapText="1"/>
    </xf>
    <xf numFmtId="0" fontId="0" fillId="26" borderId="11" xfId="0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9" fillId="0" borderId="0" xfId="8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102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83" applyFont="1" applyFill="1" applyBorder="1" applyAlignment="1">
      <alignment horizontal="left" vertical="center"/>
      <protection/>
    </xf>
    <xf numFmtId="0" fontId="6" fillId="0" borderId="0" xfId="83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Font="1" applyFill="1" applyBorder="1" applyAlignment="1">
      <alignment horizontal="center" vertical="center"/>
    </xf>
    <xf numFmtId="0" fontId="7" fillId="26" borderId="16" xfId="0" applyFont="1" applyFill="1" applyBorder="1" applyAlignment="1">
      <alignment horizontal="center" vertical="center"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Alignment="1">
      <alignment horizontal="left" vertical="center" wrapText="1"/>
    </xf>
    <xf numFmtId="49" fontId="6" fillId="0" borderId="11" xfId="102" applyNumberFormat="1" applyFont="1" applyFill="1" applyBorder="1" applyAlignment="1" applyProtection="1">
      <alignment horizontal="center" vertical="center" wrapText="1"/>
      <protection/>
    </xf>
    <xf numFmtId="184" fontId="6" fillId="0" borderId="11" xfId="102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4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/>
      <protection/>
    </xf>
    <xf numFmtId="0" fontId="7" fillId="26" borderId="18" xfId="0" applyNumberFormat="1" applyFont="1" applyFill="1" applyBorder="1" applyAlignment="1" applyProtection="1">
      <alignment horizontal="center" vertical="center"/>
      <protection/>
    </xf>
    <xf numFmtId="0" fontId="7" fillId="26" borderId="16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22">
      <selection activeCell="A8" sqref="A8:P8"/>
    </sheetView>
  </sheetViews>
  <sheetFormatPr defaultColWidth="7" defaultRowHeight="11.25"/>
  <cols>
    <col min="1" max="5" width="8.83203125" style="151" customWidth="1"/>
    <col min="6" max="6" width="8.83203125" style="148" customWidth="1"/>
    <col min="7" max="16" width="8.83203125" style="151" customWidth="1"/>
    <col min="17" max="19" width="7" style="151" customWidth="1"/>
    <col min="20" max="20" width="50.83203125" style="151" customWidth="1"/>
    <col min="21" max="16384" width="7" style="151" customWidth="1"/>
  </cols>
  <sheetData>
    <row r="1" spans="1:26" ht="15" customHeight="1">
      <c r="A1" s="15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48"/>
      <c r="Y4"/>
      <c r="Z4"/>
    </row>
    <row r="5" spans="1:26" s="148" customFormat="1" ht="36" customHeight="1">
      <c r="A5" s="153" t="s">
        <v>0</v>
      </c>
      <c r="W5" s="154"/>
      <c r="X5" s="97"/>
      <c r="Y5" s="97"/>
      <c r="Z5" s="97"/>
    </row>
    <row r="6" spans="4:26" ht="10.5" customHeight="1">
      <c r="D6" s="148"/>
      <c r="U6" s="148"/>
      <c r="V6" s="148"/>
      <c r="W6" s="148"/>
      <c r="X6" s="148"/>
      <c r="Y6"/>
      <c r="Z6"/>
    </row>
    <row r="7" spans="4:26" ht="10.5" customHeight="1">
      <c r="D7" s="148"/>
      <c r="N7" s="148"/>
      <c r="O7" s="148"/>
      <c r="U7" s="148"/>
      <c r="V7" s="148"/>
      <c r="W7" s="148"/>
      <c r="X7" s="148"/>
      <c r="Y7"/>
      <c r="Z7"/>
    </row>
    <row r="8" spans="1:26" s="149" customFormat="1" ht="66.75" customHeight="1">
      <c r="A8" s="243" t="s">
        <v>430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155"/>
      <c r="R8" s="155"/>
      <c r="S8" s="155"/>
      <c r="T8" s="156"/>
      <c r="U8" s="155"/>
      <c r="V8" s="155"/>
      <c r="W8" s="155"/>
      <c r="X8" s="155"/>
      <c r="Y8"/>
      <c r="Z8"/>
    </row>
    <row r="9" spans="1:26" ht="19.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148"/>
      <c r="T9" s="157"/>
      <c r="U9" s="148"/>
      <c r="V9" s="148"/>
      <c r="W9" s="148"/>
      <c r="X9" s="148"/>
      <c r="Y9"/>
      <c r="Z9"/>
    </row>
    <row r="10" spans="1:26" ht="10.5" customHeight="1">
      <c r="A10" s="148"/>
      <c r="B10" s="148"/>
      <c r="D10" s="148"/>
      <c r="E10" s="148"/>
      <c r="H10" s="148"/>
      <c r="N10" s="148"/>
      <c r="O10" s="148"/>
      <c r="U10" s="148"/>
      <c r="V10" s="148"/>
      <c r="X10" s="148"/>
      <c r="Y10"/>
      <c r="Z10"/>
    </row>
    <row r="11" spans="1:26" ht="77.2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U11" s="148"/>
      <c r="V11" s="148"/>
      <c r="X11" s="148"/>
      <c r="Y11"/>
      <c r="Z11"/>
    </row>
    <row r="12" spans="1:26" ht="56.2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S12" s="148"/>
      <c r="T12" s="148"/>
      <c r="U12" s="148"/>
      <c r="V12" s="148"/>
      <c r="W12" s="148"/>
      <c r="X12" s="148"/>
      <c r="Y12"/>
      <c r="Z12"/>
    </row>
    <row r="13" spans="8:26" ht="10.5" customHeight="1">
      <c r="H13" s="148"/>
      <c r="R13" s="148"/>
      <c r="S13" s="148"/>
      <c r="U13" s="148"/>
      <c r="V13" s="148"/>
      <c r="W13" s="148"/>
      <c r="X13" s="148"/>
      <c r="Y13"/>
      <c r="Z13"/>
    </row>
    <row r="14" spans="1:26" s="150" customFormat="1" ht="25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R14" s="158"/>
      <c r="S14" s="158"/>
      <c r="U14" s="158"/>
      <c r="V14" s="158"/>
      <c r="W14" s="158"/>
      <c r="X14" s="158"/>
      <c r="Y14" s="158"/>
      <c r="Z14" s="158"/>
    </row>
    <row r="15" spans="1:26" s="150" customFormat="1" ht="25.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S15" s="158"/>
      <c r="T15" s="158"/>
      <c r="U15" s="158"/>
      <c r="V15" s="158"/>
      <c r="W15" s="158"/>
      <c r="X15"/>
      <c r="Y15"/>
      <c r="Z15" s="158"/>
    </row>
    <row r="16" spans="15:26" ht="11.25">
      <c r="O16" s="148"/>
      <c r="V16"/>
      <c r="W16"/>
      <c r="X16"/>
      <c r="Y16"/>
      <c r="Z16" s="14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48"/>
    </row>
    <row r="21" ht="11.25">
      <c r="M21" s="148"/>
    </row>
    <row r="22" ht="11.25">
      <c r="B22" s="151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6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55" t="s">
        <v>2</v>
      </c>
    </row>
    <row r="2" s="146" customFormat="1" ht="21.75" customHeight="1">
      <c r="A2" s="147" t="s">
        <v>3</v>
      </c>
    </row>
    <row r="3" s="146" customFormat="1" ht="21.75" customHeight="1">
      <c r="A3" s="147" t="s">
        <v>4</v>
      </c>
    </row>
    <row r="4" s="146" customFormat="1" ht="21.75" customHeight="1">
      <c r="A4" s="147" t="s">
        <v>5</v>
      </c>
    </row>
    <row r="5" s="146" customFormat="1" ht="21.75" customHeight="1">
      <c r="A5" s="147" t="s">
        <v>6</v>
      </c>
    </row>
    <row r="6" s="146" customFormat="1" ht="21.75" customHeight="1">
      <c r="A6" s="147" t="s">
        <v>7</v>
      </c>
    </row>
    <row r="7" s="146" customFormat="1" ht="21.75" customHeight="1">
      <c r="A7" s="147" t="s">
        <v>8</v>
      </c>
    </row>
    <row r="8" s="146" customFormat="1" ht="21.75" customHeight="1">
      <c r="A8" s="147" t="s">
        <v>9</v>
      </c>
    </row>
    <row r="9" s="146" customFormat="1" ht="21.75" customHeight="1">
      <c r="A9" s="147" t="s">
        <v>10</v>
      </c>
    </row>
    <row r="10" s="146" customFormat="1" ht="21.75" customHeight="1">
      <c r="A10" s="147" t="s">
        <v>11</v>
      </c>
    </row>
    <row r="11" s="146" customFormat="1" ht="21.75" customHeight="1">
      <c r="A11" s="147" t="s">
        <v>12</v>
      </c>
    </row>
    <row r="12" s="146" customFormat="1" ht="21.75" customHeight="1">
      <c r="A12" s="147" t="s">
        <v>13</v>
      </c>
    </row>
    <row r="13" s="146" customFormat="1" ht="21.75" customHeight="1">
      <c r="A13" s="147" t="s">
        <v>14</v>
      </c>
    </row>
    <row r="14" s="146" customFormat="1" ht="21.75" customHeight="1">
      <c r="A14" s="147" t="s">
        <v>15</v>
      </c>
    </row>
    <row r="15" s="146" customFormat="1" ht="21.75" customHeight="1">
      <c r="A15" s="147" t="s">
        <v>16</v>
      </c>
    </row>
    <row r="16" s="146" customFormat="1" ht="21.75" customHeight="1">
      <c r="A16" s="147" t="s">
        <v>17</v>
      </c>
    </row>
    <row r="17" s="146" customFormat="1" ht="21.75" customHeight="1">
      <c r="A17" s="147" t="s">
        <v>18</v>
      </c>
    </row>
    <row r="18" s="146" customFormat="1" ht="21.75" customHeight="1">
      <c r="A18" s="147" t="s">
        <v>19</v>
      </c>
    </row>
    <row r="19" s="146" customFormat="1" ht="21.75" customHeight="1">
      <c r="A19" s="147" t="s">
        <v>20</v>
      </c>
    </row>
    <row r="20" s="146" customFormat="1" ht="21.75" customHeight="1">
      <c r="A20" s="147" t="s">
        <v>21</v>
      </c>
    </row>
    <row r="21" s="146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4"/>
  <sheetViews>
    <sheetView zoomScalePageLayoutView="0" workbookViewId="0" topLeftCell="A1">
      <selection activeCell="C16" sqref="C16"/>
    </sheetView>
  </sheetViews>
  <sheetFormatPr defaultColWidth="12" defaultRowHeight="11.25"/>
  <cols>
    <col min="1" max="1" width="52.66015625" style="127" customWidth="1"/>
    <col min="2" max="2" width="21.5" style="127" customWidth="1"/>
    <col min="3" max="3" width="48.66015625" style="127" customWidth="1"/>
    <col min="4" max="4" width="22.16015625" style="127" customWidth="1"/>
    <col min="5" max="16384" width="12" style="127" customWidth="1"/>
  </cols>
  <sheetData>
    <row r="1" spans="1:22" ht="27">
      <c r="A1" s="248" t="s">
        <v>22</v>
      </c>
      <c r="B1" s="248"/>
      <c r="C1" s="248"/>
      <c r="D1" s="24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4.25">
      <c r="A2" s="129"/>
      <c r="B2" s="129"/>
      <c r="C2" s="129"/>
      <c r="D2" s="130" t="s">
        <v>23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7.25" customHeight="1">
      <c r="A3" s="23" t="s">
        <v>346</v>
      </c>
      <c r="B3" s="132"/>
      <c r="C3" s="133"/>
      <c r="D3" s="130" t="s">
        <v>25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ht="18" customHeight="1">
      <c r="A4" s="135" t="s">
        <v>26</v>
      </c>
      <c r="B4" s="135"/>
      <c r="C4" s="135" t="s">
        <v>27</v>
      </c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18" customHeight="1">
      <c r="A5" s="136" t="s">
        <v>28</v>
      </c>
      <c r="B5" s="137" t="s">
        <v>29</v>
      </c>
      <c r="C5" s="136" t="s">
        <v>28</v>
      </c>
      <c r="D5" s="138" t="s">
        <v>29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ht="18" customHeight="1">
      <c r="A6" s="104" t="s">
        <v>30</v>
      </c>
      <c r="B6" s="161">
        <v>2246.05</v>
      </c>
      <c r="C6" s="101" t="s">
        <v>31</v>
      </c>
      <c r="D6" s="94">
        <v>314.22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1:22" ht="18" customHeight="1">
      <c r="A7" s="139" t="s">
        <v>32</v>
      </c>
      <c r="B7" s="140"/>
      <c r="C7" s="101" t="s">
        <v>33</v>
      </c>
      <c r="D7" s="94">
        <f>SUM(D8:D11)</f>
        <v>314.21999999999997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pans="1:22" ht="18" customHeight="1">
      <c r="A8" s="104" t="s">
        <v>256</v>
      </c>
      <c r="B8" s="140"/>
      <c r="C8" s="101" t="s">
        <v>34</v>
      </c>
      <c r="D8" s="94">
        <v>109.98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</row>
    <row r="9" spans="1:22" ht="18" customHeight="1">
      <c r="A9" s="104" t="s">
        <v>258</v>
      </c>
      <c r="B9" s="161">
        <v>1149.83</v>
      </c>
      <c r="C9" s="101" t="s">
        <v>35</v>
      </c>
      <c r="D9" s="94">
        <v>0.57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</row>
    <row r="10" spans="1:22" ht="18" customHeight="1">
      <c r="A10" s="104" t="s">
        <v>260</v>
      </c>
      <c r="B10" s="140"/>
      <c r="C10" s="101" t="s">
        <v>36</v>
      </c>
      <c r="D10" s="94">
        <v>186.35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</row>
    <row r="11" spans="1:22" ht="18" customHeight="1">
      <c r="A11" s="104" t="s">
        <v>261</v>
      </c>
      <c r="B11" s="140"/>
      <c r="C11" s="101" t="s">
        <v>323</v>
      </c>
      <c r="D11" s="94">
        <v>17.32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</row>
    <row r="12" spans="1:22" ht="18" customHeight="1">
      <c r="A12" s="104" t="s">
        <v>263</v>
      </c>
      <c r="B12" s="161">
        <v>3324.42</v>
      </c>
      <c r="C12" s="101" t="s">
        <v>426</v>
      </c>
      <c r="D12" s="165">
        <v>78.08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</row>
    <row r="13" spans="1:22" ht="18" customHeight="1">
      <c r="A13" s="139" t="s">
        <v>32</v>
      </c>
      <c r="B13" s="141"/>
      <c r="C13" s="101" t="s">
        <v>37</v>
      </c>
      <c r="D13" s="165">
        <f>SUM(D14:D15)</f>
        <v>78.08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1:22" ht="18" customHeight="1">
      <c r="A14" s="104" t="s">
        <v>265</v>
      </c>
      <c r="B14" s="141"/>
      <c r="C14" s="101" t="s">
        <v>38</v>
      </c>
      <c r="D14" s="94">
        <v>76.91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</row>
    <row r="15" spans="2:22" ht="18" customHeight="1">
      <c r="B15" s="141"/>
      <c r="C15" s="101" t="s">
        <v>39</v>
      </c>
      <c r="D15" s="94">
        <v>1.17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</row>
    <row r="16" spans="1:22" ht="18" customHeight="1">
      <c r="A16" s="104"/>
      <c r="B16" s="141"/>
      <c r="C16" s="101" t="s">
        <v>427</v>
      </c>
      <c r="D16" s="94">
        <v>6146.89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</row>
    <row r="17" spans="1:22" ht="18" customHeight="1">
      <c r="A17" s="72"/>
      <c r="B17" s="141"/>
      <c r="C17" s="101" t="s">
        <v>310</v>
      </c>
      <c r="D17" s="94">
        <v>1183.53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</row>
    <row r="18" spans="1:22" ht="18" customHeight="1">
      <c r="A18" s="72"/>
      <c r="B18" s="141"/>
      <c r="C18" s="101" t="s">
        <v>40</v>
      </c>
      <c r="D18" s="94">
        <v>939.16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</row>
    <row r="19" spans="1:22" ht="18" customHeight="1">
      <c r="A19" s="72"/>
      <c r="B19" s="141"/>
      <c r="C19" s="101" t="s">
        <v>41</v>
      </c>
      <c r="D19" s="94">
        <v>18.5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</row>
    <row r="20" spans="1:22" ht="18" customHeight="1">
      <c r="A20" s="72"/>
      <c r="B20" s="141"/>
      <c r="C20" s="101" t="s">
        <v>311</v>
      </c>
      <c r="D20" s="94">
        <v>18.8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</row>
    <row r="21" spans="1:22" ht="18" customHeight="1">
      <c r="A21" s="72"/>
      <c r="B21" s="141"/>
      <c r="C21" s="101" t="s">
        <v>312</v>
      </c>
      <c r="D21" s="94">
        <v>51.23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</row>
    <row r="22" spans="1:22" ht="18" customHeight="1">
      <c r="A22" s="72"/>
      <c r="B22" s="141"/>
      <c r="C22" s="101" t="s">
        <v>313</v>
      </c>
      <c r="D22" s="94">
        <v>155.84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</row>
    <row r="23" spans="1:22" ht="18" customHeight="1">
      <c r="A23" s="72"/>
      <c r="B23" s="141"/>
      <c r="C23" s="101" t="s">
        <v>314</v>
      </c>
      <c r="D23" s="94">
        <v>336.4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  <row r="24" spans="1:22" ht="18" customHeight="1">
      <c r="A24" s="72"/>
      <c r="B24" s="141"/>
      <c r="C24" s="101" t="s">
        <v>315</v>
      </c>
      <c r="D24" s="94">
        <v>336.4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45"/>
    </row>
    <row r="25" spans="1:22" s="126" customFormat="1" ht="18" customHeight="1">
      <c r="A25" s="72"/>
      <c r="B25" s="141"/>
      <c r="C25" s="101" t="s">
        <v>316</v>
      </c>
      <c r="D25" s="94">
        <v>1302.54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</row>
    <row r="26" spans="1:4" ht="15.75" customHeight="1">
      <c r="A26" s="72"/>
      <c r="B26" s="141"/>
      <c r="C26" s="101" t="s">
        <v>317</v>
      </c>
      <c r="D26" s="94">
        <v>1302.54</v>
      </c>
    </row>
    <row r="27" spans="1:4" ht="15.75" customHeight="1">
      <c r="A27" s="72"/>
      <c r="B27" s="141"/>
      <c r="C27" s="101" t="s">
        <v>318</v>
      </c>
      <c r="D27" s="94">
        <v>3324.42</v>
      </c>
    </row>
    <row r="28" spans="1:4" ht="15.75" customHeight="1">
      <c r="A28" s="72"/>
      <c r="B28" s="141"/>
      <c r="C28" s="101" t="s">
        <v>319</v>
      </c>
      <c r="D28" s="94">
        <v>2950</v>
      </c>
    </row>
    <row r="29" spans="1:4" ht="15.75" customHeight="1">
      <c r="A29" s="72"/>
      <c r="B29" s="141"/>
      <c r="C29" s="101" t="s">
        <v>320</v>
      </c>
      <c r="D29" s="94">
        <v>374.42</v>
      </c>
    </row>
    <row r="30" spans="1:4" ht="15.75" customHeight="1">
      <c r="A30" s="72"/>
      <c r="B30" s="141"/>
      <c r="C30" s="101" t="s">
        <v>322</v>
      </c>
      <c r="D30" s="94">
        <v>107.11</v>
      </c>
    </row>
    <row r="31" spans="1:4" ht="15.75" customHeight="1">
      <c r="A31" s="72"/>
      <c r="B31" s="141"/>
      <c r="C31" s="101" t="s">
        <v>42</v>
      </c>
      <c r="D31" s="94">
        <v>107.11</v>
      </c>
    </row>
    <row r="32" spans="1:4" ht="15.75" customHeight="1">
      <c r="A32" s="72"/>
      <c r="B32" s="141"/>
      <c r="C32" s="101" t="s">
        <v>43</v>
      </c>
      <c r="D32" s="94">
        <v>107.11</v>
      </c>
    </row>
    <row r="33" spans="1:4" ht="15.75" customHeight="1">
      <c r="A33" s="142" t="s">
        <v>44</v>
      </c>
      <c r="B33" s="117">
        <f>SUM(B6:B32)</f>
        <v>6720.3</v>
      </c>
      <c r="C33" s="166" t="s">
        <v>321</v>
      </c>
      <c r="D33" s="167">
        <f>SUM(D6+D12+D16+D30)</f>
        <v>6646.3</v>
      </c>
    </row>
    <row r="34" spans="1:2" ht="14.25">
      <c r="A34" s="144"/>
      <c r="B34" s="144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1">
      <selection activeCell="A13" sqref="A13"/>
    </sheetView>
  </sheetViews>
  <sheetFormatPr defaultColWidth="9.33203125" defaultRowHeight="11.25"/>
  <cols>
    <col min="1" max="1" width="23.5" style="38" customWidth="1"/>
    <col min="2" max="2" width="14.66015625" style="38" customWidth="1"/>
    <col min="3" max="3" width="13" style="38" customWidth="1"/>
    <col min="4" max="4" width="8.33203125" style="38" customWidth="1"/>
    <col min="5" max="5" width="10.33203125" style="38" customWidth="1"/>
    <col min="6" max="6" width="14.16015625" style="38" customWidth="1"/>
    <col min="7" max="7" width="9.33203125" style="38" customWidth="1"/>
    <col min="8" max="8" width="7.33203125" style="38" customWidth="1"/>
    <col min="9" max="9" width="14.16015625" style="38" customWidth="1"/>
    <col min="10" max="10" width="12.66015625" style="38" customWidth="1"/>
    <col min="11" max="11" width="10" style="0" customWidth="1"/>
    <col min="12" max="12" width="13.5" style="38" customWidth="1"/>
    <col min="13" max="13" width="15" style="38" customWidth="1"/>
    <col min="14" max="16" width="14.16015625" style="38" customWidth="1"/>
    <col min="17" max="254" width="9.16015625" style="38" customWidth="1"/>
  </cols>
  <sheetData>
    <row r="1" spans="1:17" ht="25.5" customHeight="1">
      <c r="A1" s="115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23"/>
      <c r="L1" s="115"/>
      <c r="M1" s="115"/>
      <c r="N1" s="115"/>
      <c r="O1" s="115"/>
      <c r="P1" s="115"/>
      <c r="Q1" s="116"/>
    </row>
    <row r="2" spans="15:18" ht="17.25" customHeight="1">
      <c r="O2" s="256" t="s">
        <v>46</v>
      </c>
      <c r="P2" s="256"/>
      <c r="Q2"/>
      <c r="R2"/>
    </row>
    <row r="3" spans="1:18" ht="17.25" customHeight="1">
      <c r="A3" s="23" t="s">
        <v>347</v>
      </c>
      <c r="O3" s="256" t="s">
        <v>25</v>
      </c>
      <c r="P3" s="257"/>
      <c r="Q3"/>
      <c r="R3"/>
    </row>
    <row r="4" spans="1:17" s="105" customFormat="1" ht="12">
      <c r="A4" s="250" t="s">
        <v>47</v>
      </c>
      <c r="B4" s="106" t="s">
        <v>48</v>
      </c>
      <c r="C4" s="107"/>
      <c r="D4" s="107"/>
      <c r="E4" s="107"/>
      <c r="F4" s="107"/>
      <c r="G4" s="107"/>
      <c r="H4" s="107"/>
      <c r="I4" s="107"/>
      <c r="J4" s="107"/>
      <c r="K4" s="110"/>
      <c r="L4" s="106" t="s">
        <v>49</v>
      </c>
      <c r="M4" s="107"/>
      <c r="N4" s="107"/>
      <c r="O4" s="107"/>
      <c r="P4" s="111"/>
      <c r="Q4" s="15"/>
    </row>
    <row r="5" spans="1:17" s="105" customFormat="1" ht="40.5" customHeight="1">
      <c r="A5" s="250"/>
      <c r="B5" s="251" t="s">
        <v>50</v>
      </c>
      <c r="C5" s="253" t="s">
        <v>30</v>
      </c>
      <c r="D5" s="253"/>
      <c r="E5" s="253" t="s">
        <v>255</v>
      </c>
      <c r="F5" s="253" t="s">
        <v>257</v>
      </c>
      <c r="G5" s="253" t="s">
        <v>259</v>
      </c>
      <c r="H5" s="253" t="s">
        <v>88</v>
      </c>
      <c r="I5" s="253" t="s">
        <v>262</v>
      </c>
      <c r="J5" s="253"/>
      <c r="K5" s="253" t="s">
        <v>264</v>
      </c>
      <c r="L5" s="254" t="s">
        <v>50</v>
      </c>
      <c r="M5" s="258" t="s">
        <v>51</v>
      </c>
      <c r="N5" s="259"/>
      <c r="O5" s="260"/>
      <c r="P5" s="254" t="s">
        <v>52</v>
      </c>
      <c r="Q5" s="15"/>
    </row>
    <row r="6" spans="1:17" s="105" customFormat="1" ht="62.25" customHeight="1">
      <c r="A6" s="250"/>
      <c r="B6" s="252"/>
      <c r="C6" s="61" t="s">
        <v>53</v>
      </c>
      <c r="D6" s="26" t="s">
        <v>54</v>
      </c>
      <c r="E6" s="253"/>
      <c r="F6" s="253"/>
      <c r="G6" s="253"/>
      <c r="H6" s="253"/>
      <c r="I6" s="61" t="s">
        <v>53</v>
      </c>
      <c r="J6" s="61" t="s">
        <v>266</v>
      </c>
      <c r="K6" s="253"/>
      <c r="L6" s="255"/>
      <c r="M6" s="71" t="s">
        <v>55</v>
      </c>
      <c r="N6" s="71" t="s">
        <v>56</v>
      </c>
      <c r="O6" s="71" t="s">
        <v>57</v>
      </c>
      <c r="P6" s="255"/>
      <c r="Q6" s="15"/>
    </row>
    <row r="7" spans="1:17" s="103" customFormat="1" ht="36" customHeight="1">
      <c r="A7" s="27" t="s">
        <v>50</v>
      </c>
      <c r="B7" s="121">
        <f aca="true" t="shared" si="0" ref="B7:I7">SUM(B8:B14)</f>
        <v>6720.3</v>
      </c>
      <c r="C7" s="121">
        <f t="shared" si="0"/>
        <v>2246.0499999999997</v>
      </c>
      <c r="D7" s="121">
        <f t="shared" si="0"/>
        <v>0</v>
      </c>
      <c r="E7" s="121">
        <f t="shared" si="0"/>
        <v>0</v>
      </c>
      <c r="F7" s="121">
        <f t="shared" si="0"/>
        <v>1149.83</v>
      </c>
      <c r="G7" s="121">
        <f t="shared" si="0"/>
        <v>0</v>
      </c>
      <c r="H7" s="121">
        <f t="shared" si="0"/>
        <v>0</v>
      </c>
      <c r="I7" s="121">
        <f t="shared" si="0"/>
        <v>3324.42</v>
      </c>
      <c r="J7" s="121"/>
      <c r="K7" s="121">
        <f aca="true" t="shared" si="1" ref="K7:P7">SUM(K8:K14)</f>
        <v>0</v>
      </c>
      <c r="L7" s="121">
        <f t="shared" si="1"/>
        <v>6646.3</v>
      </c>
      <c r="M7" s="121">
        <f t="shared" si="1"/>
        <v>1727.6100000000001</v>
      </c>
      <c r="N7" s="121">
        <f t="shared" si="1"/>
        <v>307.90000000000003</v>
      </c>
      <c r="O7" s="121">
        <f t="shared" si="1"/>
        <v>104.78</v>
      </c>
      <c r="P7" s="121">
        <f t="shared" si="1"/>
        <v>4506.01</v>
      </c>
      <c r="Q7"/>
    </row>
    <row r="8" spans="1:16" ht="31.5" customHeight="1">
      <c r="A8" s="60" t="s">
        <v>324</v>
      </c>
      <c r="B8" s="91">
        <v>1262.59</v>
      </c>
      <c r="C8" s="91">
        <v>1262.59</v>
      </c>
      <c r="D8" s="91">
        <v>0</v>
      </c>
      <c r="E8" s="91">
        <v>0</v>
      </c>
      <c r="F8" s="91">
        <v>0</v>
      </c>
      <c r="G8" s="91"/>
      <c r="H8" s="91"/>
      <c r="I8" s="91"/>
      <c r="J8" s="91"/>
      <c r="K8" s="124">
        <v>0</v>
      </c>
      <c r="L8" s="91">
        <f aca="true" t="shared" si="2" ref="L8:L14">SUM(M8:P8)</f>
        <v>1262.5900000000001</v>
      </c>
      <c r="M8" s="91">
        <v>831.43</v>
      </c>
      <c r="N8" s="91">
        <v>173.61</v>
      </c>
      <c r="O8" s="91">
        <v>82.91</v>
      </c>
      <c r="P8" s="118">
        <v>174.64</v>
      </c>
    </row>
    <row r="9" spans="1:16" ht="31.5" customHeight="1">
      <c r="A9" s="60" t="s">
        <v>325</v>
      </c>
      <c r="B9" s="91">
        <f>SUM(C9:K9)</f>
        <v>477.43</v>
      </c>
      <c r="C9" s="122">
        <v>27.6</v>
      </c>
      <c r="D9" s="122"/>
      <c r="E9" s="122"/>
      <c r="F9" s="38">
        <v>449.83</v>
      </c>
      <c r="G9" s="122"/>
      <c r="H9" s="122"/>
      <c r="I9" s="122"/>
      <c r="J9" s="122"/>
      <c r="K9" s="125"/>
      <c r="L9" s="91">
        <f t="shared" si="2"/>
        <v>438.43000000000006</v>
      </c>
      <c r="M9" s="122">
        <v>346.6</v>
      </c>
      <c r="N9" s="91">
        <v>63.22</v>
      </c>
      <c r="O9" s="91">
        <v>1.01</v>
      </c>
      <c r="P9" s="122">
        <v>27.6</v>
      </c>
    </row>
    <row r="10" spans="1:16" ht="31.5" customHeight="1">
      <c r="A10" s="60" t="s">
        <v>326</v>
      </c>
      <c r="B10" s="91">
        <v>2950</v>
      </c>
      <c r="C10" s="108"/>
      <c r="D10" s="108"/>
      <c r="E10" s="108"/>
      <c r="F10" s="108"/>
      <c r="G10" s="108"/>
      <c r="H10" s="108"/>
      <c r="I10" s="108">
        <v>2950</v>
      </c>
      <c r="J10" s="108"/>
      <c r="K10" s="120"/>
      <c r="L10" s="91">
        <f t="shared" si="2"/>
        <v>2950</v>
      </c>
      <c r="M10" s="91"/>
      <c r="N10" s="91"/>
      <c r="O10" s="91"/>
      <c r="P10" s="119">
        <v>2950</v>
      </c>
    </row>
    <row r="11" spans="1:16" ht="31.5" customHeight="1">
      <c r="A11" s="60" t="s">
        <v>327</v>
      </c>
      <c r="B11" s="91">
        <f>SUM(C11:K11)</f>
        <v>469.63</v>
      </c>
      <c r="C11" s="108">
        <v>469.63</v>
      </c>
      <c r="D11" s="108"/>
      <c r="E11" s="108"/>
      <c r="F11" s="119"/>
      <c r="G11" s="119"/>
      <c r="H11" s="119"/>
      <c r="I11" s="119"/>
      <c r="J11" s="119"/>
      <c r="K11" s="120"/>
      <c r="L11" s="91">
        <f t="shared" si="2"/>
        <v>469.63</v>
      </c>
      <c r="M11" s="91">
        <v>208.18</v>
      </c>
      <c r="N11" s="91">
        <v>39.32</v>
      </c>
      <c r="O11" s="91">
        <v>19.59</v>
      </c>
      <c r="P11" s="119">
        <v>202.54</v>
      </c>
    </row>
    <row r="12" spans="1:16" ht="31.5" customHeight="1">
      <c r="A12" s="60" t="s">
        <v>328</v>
      </c>
      <c r="B12" s="91">
        <f>SUM(C12:K12)</f>
        <v>425.65000000000003</v>
      </c>
      <c r="C12" s="108">
        <v>51.23</v>
      </c>
      <c r="D12" s="108"/>
      <c r="E12" s="108"/>
      <c r="F12" s="119"/>
      <c r="G12" s="119"/>
      <c r="H12" s="119"/>
      <c r="I12" s="119">
        <v>374.42</v>
      </c>
      <c r="J12" s="119"/>
      <c r="K12" s="120"/>
      <c r="L12" s="91">
        <f t="shared" si="2"/>
        <v>425.65</v>
      </c>
      <c r="M12" s="91">
        <v>341.4</v>
      </c>
      <c r="N12" s="91">
        <v>31.75</v>
      </c>
      <c r="O12" s="91">
        <v>1.27</v>
      </c>
      <c r="P12" s="119">
        <v>51.23</v>
      </c>
    </row>
    <row r="13" spans="1:16" ht="31.5" customHeight="1">
      <c r="A13" s="60" t="s">
        <v>329</v>
      </c>
      <c r="B13" s="91">
        <f>SUM(C13:K13)</f>
        <v>1135</v>
      </c>
      <c r="C13" s="91">
        <v>435</v>
      </c>
      <c r="D13" s="108"/>
      <c r="E13" s="108"/>
      <c r="F13" s="108">
        <v>700</v>
      </c>
      <c r="G13" s="108"/>
      <c r="H13" s="108"/>
      <c r="I13" s="108"/>
      <c r="J13" s="108"/>
      <c r="K13" s="120"/>
      <c r="L13" s="91">
        <f t="shared" si="2"/>
        <v>1100</v>
      </c>
      <c r="M13" s="91"/>
      <c r="N13" s="91"/>
      <c r="O13" s="91"/>
      <c r="P13" s="119">
        <v>1100</v>
      </c>
    </row>
    <row r="14" spans="1:16" ht="31.5" customHeight="1">
      <c r="A14" s="60"/>
      <c r="B14" s="91">
        <f>SUM(C14:K14)</f>
        <v>0</v>
      </c>
      <c r="C14" s="108"/>
      <c r="D14" s="108"/>
      <c r="E14" s="108"/>
      <c r="F14" s="108"/>
      <c r="G14" s="108"/>
      <c r="H14" s="108"/>
      <c r="I14" s="108"/>
      <c r="J14" s="108"/>
      <c r="K14" s="120"/>
      <c r="L14" s="91">
        <f t="shared" si="2"/>
        <v>0</v>
      </c>
      <c r="M14" s="91"/>
      <c r="N14" s="91"/>
      <c r="O14" s="91"/>
      <c r="P14" s="119"/>
    </row>
    <row r="15" spans="1:16" ht="36.75" customHeigh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6:11" ht="10.5" customHeight="1">
      <c r="F16" s="52"/>
      <c r="G16" s="52"/>
      <c r="H16" s="52"/>
      <c r="I16" s="52"/>
      <c r="J16" s="52"/>
      <c r="K16" s="97"/>
    </row>
    <row r="17" ht="10.5" customHeight="1">
      <c r="C17" s="52"/>
    </row>
  </sheetData>
  <sheetProtection/>
  <mergeCells count="15">
    <mergeCell ref="P5:P6"/>
    <mergeCell ref="O2:P2"/>
    <mergeCell ref="O3:P3"/>
    <mergeCell ref="C5:D5"/>
    <mergeCell ref="M5:O5"/>
    <mergeCell ref="A15:P15"/>
    <mergeCell ref="A4:A6"/>
    <mergeCell ref="B5:B6"/>
    <mergeCell ref="E5:E6"/>
    <mergeCell ref="F5:F6"/>
    <mergeCell ref="G5:G6"/>
    <mergeCell ref="H5:H6"/>
    <mergeCell ref="I5:J5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0"/>
  <sheetViews>
    <sheetView showGridLines="0" showZeros="0" zoomScalePageLayoutView="0" workbookViewId="0" topLeftCell="A1">
      <selection activeCell="F23" sqref="F23"/>
    </sheetView>
  </sheetViews>
  <sheetFormatPr defaultColWidth="9.16015625" defaultRowHeight="11.25"/>
  <cols>
    <col min="1" max="1" width="19.66015625" style="38" customWidth="1"/>
    <col min="2" max="4" width="4.33203125" style="38" customWidth="1"/>
    <col min="5" max="5" width="9.33203125" style="38" customWidth="1"/>
    <col min="6" max="6" width="15.33203125" style="38" customWidth="1"/>
    <col min="7" max="7" width="13.5" style="38" customWidth="1"/>
    <col min="8" max="9" width="9.33203125" style="38" customWidth="1"/>
    <col min="10" max="10" width="12.83203125" style="38" customWidth="1"/>
    <col min="11" max="11" width="9.33203125" style="38" customWidth="1"/>
    <col min="12" max="12" width="9.33203125" style="0" customWidth="1"/>
    <col min="13" max="13" width="13.5" style="38" customWidth="1"/>
    <col min="14" max="16" width="9.33203125" style="38" customWidth="1"/>
    <col min="17" max="249" width="9.16015625" style="38" customWidth="1"/>
  </cols>
  <sheetData>
    <row r="1" spans="1:15" ht="28.5" customHeight="1">
      <c r="A1" s="261" t="s">
        <v>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3:15" ht="10.5" customHeight="1">
      <c r="M2"/>
      <c r="N2" s="159"/>
      <c r="O2" s="160" t="s">
        <v>59</v>
      </c>
    </row>
    <row r="3" spans="1:15" ht="17.25" customHeight="1">
      <c r="A3" s="23" t="s">
        <v>336</v>
      </c>
      <c r="B3" s="76"/>
      <c r="C3" s="76"/>
      <c r="D3" s="76"/>
      <c r="E3" s="76"/>
      <c r="M3"/>
      <c r="N3" s="262" t="s">
        <v>25</v>
      </c>
      <c r="O3" s="262"/>
    </row>
    <row r="4" spans="1:15" s="105" customFormat="1" ht="12">
      <c r="A4" s="251" t="s">
        <v>47</v>
      </c>
      <c r="B4" s="263" t="s">
        <v>267</v>
      </c>
      <c r="C4" s="263"/>
      <c r="D4" s="263"/>
      <c r="E4" s="265" t="s">
        <v>61</v>
      </c>
      <c r="F4" s="264" t="s">
        <v>48</v>
      </c>
      <c r="G4" s="264"/>
      <c r="H4" s="264"/>
      <c r="I4" s="264"/>
      <c r="J4" s="264"/>
      <c r="K4" s="264"/>
      <c r="L4" s="264"/>
      <c r="M4" s="264"/>
      <c r="N4" s="264"/>
      <c r="O4" s="264"/>
    </row>
    <row r="5" spans="1:15" s="105" customFormat="1" ht="63" customHeight="1">
      <c r="A5" s="268"/>
      <c r="B5" s="269" t="s">
        <v>62</v>
      </c>
      <c r="C5" s="269" t="s">
        <v>63</v>
      </c>
      <c r="D5" s="269" t="s">
        <v>64</v>
      </c>
      <c r="E5" s="266"/>
      <c r="F5" s="251" t="s">
        <v>50</v>
      </c>
      <c r="G5" s="253" t="s">
        <v>30</v>
      </c>
      <c r="H5" s="253"/>
      <c r="I5" s="253" t="s">
        <v>255</v>
      </c>
      <c r="J5" s="253" t="s">
        <v>257</v>
      </c>
      <c r="K5" s="253" t="s">
        <v>259</v>
      </c>
      <c r="L5" s="253" t="s">
        <v>88</v>
      </c>
      <c r="M5" s="253" t="s">
        <v>262</v>
      </c>
      <c r="N5" s="253"/>
      <c r="O5" s="253" t="s">
        <v>264</v>
      </c>
    </row>
    <row r="6" spans="1:15" s="105" customFormat="1" ht="51.75" customHeight="1">
      <c r="A6" s="252"/>
      <c r="B6" s="270"/>
      <c r="C6" s="270"/>
      <c r="D6" s="270"/>
      <c r="E6" s="267"/>
      <c r="F6" s="252"/>
      <c r="G6" s="61" t="s">
        <v>53</v>
      </c>
      <c r="H6" s="26" t="s">
        <v>54</v>
      </c>
      <c r="I6" s="253"/>
      <c r="J6" s="253"/>
      <c r="K6" s="253"/>
      <c r="L6" s="253"/>
      <c r="M6" s="61" t="s">
        <v>53</v>
      </c>
      <c r="N6" s="61" t="s">
        <v>266</v>
      </c>
      <c r="O6" s="253"/>
    </row>
    <row r="7" spans="1:249" s="15" customFormat="1" ht="24" customHeight="1">
      <c r="A7" s="77"/>
      <c r="B7" s="78"/>
      <c r="C7" s="78"/>
      <c r="D7" s="78"/>
      <c r="E7" s="79" t="s">
        <v>50</v>
      </c>
      <c r="F7" s="117">
        <f>SUM(G7:M7)</f>
        <v>6720.299999999999</v>
      </c>
      <c r="G7" s="117">
        <f aca="true" t="shared" si="0" ref="G7:M7">SUM(G8:G19)</f>
        <v>2246.0499999999997</v>
      </c>
      <c r="H7" s="117">
        <f t="shared" si="0"/>
        <v>0</v>
      </c>
      <c r="I7" s="117">
        <f t="shared" si="0"/>
        <v>0</v>
      </c>
      <c r="J7" s="117">
        <f t="shared" si="0"/>
        <v>1149.83</v>
      </c>
      <c r="K7" s="117">
        <f t="shared" si="0"/>
        <v>0</v>
      </c>
      <c r="L7" s="117">
        <f t="shared" si="0"/>
        <v>0</v>
      </c>
      <c r="M7" s="117">
        <f t="shared" si="0"/>
        <v>3324.42</v>
      </c>
      <c r="N7" s="83"/>
      <c r="O7" s="83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</row>
    <row r="8" spans="1:15" ht="21" customHeight="1">
      <c r="A8" s="60" t="s">
        <v>334</v>
      </c>
      <c r="B8" s="33"/>
      <c r="C8" s="33"/>
      <c r="D8" s="33"/>
      <c r="E8" s="59"/>
      <c r="F8" s="91">
        <f>SUM(G8:L8)</f>
        <v>1262.59</v>
      </c>
      <c r="G8" s="161">
        <v>1262.59</v>
      </c>
      <c r="H8" s="108"/>
      <c r="I8" s="108"/>
      <c r="J8" s="161">
        <v>0</v>
      </c>
      <c r="K8" s="108"/>
      <c r="L8" s="120"/>
      <c r="M8" s="161">
        <v>0</v>
      </c>
      <c r="N8" s="54"/>
      <c r="O8" s="54"/>
    </row>
    <row r="9" spans="1:15" ht="21" customHeight="1">
      <c r="A9" s="60" t="s">
        <v>330</v>
      </c>
      <c r="B9" s="33"/>
      <c r="C9" s="33"/>
      <c r="D9" s="33"/>
      <c r="E9" s="59"/>
      <c r="F9" s="91">
        <f>SUM(G9:L9)</f>
        <v>477.43</v>
      </c>
      <c r="G9" s="161">
        <v>27.6</v>
      </c>
      <c r="H9" s="108"/>
      <c r="I9" s="108"/>
      <c r="J9" s="161">
        <v>449.83</v>
      </c>
      <c r="K9" s="119"/>
      <c r="L9" s="120"/>
      <c r="M9" s="161">
        <v>0</v>
      </c>
      <c r="N9" s="54"/>
      <c r="O9" s="54"/>
    </row>
    <row r="10" spans="1:15" ht="21" customHeight="1">
      <c r="A10" s="104" t="s">
        <v>331</v>
      </c>
      <c r="B10" s="33"/>
      <c r="C10" s="33"/>
      <c r="D10" s="33"/>
      <c r="E10" s="59"/>
      <c r="F10" s="91">
        <f>SUM(G10:M10)</f>
        <v>2950</v>
      </c>
      <c r="G10" s="161">
        <v>0</v>
      </c>
      <c r="H10" s="108"/>
      <c r="I10" s="108"/>
      <c r="J10" s="161">
        <v>0</v>
      </c>
      <c r="K10" s="108"/>
      <c r="L10" s="120"/>
      <c r="M10" s="161">
        <v>2950</v>
      </c>
      <c r="N10" s="54"/>
      <c r="O10" s="54"/>
    </row>
    <row r="11" spans="1:15" ht="21" customHeight="1">
      <c r="A11" s="60" t="s">
        <v>332</v>
      </c>
      <c r="B11" s="33"/>
      <c r="C11" s="33"/>
      <c r="D11" s="33"/>
      <c r="E11" s="59"/>
      <c r="F11" s="91">
        <f aca="true" t="shared" si="1" ref="F11:F19">SUM(G11:M11)</f>
        <v>469.63</v>
      </c>
      <c r="G11" s="161">
        <v>469.63</v>
      </c>
      <c r="H11" s="108"/>
      <c r="I11" s="108"/>
      <c r="J11" s="161">
        <v>0</v>
      </c>
      <c r="K11" s="108"/>
      <c r="L11" s="120"/>
      <c r="M11" s="161">
        <v>0</v>
      </c>
      <c r="N11" s="54"/>
      <c r="O11" s="54"/>
    </row>
    <row r="12" spans="1:249" s="177" customFormat="1" ht="28.5" customHeight="1">
      <c r="A12" s="168" t="s">
        <v>333</v>
      </c>
      <c r="B12" s="169"/>
      <c r="C12" s="169"/>
      <c r="D12" s="169"/>
      <c r="E12" s="170"/>
      <c r="F12" s="171">
        <f t="shared" si="1"/>
        <v>425.65000000000003</v>
      </c>
      <c r="G12" s="172">
        <v>51.23</v>
      </c>
      <c r="H12" s="173"/>
      <c r="I12" s="173"/>
      <c r="J12" s="172">
        <v>0</v>
      </c>
      <c r="K12" s="173"/>
      <c r="L12" s="174"/>
      <c r="M12" s="172">
        <v>374.42</v>
      </c>
      <c r="N12" s="175"/>
      <c r="O12" s="175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</row>
    <row r="13" spans="1:249" s="177" customFormat="1" ht="21" customHeight="1" hidden="1">
      <c r="A13" s="168"/>
      <c r="B13" s="169"/>
      <c r="C13" s="169"/>
      <c r="D13" s="169"/>
      <c r="E13" s="170"/>
      <c r="F13" s="171">
        <f t="shared" si="1"/>
        <v>1135</v>
      </c>
      <c r="G13" s="172">
        <v>435</v>
      </c>
      <c r="H13" s="178"/>
      <c r="I13" s="173"/>
      <c r="J13" s="172">
        <v>700</v>
      </c>
      <c r="K13" s="173"/>
      <c r="L13" s="174"/>
      <c r="M13" s="172">
        <v>0</v>
      </c>
      <c r="N13" s="175"/>
      <c r="O13" s="175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</row>
    <row r="14" spans="1:249" s="177" customFormat="1" ht="21" customHeight="1" hidden="1">
      <c r="A14" s="168"/>
      <c r="B14" s="169"/>
      <c r="C14" s="169"/>
      <c r="D14" s="169"/>
      <c r="E14" s="170"/>
      <c r="F14" s="171">
        <f t="shared" si="1"/>
        <v>0</v>
      </c>
      <c r="G14" s="178"/>
      <c r="H14" s="178"/>
      <c r="I14" s="178"/>
      <c r="J14" s="173"/>
      <c r="K14" s="173"/>
      <c r="L14" s="174"/>
      <c r="M14" s="175"/>
      <c r="N14" s="175"/>
      <c r="O14" s="175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</row>
    <row r="15" spans="1:249" s="177" customFormat="1" ht="21" customHeight="1" hidden="1">
      <c r="A15" s="168"/>
      <c r="B15" s="169"/>
      <c r="C15" s="169"/>
      <c r="D15" s="169"/>
      <c r="E15" s="170"/>
      <c r="F15" s="171">
        <f t="shared" si="1"/>
        <v>0</v>
      </c>
      <c r="G15" s="178"/>
      <c r="H15" s="178"/>
      <c r="I15" s="178"/>
      <c r="J15" s="178"/>
      <c r="K15" s="178"/>
      <c r="L15" s="179"/>
      <c r="M15" s="175"/>
      <c r="N15" s="175"/>
      <c r="O15" s="175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</row>
    <row r="16" spans="1:249" s="177" customFormat="1" ht="21" customHeight="1" hidden="1">
      <c r="A16" s="168"/>
      <c r="B16" s="169"/>
      <c r="C16" s="169"/>
      <c r="D16" s="169"/>
      <c r="E16" s="170"/>
      <c r="F16" s="171">
        <f t="shared" si="1"/>
        <v>0</v>
      </c>
      <c r="G16" s="178"/>
      <c r="H16" s="178"/>
      <c r="I16" s="178"/>
      <c r="J16" s="178"/>
      <c r="K16" s="178"/>
      <c r="L16" s="179"/>
      <c r="M16" s="175"/>
      <c r="N16" s="175"/>
      <c r="O16" s="175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</row>
    <row r="17" spans="1:249" s="177" customFormat="1" ht="21" customHeight="1" hidden="1">
      <c r="A17" s="168"/>
      <c r="B17" s="169"/>
      <c r="C17" s="169"/>
      <c r="D17" s="169"/>
      <c r="E17" s="170"/>
      <c r="F17" s="171">
        <f t="shared" si="1"/>
        <v>0</v>
      </c>
      <c r="G17" s="178"/>
      <c r="H17" s="178"/>
      <c r="I17" s="178"/>
      <c r="J17" s="178"/>
      <c r="K17" s="178"/>
      <c r="L17" s="179"/>
      <c r="M17" s="175"/>
      <c r="N17" s="175"/>
      <c r="O17" s="175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</row>
    <row r="18" spans="1:249" s="177" customFormat="1" ht="21" customHeight="1" hidden="1">
      <c r="A18" s="168"/>
      <c r="B18" s="169"/>
      <c r="C18" s="169"/>
      <c r="D18" s="169"/>
      <c r="E18" s="170"/>
      <c r="F18" s="171">
        <f t="shared" si="1"/>
        <v>0</v>
      </c>
      <c r="G18" s="178"/>
      <c r="H18" s="178"/>
      <c r="I18" s="178"/>
      <c r="J18" s="178"/>
      <c r="K18" s="178"/>
      <c r="L18" s="179"/>
      <c r="M18" s="175"/>
      <c r="N18" s="17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</row>
    <row r="19" spans="1:249" s="177" customFormat="1" ht="21" customHeight="1" hidden="1">
      <c r="A19" s="168"/>
      <c r="B19" s="169"/>
      <c r="C19" s="169"/>
      <c r="D19" s="169"/>
      <c r="E19" s="170"/>
      <c r="F19" s="171">
        <f t="shared" si="1"/>
        <v>0</v>
      </c>
      <c r="G19" s="178"/>
      <c r="H19" s="178"/>
      <c r="I19" s="178"/>
      <c r="J19" s="178"/>
      <c r="K19" s="178"/>
      <c r="L19" s="179"/>
      <c r="M19" s="175"/>
      <c r="N19" s="175"/>
      <c r="O19" s="175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</row>
    <row r="20" spans="1:249" s="177" customFormat="1" ht="27" customHeight="1">
      <c r="A20" s="168" t="s">
        <v>335</v>
      </c>
      <c r="B20" s="169"/>
      <c r="C20" s="169"/>
      <c r="D20" s="169"/>
      <c r="E20" s="170"/>
      <c r="F20" s="171">
        <f>SUM(G20:M20)</f>
        <v>1135</v>
      </c>
      <c r="G20" s="178">
        <v>435</v>
      </c>
      <c r="H20" s="178"/>
      <c r="I20" s="178"/>
      <c r="J20" s="178">
        <v>700</v>
      </c>
      <c r="K20" s="178"/>
      <c r="L20" s="179"/>
      <c r="M20" s="175"/>
      <c r="N20" s="175"/>
      <c r="O20" s="175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</row>
  </sheetData>
  <sheetProtection/>
  <mergeCells count="17">
    <mergeCell ref="B5:B6"/>
    <mergeCell ref="C5:C6"/>
    <mergeCell ref="D5:D6"/>
    <mergeCell ref="O5:O6"/>
    <mergeCell ref="K5:K6"/>
    <mergeCell ref="L5:L6"/>
    <mergeCell ref="M5:N5"/>
    <mergeCell ref="A1:O1"/>
    <mergeCell ref="N3:O3"/>
    <mergeCell ref="B4:D4"/>
    <mergeCell ref="F4:O4"/>
    <mergeCell ref="E4:E6"/>
    <mergeCell ref="F5:F6"/>
    <mergeCell ref="I5:I6"/>
    <mergeCell ref="J5:J6"/>
    <mergeCell ref="G5:H5"/>
    <mergeCell ref="A4:A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35"/>
  <sheetViews>
    <sheetView showGridLines="0" showZeros="0" zoomScalePageLayoutView="0" workbookViewId="0" topLeftCell="A5">
      <selection activeCell="E77" sqref="E77"/>
    </sheetView>
  </sheetViews>
  <sheetFormatPr defaultColWidth="9.16015625" defaultRowHeight="11.25"/>
  <cols>
    <col min="1" max="1" width="17.66015625" style="38" customWidth="1"/>
    <col min="2" max="4" width="7.5" style="38" customWidth="1"/>
    <col min="5" max="5" width="42" style="38" bestFit="1" customWidth="1"/>
    <col min="6" max="6" width="15.66015625" style="38" customWidth="1"/>
    <col min="7" max="10" width="13.16015625" style="38" customWidth="1"/>
    <col min="11" max="248" width="9.16015625" style="38" customWidth="1"/>
    <col min="249" max="254" width="9.16015625" style="0" customWidth="1"/>
  </cols>
  <sheetData>
    <row r="1" spans="1:11" ht="27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9:12" ht="12">
      <c r="I2" s="256" t="s">
        <v>66</v>
      </c>
      <c r="J2" s="256"/>
      <c r="K2"/>
      <c r="L2"/>
    </row>
    <row r="3" spans="1:12" ht="17.25" customHeight="1">
      <c r="A3" s="23" t="s">
        <v>347</v>
      </c>
      <c r="B3" s="76"/>
      <c r="C3" s="76"/>
      <c r="D3" s="76"/>
      <c r="E3" s="76"/>
      <c r="I3" s="256" t="s">
        <v>25</v>
      </c>
      <c r="J3" s="257"/>
      <c r="K3"/>
      <c r="L3"/>
    </row>
    <row r="4" spans="1:11" s="105" customFormat="1" ht="12">
      <c r="A4" s="250" t="s">
        <v>47</v>
      </c>
      <c r="B4" s="263" t="s">
        <v>60</v>
      </c>
      <c r="C4" s="263"/>
      <c r="D4" s="263"/>
      <c r="E4" s="271" t="s">
        <v>61</v>
      </c>
      <c r="F4" s="106" t="s">
        <v>49</v>
      </c>
      <c r="G4" s="107"/>
      <c r="H4" s="107"/>
      <c r="I4" s="107"/>
      <c r="J4" s="111"/>
      <c r="K4" s="15"/>
    </row>
    <row r="5" spans="1:11" s="105" customFormat="1" ht="12">
      <c r="A5" s="250"/>
      <c r="B5" s="272" t="s">
        <v>62</v>
      </c>
      <c r="C5" s="272" t="s">
        <v>63</v>
      </c>
      <c r="D5" s="272" t="s">
        <v>64</v>
      </c>
      <c r="E5" s="271"/>
      <c r="F5" s="254" t="s">
        <v>50</v>
      </c>
      <c r="G5" s="258" t="s">
        <v>51</v>
      </c>
      <c r="H5" s="259"/>
      <c r="I5" s="260"/>
      <c r="J5" s="254" t="s">
        <v>52</v>
      </c>
      <c r="K5" s="15"/>
    </row>
    <row r="6" spans="1:11" s="105" customFormat="1" ht="24">
      <c r="A6" s="250"/>
      <c r="B6" s="273"/>
      <c r="C6" s="273"/>
      <c r="D6" s="273"/>
      <c r="E6" s="271"/>
      <c r="F6" s="255"/>
      <c r="G6" s="71" t="s">
        <v>55</v>
      </c>
      <c r="H6" s="71" t="s">
        <v>56</v>
      </c>
      <c r="I6" s="71" t="s">
        <v>57</v>
      </c>
      <c r="J6" s="255"/>
      <c r="K6" s="15"/>
    </row>
    <row r="7" spans="1:248" s="15" customFormat="1" ht="18.75" customHeight="1">
      <c r="A7" s="77"/>
      <c r="B7" s="78"/>
      <c r="C7" s="78"/>
      <c r="D7" s="78"/>
      <c r="E7" s="79" t="s">
        <v>50</v>
      </c>
      <c r="F7" s="180">
        <f>SUM(F8+F88+F103+F107+F126+F132)</f>
        <v>6646.3</v>
      </c>
      <c r="G7" s="80">
        <f>SUM(G8+G88+G103+G107+G126+G132)</f>
        <v>1727.6100000000001</v>
      </c>
      <c r="H7" s="80">
        <f>SUM(H8+H88+H103+H107+H126+H132)</f>
        <v>307.90000000000003</v>
      </c>
      <c r="I7" s="80">
        <f>SUM(I8+I88+I103+I107+I126+I132)</f>
        <v>104.78</v>
      </c>
      <c r="J7" s="80">
        <f>SUM(J8+J88+J103+J107+J126+J132)</f>
        <v>4331.37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</row>
    <row r="8" spans="1:10" ht="18.75" customHeight="1">
      <c r="A8" s="60" t="s">
        <v>324</v>
      </c>
      <c r="B8" s="78"/>
      <c r="C8" s="78"/>
      <c r="D8" s="78"/>
      <c r="E8" s="79"/>
      <c r="F8" s="180">
        <f>SUM(F73+F77+F80+F87)</f>
        <v>1262.5900000000001</v>
      </c>
      <c r="G8" s="180">
        <f>SUM(G73+G77+G80+G87)</f>
        <v>831.43</v>
      </c>
      <c r="H8" s="180">
        <f>SUM(H73+H77+H80+H87)</f>
        <v>173.61</v>
      </c>
      <c r="I8" s="180">
        <f>SUM(I73+I77+I80+I87)</f>
        <v>82.91</v>
      </c>
      <c r="J8" s="80"/>
    </row>
    <row r="9" spans="1:10" ht="18.75" customHeight="1" hidden="1">
      <c r="A9" s="185"/>
      <c r="B9" s="187">
        <v>208</v>
      </c>
      <c r="C9" s="187"/>
      <c r="D9" s="187"/>
      <c r="E9" s="186" t="s">
        <v>68</v>
      </c>
      <c r="F9" s="68">
        <f>SUM(G9:J9)</f>
        <v>204.23000000000002</v>
      </c>
      <c r="G9" s="188">
        <v>115.9</v>
      </c>
      <c r="H9" s="188">
        <v>8.37</v>
      </c>
      <c r="I9" s="188">
        <v>79.96</v>
      </c>
      <c r="J9" s="68"/>
    </row>
    <row r="10" spans="1:10" ht="18.75" customHeight="1" hidden="1">
      <c r="A10" s="185"/>
      <c r="B10" s="187"/>
      <c r="C10" s="187">
        <v>5</v>
      </c>
      <c r="D10" s="187"/>
      <c r="E10" s="186" t="s">
        <v>33</v>
      </c>
      <c r="F10" s="68">
        <f aca="true" t="shared" si="0" ref="F10:F73">SUM(G10:J10)</f>
        <v>204.23000000000002</v>
      </c>
      <c r="G10" s="188">
        <v>115.9</v>
      </c>
      <c r="H10" s="188">
        <v>8.37</v>
      </c>
      <c r="I10" s="188">
        <v>79.96</v>
      </c>
      <c r="J10" s="68"/>
    </row>
    <row r="11" spans="1:10" ht="18.75" customHeight="1" hidden="1">
      <c r="A11" s="185"/>
      <c r="B11" s="187">
        <v>208</v>
      </c>
      <c r="C11" s="187">
        <v>5</v>
      </c>
      <c r="D11" s="187">
        <v>1</v>
      </c>
      <c r="E11" s="186" t="s">
        <v>34</v>
      </c>
      <c r="F11" s="68">
        <f t="shared" si="0"/>
        <v>88.33</v>
      </c>
      <c r="G11" s="188">
        <v>0</v>
      </c>
      <c r="H11" s="188">
        <v>8.37</v>
      </c>
      <c r="I11" s="188">
        <v>79.96</v>
      </c>
      <c r="J11" s="68"/>
    </row>
    <row r="12" spans="1:10" ht="18.75" customHeight="1" hidden="1">
      <c r="A12" s="185"/>
      <c r="B12" s="187">
        <v>208</v>
      </c>
      <c r="C12" s="187">
        <v>5</v>
      </c>
      <c r="D12" s="187">
        <v>5</v>
      </c>
      <c r="E12" s="186" t="s">
        <v>36</v>
      </c>
      <c r="F12" s="68">
        <f t="shared" si="0"/>
        <v>115.9</v>
      </c>
      <c r="G12" s="188">
        <v>115.9</v>
      </c>
      <c r="H12" s="188">
        <v>0</v>
      </c>
      <c r="I12" s="188">
        <v>0</v>
      </c>
      <c r="J12" s="68"/>
    </row>
    <row r="13" spans="1:10" ht="18.75" customHeight="1" hidden="1">
      <c r="A13" s="185"/>
      <c r="B13" s="187">
        <v>210</v>
      </c>
      <c r="C13" s="187"/>
      <c r="D13" s="187"/>
      <c r="E13" s="186" t="s">
        <v>73</v>
      </c>
      <c r="F13" s="68">
        <f t="shared" si="0"/>
        <v>46.28</v>
      </c>
      <c r="G13" s="188">
        <v>46.28</v>
      </c>
      <c r="H13" s="188">
        <v>0</v>
      </c>
      <c r="I13" s="188">
        <v>0</v>
      </c>
      <c r="J13" s="68"/>
    </row>
    <row r="14" spans="1:10" ht="18.75" customHeight="1" hidden="1">
      <c r="A14" s="185"/>
      <c r="B14" s="187"/>
      <c r="C14" s="187">
        <v>11</v>
      </c>
      <c r="D14" s="187"/>
      <c r="E14" s="186" t="s">
        <v>37</v>
      </c>
      <c r="F14" s="68">
        <f t="shared" si="0"/>
        <v>46.28</v>
      </c>
      <c r="G14" s="188">
        <v>46.28</v>
      </c>
      <c r="H14" s="188">
        <v>0</v>
      </c>
      <c r="I14" s="188">
        <v>0</v>
      </c>
      <c r="J14" s="68"/>
    </row>
    <row r="15" spans="1:10" ht="18.75" customHeight="1" hidden="1">
      <c r="A15" s="185"/>
      <c r="B15" s="187">
        <v>210</v>
      </c>
      <c r="C15" s="187">
        <v>11</v>
      </c>
      <c r="D15" s="187">
        <v>1</v>
      </c>
      <c r="E15" s="186" t="s">
        <v>38</v>
      </c>
      <c r="F15" s="68">
        <f t="shared" si="0"/>
        <v>46.28</v>
      </c>
      <c r="G15" s="188">
        <v>46.28</v>
      </c>
      <c r="H15" s="188">
        <v>0</v>
      </c>
      <c r="I15" s="188">
        <v>0</v>
      </c>
      <c r="J15" s="68"/>
    </row>
    <row r="16" spans="1:10" ht="18.75" customHeight="1" hidden="1">
      <c r="A16" s="185"/>
      <c r="B16" s="187">
        <v>212</v>
      </c>
      <c r="C16" s="187"/>
      <c r="D16" s="187"/>
      <c r="E16" s="186" t="s">
        <v>338</v>
      </c>
      <c r="F16" s="68">
        <f t="shared" si="0"/>
        <v>771.2900000000001</v>
      </c>
      <c r="G16" s="188">
        <v>603.1</v>
      </c>
      <c r="H16" s="188">
        <v>165.24</v>
      </c>
      <c r="I16" s="188">
        <v>2.95</v>
      </c>
      <c r="J16" s="68"/>
    </row>
    <row r="17" spans="1:10" ht="18.75" customHeight="1" hidden="1">
      <c r="A17" s="185"/>
      <c r="B17" s="187"/>
      <c r="C17" s="187">
        <v>1</v>
      </c>
      <c r="D17" s="187"/>
      <c r="E17" s="186" t="s">
        <v>310</v>
      </c>
      <c r="F17" s="68">
        <f t="shared" si="0"/>
        <v>771.2900000000001</v>
      </c>
      <c r="G17" s="188">
        <v>603.1</v>
      </c>
      <c r="H17" s="188">
        <v>165.24</v>
      </c>
      <c r="I17" s="188">
        <v>2.95</v>
      </c>
      <c r="J17" s="68"/>
    </row>
    <row r="18" spans="1:10" ht="18.75" customHeight="1" hidden="1">
      <c r="A18" s="185"/>
      <c r="B18" s="187">
        <v>212</v>
      </c>
      <c r="C18" s="187">
        <v>1</v>
      </c>
      <c r="D18" s="187">
        <v>1</v>
      </c>
      <c r="E18" s="186" t="s">
        <v>40</v>
      </c>
      <c r="F18" s="68">
        <f t="shared" si="0"/>
        <v>771.2900000000001</v>
      </c>
      <c r="G18" s="188">
        <v>603.1</v>
      </c>
      <c r="H18" s="188">
        <v>165.24</v>
      </c>
      <c r="I18" s="188">
        <v>2.95</v>
      </c>
      <c r="J18" s="68"/>
    </row>
    <row r="19" spans="1:10" ht="18.75" customHeight="1" hidden="1">
      <c r="A19" s="185"/>
      <c r="B19" s="187">
        <v>212</v>
      </c>
      <c r="C19" s="187">
        <v>1</v>
      </c>
      <c r="D19" s="187">
        <v>4</v>
      </c>
      <c r="E19" s="186" t="s">
        <v>311</v>
      </c>
      <c r="F19" s="68">
        <f t="shared" si="0"/>
        <v>0</v>
      </c>
      <c r="G19" s="188">
        <v>0</v>
      </c>
      <c r="H19" s="188">
        <v>0</v>
      </c>
      <c r="I19" s="188">
        <v>0</v>
      </c>
      <c r="J19" s="68"/>
    </row>
    <row r="20" spans="1:10" ht="18.75" customHeight="1" hidden="1">
      <c r="A20" s="185"/>
      <c r="B20" s="187">
        <v>212</v>
      </c>
      <c r="C20" s="187">
        <v>1</v>
      </c>
      <c r="D20" s="187">
        <v>99</v>
      </c>
      <c r="E20" s="186" t="s">
        <v>313</v>
      </c>
      <c r="F20" s="68">
        <f t="shared" si="0"/>
        <v>0</v>
      </c>
      <c r="G20" s="188">
        <v>0</v>
      </c>
      <c r="H20" s="188">
        <v>0</v>
      </c>
      <c r="I20" s="188">
        <v>0</v>
      </c>
      <c r="J20" s="68"/>
    </row>
    <row r="21" spans="1:10" ht="18.75" customHeight="1" hidden="1">
      <c r="A21" s="185"/>
      <c r="B21" s="187">
        <v>221</v>
      </c>
      <c r="C21" s="187"/>
      <c r="D21" s="187"/>
      <c r="E21" s="186" t="s">
        <v>77</v>
      </c>
      <c r="F21" s="68">
        <f t="shared" si="0"/>
        <v>66.15</v>
      </c>
      <c r="G21" s="188">
        <v>66.15</v>
      </c>
      <c r="H21" s="188">
        <v>0</v>
      </c>
      <c r="I21" s="188">
        <v>0</v>
      </c>
      <c r="J21" s="68"/>
    </row>
    <row r="22" spans="1:10" ht="18.75" customHeight="1" hidden="1">
      <c r="A22" s="185"/>
      <c r="B22" s="187"/>
      <c r="C22" s="187">
        <v>2</v>
      </c>
      <c r="D22" s="187"/>
      <c r="E22" s="186" t="s">
        <v>42</v>
      </c>
      <c r="F22" s="68">
        <f t="shared" si="0"/>
        <v>66.15</v>
      </c>
      <c r="G22" s="188">
        <v>66.15</v>
      </c>
      <c r="H22" s="188">
        <v>0</v>
      </c>
      <c r="I22" s="188">
        <v>0</v>
      </c>
      <c r="J22" s="68"/>
    </row>
    <row r="23" spans="1:10" ht="18.75" customHeight="1" hidden="1">
      <c r="A23" s="60"/>
      <c r="B23" s="187">
        <v>221</v>
      </c>
      <c r="C23" s="187">
        <v>2</v>
      </c>
      <c r="D23" s="187">
        <v>1</v>
      </c>
      <c r="E23" s="186" t="s">
        <v>43</v>
      </c>
      <c r="F23" s="68">
        <f t="shared" si="0"/>
        <v>66.15</v>
      </c>
      <c r="G23" s="188">
        <v>66.15</v>
      </c>
      <c r="H23" s="188">
        <v>0</v>
      </c>
      <c r="I23" s="188">
        <v>0</v>
      </c>
      <c r="J23" s="68"/>
    </row>
    <row r="24" spans="1:10" ht="18.75" customHeight="1" hidden="1">
      <c r="A24" s="60"/>
      <c r="B24" s="100"/>
      <c r="C24" s="100"/>
      <c r="D24" s="100"/>
      <c r="E24" s="101"/>
      <c r="F24" s="68">
        <f t="shared" si="0"/>
        <v>66.15</v>
      </c>
      <c r="G24" s="188">
        <v>66.15</v>
      </c>
      <c r="H24" s="68"/>
      <c r="I24" s="68"/>
      <c r="J24" s="68"/>
    </row>
    <row r="25" spans="1:10" ht="18.75" customHeight="1" hidden="1">
      <c r="A25" s="60"/>
      <c r="B25" s="100"/>
      <c r="C25" s="100"/>
      <c r="D25" s="100"/>
      <c r="E25" s="101"/>
      <c r="F25" s="68">
        <f t="shared" si="0"/>
        <v>0</v>
      </c>
      <c r="G25" s="94"/>
      <c r="H25" s="68"/>
      <c r="I25" s="68"/>
      <c r="J25" s="68"/>
    </row>
    <row r="26" spans="1:10" ht="18.75" customHeight="1" hidden="1">
      <c r="A26" s="60"/>
      <c r="B26" s="100"/>
      <c r="C26" s="100"/>
      <c r="D26" s="100"/>
      <c r="E26" s="101"/>
      <c r="F26" s="68">
        <f t="shared" si="0"/>
        <v>0</v>
      </c>
      <c r="G26" s="68"/>
      <c r="H26" s="94"/>
      <c r="I26" s="68"/>
      <c r="J26" s="68"/>
    </row>
    <row r="27" spans="1:10" ht="18.75" customHeight="1" hidden="1">
      <c r="A27" s="60"/>
      <c r="B27" s="100"/>
      <c r="C27" s="100"/>
      <c r="D27" s="100"/>
      <c r="E27" s="101"/>
      <c r="F27" s="68">
        <f t="shared" si="0"/>
        <v>0</v>
      </c>
      <c r="G27" s="68"/>
      <c r="H27" s="94"/>
      <c r="I27" s="68"/>
      <c r="J27" s="68"/>
    </row>
    <row r="28" spans="1:10" ht="18.75" customHeight="1" hidden="1">
      <c r="A28" s="60"/>
      <c r="B28" s="100"/>
      <c r="C28" s="100"/>
      <c r="D28" s="100"/>
      <c r="E28" s="101"/>
      <c r="F28" s="68">
        <f t="shared" si="0"/>
        <v>0</v>
      </c>
      <c r="G28" s="68"/>
      <c r="H28" s="94"/>
      <c r="I28" s="68"/>
      <c r="J28" s="68"/>
    </row>
    <row r="29" spans="1:10" ht="18.75" customHeight="1" hidden="1">
      <c r="A29" s="60"/>
      <c r="B29" s="100"/>
      <c r="C29" s="100"/>
      <c r="D29" s="100"/>
      <c r="E29" s="101"/>
      <c r="F29" s="68">
        <f t="shared" si="0"/>
        <v>0</v>
      </c>
      <c r="G29" s="68"/>
      <c r="H29" s="94"/>
      <c r="I29" s="68"/>
      <c r="J29" s="68"/>
    </row>
    <row r="30" spans="1:10" ht="18.75" customHeight="1" hidden="1">
      <c r="A30" s="60"/>
      <c r="B30" s="100"/>
      <c r="C30" s="100"/>
      <c r="D30" s="100"/>
      <c r="E30" s="101"/>
      <c r="F30" s="68">
        <f t="shared" si="0"/>
        <v>0</v>
      </c>
      <c r="G30" s="68"/>
      <c r="H30" s="94"/>
      <c r="I30" s="68"/>
      <c r="J30" s="68"/>
    </row>
    <row r="31" spans="1:10" ht="18.75" customHeight="1" hidden="1">
      <c r="A31" s="60"/>
      <c r="B31" s="100"/>
      <c r="C31" s="100"/>
      <c r="D31" s="100"/>
      <c r="E31" s="101"/>
      <c r="F31" s="68">
        <f t="shared" si="0"/>
        <v>0</v>
      </c>
      <c r="G31" s="68"/>
      <c r="H31" s="94"/>
      <c r="I31" s="68"/>
      <c r="J31" s="68"/>
    </row>
    <row r="32" spans="1:10" ht="18.75" customHeight="1" hidden="1">
      <c r="A32" s="60"/>
      <c r="B32" s="100"/>
      <c r="C32" s="100"/>
      <c r="D32" s="100"/>
      <c r="E32" s="101"/>
      <c r="F32" s="68">
        <f t="shared" si="0"/>
        <v>0</v>
      </c>
      <c r="G32" s="68"/>
      <c r="H32" s="94"/>
      <c r="I32" s="68"/>
      <c r="J32" s="68"/>
    </row>
    <row r="33" spans="1:10" ht="18.75" customHeight="1" hidden="1">
      <c r="A33" s="60"/>
      <c r="B33" s="100"/>
      <c r="C33" s="100"/>
      <c r="D33" s="100"/>
      <c r="E33" s="101"/>
      <c r="F33" s="68">
        <f t="shared" si="0"/>
        <v>0</v>
      </c>
      <c r="G33" s="68"/>
      <c r="H33" s="94"/>
      <c r="I33" s="68"/>
      <c r="J33" s="68"/>
    </row>
    <row r="34" spans="1:10" ht="18.75" customHeight="1" hidden="1">
      <c r="A34" s="60"/>
      <c r="B34" s="100"/>
      <c r="C34" s="100"/>
      <c r="D34" s="100"/>
      <c r="E34" s="101"/>
      <c r="F34" s="68">
        <f t="shared" si="0"/>
        <v>0</v>
      </c>
      <c r="G34" s="68"/>
      <c r="H34" s="94"/>
      <c r="I34" s="68"/>
      <c r="J34" s="68"/>
    </row>
    <row r="35" spans="1:10" ht="18.75" customHeight="1" hidden="1">
      <c r="A35" s="60"/>
      <c r="B35" s="100"/>
      <c r="C35" s="100"/>
      <c r="D35" s="100"/>
      <c r="E35" s="101"/>
      <c r="F35" s="68">
        <f t="shared" si="0"/>
        <v>0</v>
      </c>
      <c r="G35" s="68"/>
      <c r="H35" s="94"/>
      <c r="I35" s="68"/>
      <c r="J35" s="68"/>
    </row>
    <row r="36" spans="1:10" ht="18.75" customHeight="1" hidden="1">
      <c r="A36" s="60"/>
      <c r="B36" s="100"/>
      <c r="C36" s="100"/>
      <c r="D36" s="100"/>
      <c r="E36" s="101"/>
      <c r="F36" s="68">
        <f t="shared" si="0"/>
        <v>0</v>
      </c>
      <c r="G36" s="68"/>
      <c r="H36" s="94"/>
      <c r="I36" s="68"/>
      <c r="J36" s="68"/>
    </row>
    <row r="37" spans="1:10" ht="18.75" customHeight="1" hidden="1">
      <c r="A37" s="60"/>
      <c r="B37" s="100"/>
      <c r="C37" s="100"/>
      <c r="D37" s="100"/>
      <c r="E37" s="101"/>
      <c r="F37" s="68">
        <f t="shared" si="0"/>
        <v>0</v>
      </c>
      <c r="G37" s="68"/>
      <c r="H37" s="94"/>
      <c r="I37" s="68"/>
      <c r="J37" s="68"/>
    </row>
    <row r="38" spans="1:10" ht="18.75" customHeight="1" hidden="1">
      <c r="A38" s="60"/>
      <c r="B38" s="100"/>
      <c r="C38" s="100"/>
      <c r="D38" s="100"/>
      <c r="E38" s="101"/>
      <c r="F38" s="68">
        <f t="shared" si="0"/>
        <v>0</v>
      </c>
      <c r="G38" s="68"/>
      <c r="H38" s="94"/>
      <c r="I38" s="68"/>
      <c r="J38" s="68"/>
    </row>
    <row r="39" spans="1:10" ht="18.75" customHeight="1" hidden="1">
      <c r="A39" s="60"/>
      <c r="B39" s="100"/>
      <c r="C39" s="100"/>
      <c r="D39" s="100"/>
      <c r="E39" s="101"/>
      <c r="F39" s="68">
        <f t="shared" si="0"/>
        <v>0</v>
      </c>
      <c r="G39" s="68"/>
      <c r="H39" s="94"/>
      <c r="I39" s="68"/>
      <c r="J39" s="68"/>
    </row>
    <row r="40" spans="1:10" ht="18.75" customHeight="1" hidden="1">
      <c r="A40" s="60"/>
      <c r="B40" s="100"/>
      <c r="C40" s="100"/>
      <c r="D40" s="100"/>
      <c r="E40" s="101"/>
      <c r="F40" s="68">
        <f t="shared" si="0"/>
        <v>0</v>
      </c>
      <c r="G40" s="68"/>
      <c r="H40" s="94"/>
      <c r="I40" s="68"/>
      <c r="J40" s="68"/>
    </row>
    <row r="41" spans="1:10" ht="18.75" customHeight="1" hidden="1">
      <c r="A41" s="60"/>
      <c r="B41" s="100"/>
      <c r="C41" s="100"/>
      <c r="D41" s="100"/>
      <c r="E41" s="101"/>
      <c r="F41" s="68">
        <f t="shared" si="0"/>
        <v>0</v>
      </c>
      <c r="G41" s="68"/>
      <c r="H41" s="94"/>
      <c r="I41" s="68"/>
      <c r="J41" s="68"/>
    </row>
    <row r="42" spans="1:10" ht="18.75" customHeight="1" hidden="1">
      <c r="A42" s="60"/>
      <c r="B42" s="100"/>
      <c r="C42" s="100"/>
      <c r="D42" s="100"/>
      <c r="E42" s="101"/>
      <c r="F42" s="68">
        <f t="shared" si="0"/>
        <v>0</v>
      </c>
      <c r="G42" s="68"/>
      <c r="H42" s="94"/>
      <c r="I42" s="68"/>
      <c r="J42" s="68"/>
    </row>
    <row r="43" spans="1:10" ht="18.75" customHeight="1" hidden="1">
      <c r="A43" s="60"/>
      <c r="B43" s="100"/>
      <c r="C43" s="100"/>
      <c r="D43" s="100"/>
      <c r="E43" s="101"/>
      <c r="F43" s="68">
        <f t="shared" si="0"/>
        <v>0</v>
      </c>
      <c r="G43" s="68"/>
      <c r="H43" s="94"/>
      <c r="I43" s="68"/>
      <c r="J43" s="68"/>
    </row>
    <row r="44" spans="1:10" ht="18.75" customHeight="1" hidden="1">
      <c r="A44" s="60"/>
      <c r="B44" s="100"/>
      <c r="C44" s="100"/>
      <c r="D44" s="100"/>
      <c r="E44" s="101"/>
      <c r="F44" s="68">
        <f t="shared" si="0"/>
        <v>0</v>
      </c>
      <c r="G44" s="68"/>
      <c r="H44" s="94"/>
      <c r="I44" s="68"/>
      <c r="J44" s="68"/>
    </row>
    <row r="45" spans="1:10" ht="18.75" customHeight="1" hidden="1">
      <c r="A45" s="60"/>
      <c r="B45" s="100"/>
      <c r="C45" s="100"/>
      <c r="D45" s="100"/>
      <c r="E45" s="101"/>
      <c r="F45" s="68">
        <f t="shared" si="0"/>
        <v>0</v>
      </c>
      <c r="G45" s="68"/>
      <c r="H45" s="94"/>
      <c r="I45" s="68"/>
      <c r="J45" s="68"/>
    </row>
    <row r="46" spans="1:10" ht="18.75" customHeight="1" hidden="1">
      <c r="A46" s="60"/>
      <c r="B46" s="100"/>
      <c r="C46" s="100"/>
      <c r="D46" s="100"/>
      <c r="E46" s="101"/>
      <c r="F46" s="68">
        <f t="shared" si="0"/>
        <v>0</v>
      </c>
      <c r="G46" s="68"/>
      <c r="H46" s="68"/>
      <c r="I46" s="94"/>
      <c r="J46" s="68"/>
    </row>
    <row r="47" spans="1:10" ht="18.75" customHeight="1" hidden="1">
      <c r="A47" s="60"/>
      <c r="B47" s="100"/>
      <c r="C47" s="100"/>
      <c r="D47" s="100"/>
      <c r="E47" s="101"/>
      <c r="F47" s="68">
        <f t="shared" si="0"/>
        <v>0</v>
      </c>
      <c r="G47" s="68"/>
      <c r="H47" s="68"/>
      <c r="I47" s="94"/>
      <c r="J47" s="68"/>
    </row>
    <row r="48" spans="1:10" ht="18.75" customHeight="1" hidden="1">
      <c r="A48" s="60"/>
      <c r="B48" s="100"/>
      <c r="C48" s="100"/>
      <c r="D48" s="100"/>
      <c r="E48" s="101"/>
      <c r="F48" s="68">
        <f t="shared" si="0"/>
        <v>0</v>
      </c>
      <c r="G48" s="68"/>
      <c r="H48" s="68"/>
      <c r="I48" s="94"/>
      <c r="J48" s="68"/>
    </row>
    <row r="49" spans="1:10" ht="18.75" customHeight="1" hidden="1">
      <c r="A49" s="60"/>
      <c r="B49" s="100"/>
      <c r="C49" s="100"/>
      <c r="D49" s="100"/>
      <c r="E49" s="101"/>
      <c r="F49" s="68">
        <f t="shared" si="0"/>
        <v>0</v>
      </c>
      <c r="G49" s="68"/>
      <c r="H49" s="68"/>
      <c r="I49" s="94"/>
      <c r="J49" s="68"/>
    </row>
    <row r="50" spans="1:10" ht="18.75" customHeight="1" hidden="1">
      <c r="A50" s="60"/>
      <c r="B50" s="100"/>
      <c r="C50" s="100"/>
      <c r="D50" s="100"/>
      <c r="E50" s="101"/>
      <c r="F50" s="68">
        <f t="shared" si="0"/>
        <v>0</v>
      </c>
      <c r="G50" s="68"/>
      <c r="H50" s="68"/>
      <c r="I50" s="94"/>
      <c r="J50" s="68"/>
    </row>
    <row r="51" spans="1:10" ht="18.75" customHeight="1" hidden="1">
      <c r="A51" s="60"/>
      <c r="B51" s="100"/>
      <c r="C51" s="100"/>
      <c r="D51" s="100"/>
      <c r="E51" s="101"/>
      <c r="F51" s="68">
        <f t="shared" si="0"/>
        <v>0</v>
      </c>
      <c r="G51" s="68"/>
      <c r="H51" s="68"/>
      <c r="I51" s="94"/>
      <c r="J51" s="94"/>
    </row>
    <row r="52" spans="1:10" ht="18.75" customHeight="1" hidden="1">
      <c r="A52" s="60"/>
      <c r="B52" s="100"/>
      <c r="C52" s="100"/>
      <c r="D52" s="100"/>
      <c r="E52" s="101"/>
      <c r="F52" s="68">
        <f t="shared" si="0"/>
        <v>0</v>
      </c>
      <c r="G52" s="68"/>
      <c r="H52" s="68"/>
      <c r="I52" s="94"/>
      <c r="J52" s="94"/>
    </row>
    <row r="53" spans="1:10" ht="18.75" customHeight="1" hidden="1">
      <c r="A53" s="60"/>
      <c r="B53" s="100"/>
      <c r="C53" s="100"/>
      <c r="D53" s="100"/>
      <c r="E53" s="101"/>
      <c r="F53" s="68">
        <f t="shared" si="0"/>
        <v>0</v>
      </c>
      <c r="G53" s="68"/>
      <c r="H53" s="68"/>
      <c r="I53" s="94"/>
      <c r="J53" s="94"/>
    </row>
    <row r="54" spans="1:10" ht="18.75" customHeight="1" hidden="1">
      <c r="A54" s="60"/>
      <c r="B54" s="100"/>
      <c r="C54" s="100"/>
      <c r="D54" s="100"/>
      <c r="E54" s="101"/>
      <c r="F54" s="68">
        <f t="shared" si="0"/>
        <v>0</v>
      </c>
      <c r="G54" s="68"/>
      <c r="H54" s="68"/>
      <c r="I54" s="94"/>
      <c r="J54" s="94"/>
    </row>
    <row r="55" spans="1:10" ht="18.75" customHeight="1" hidden="1">
      <c r="A55" s="60"/>
      <c r="B55" s="100"/>
      <c r="C55" s="100"/>
      <c r="D55" s="100"/>
      <c r="E55" s="101"/>
      <c r="F55" s="68">
        <f t="shared" si="0"/>
        <v>0</v>
      </c>
      <c r="G55" s="68"/>
      <c r="H55" s="68"/>
      <c r="I55" s="94"/>
      <c r="J55" s="94"/>
    </row>
    <row r="56" spans="1:10" ht="18.75" customHeight="1" hidden="1">
      <c r="A56" s="60"/>
      <c r="B56" s="100"/>
      <c r="C56" s="100"/>
      <c r="D56" s="100"/>
      <c r="E56" s="101"/>
      <c r="F56" s="68">
        <f t="shared" si="0"/>
        <v>0</v>
      </c>
      <c r="G56" s="68"/>
      <c r="H56" s="68"/>
      <c r="I56" s="94"/>
      <c r="J56" s="94"/>
    </row>
    <row r="57" spans="1:10" ht="18.75" customHeight="1" hidden="1">
      <c r="A57" s="60"/>
      <c r="B57" s="100"/>
      <c r="C57" s="100"/>
      <c r="D57" s="100"/>
      <c r="E57" s="101"/>
      <c r="F57" s="68">
        <f t="shared" si="0"/>
        <v>0</v>
      </c>
      <c r="G57" s="68"/>
      <c r="H57" s="68"/>
      <c r="I57" s="94"/>
      <c r="J57" s="94"/>
    </row>
    <row r="58" spans="1:10" ht="18.75" customHeight="1" hidden="1">
      <c r="A58" s="60"/>
      <c r="B58" s="100"/>
      <c r="C58" s="100"/>
      <c r="D58" s="100"/>
      <c r="E58" s="101"/>
      <c r="F58" s="68">
        <f t="shared" si="0"/>
        <v>0</v>
      </c>
      <c r="G58" s="68"/>
      <c r="H58" s="68"/>
      <c r="I58" s="94"/>
      <c r="J58" s="94"/>
    </row>
    <row r="59" spans="1:10" ht="18.75" customHeight="1" hidden="1">
      <c r="A59" s="60"/>
      <c r="B59" s="100"/>
      <c r="C59" s="100"/>
      <c r="D59" s="100"/>
      <c r="E59" s="101"/>
      <c r="F59" s="68">
        <f t="shared" si="0"/>
        <v>0</v>
      </c>
      <c r="G59" s="68"/>
      <c r="H59" s="68"/>
      <c r="I59" s="94"/>
      <c r="J59" s="94"/>
    </row>
    <row r="60" spans="1:10" ht="18.75" customHeight="1" hidden="1">
      <c r="A60" s="60"/>
      <c r="B60" s="100"/>
      <c r="C60" s="100"/>
      <c r="D60" s="100"/>
      <c r="E60" s="101"/>
      <c r="F60" s="68">
        <f t="shared" si="0"/>
        <v>0</v>
      </c>
      <c r="G60" s="68"/>
      <c r="H60" s="68"/>
      <c r="I60" s="94"/>
      <c r="J60" s="94"/>
    </row>
    <row r="61" spans="1:10" ht="18.75" customHeight="1" hidden="1">
      <c r="A61" s="60"/>
      <c r="B61" s="100"/>
      <c r="C61" s="100"/>
      <c r="D61" s="100"/>
      <c r="E61" s="101"/>
      <c r="F61" s="68">
        <f t="shared" si="0"/>
        <v>0</v>
      </c>
      <c r="G61" s="68"/>
      <c r="H61" s="68"/>
      <c r="I61" s="94"/>
      <c r="J61" s="94"/>
    </row>
    <row r="62" spans="1:10" ht="18.75" customHeight="1" hidden="1">
      <c r="A62" s="60"/>
      <c r="B62" s="100"/>
      <c r="C62" s="100"/>
      <c r="D62" s="100"/>
      <c r="E62" s="101"/>
      <c r="F62" s="68">
        <f t="shared" si="0"/>
        <v>0</v>
      </c>
      <c r="G62" s="68"/>
      <c r="H62" s="68"/>
      <c r="I62" s="94"/>
      <c r="J62" s="94"/>
    </row>
    <row r="63" spans="1:10" ht="18.75" customHeight="1" hidden="1">
      <c r="A63" s="60"/>
      <c r="B63" s="100"/>
      <c r="C63" s="100"/>
      <c r="D63" s="100"/>
      <c r="E63" s="101"/>
      <c r="F63" s="68">
        <f t="shared" si="0"/>
        <v>0</v>
      </c>
      <c r="G63" s="68"/>
      <c r="H63" s="68"/>
      <c r="I63" s="94"/>
      <c r="J63" s="94"/>
    </row>
    <row r="64" spans="1:10" ht="18.75" customHeight="1" hidden="1">
      <c r="A64" s="60"/>
      <c r="B64" s="100"/>
      <c r="C64" s="100"/>
      <c r="D64" s="100"/>
      <c r="E64" s="101"/>
      <c r="F64" s="68">
        <f t="shared" si="0"/>
        <v>0</v>
      </c>
      <c r="G64" s="68"/>
      <c r="H64" s="68"/>
      <c r="I64" s="94"/>
      <c r="J64" s="94"/>
    </row>
    <row r="65" spans="1:10" ht="18.75" customHeight="1" hidden="1">
      <c r="A65" s="60"/>
      <c r="B65" s="100"/>
      <c r="C65" s="100"/>
      <c r="D65" s="100"/>
      <c r="E65" s="101"/>
      <c r="F65" s="68">
        <f t="shared" si="0"/>
        <v>0</v>
      </c>
      <c r="G65" s="68"/>
      <c r="H65" s="68"/>
      <c r="I65" s="94"/>
      <c r="J65" s="94"/>
    </row>
    <row r="66" spans="1:10" ht="18.75" customHeight="1" hidden="1">
      <c r="A66" s="60"/>
      <c r="B66" s="100"/>
      <c r="C66" s="100"/>
      <c r="D66" s="100"/>
      <c r="E66" s="101"/>
      <c r="F66" s="68">
        <f t="shared" si="0"/>
        <v>0</v>
      </c>
      <c r="G66" s="68"/>
      <c r="H66" s="68"/>
      <c r="I66" s="94"/>
      <c r="J66" s="94"/>
    </row>
    <row r="67" spans="1:10" ht="18.75" customHeight="1" hidden="1">
      <c r="A67" s="60"/>
      <c r="B67" s="100"/>
      <c r="C67" s="100"/>
      <c r="D67" s="100"/>
      <c r="E67" s="101"/>
      <c r="F67" s="68">
        <f t="shared" si="0"/>
        <v>0</v>
      </c>
      <c r="G67" s="68"/>
      <c r="H67" s="68"/>
      <c r="I67" s="94"/>
      <c r="J67" s="94"/>
    </row>
    <row r="68" spans="1:10" ht="18.75" customHeight="1" hidden="1">
      <c r="A68" s="60"/>
      <c r="B68" s="100"/>
      <c r="C68" s="100"/>
      <c r="D68" s="100"/>
      <c r="E68" s="101"/>
      <c r="F68" s="68">
        <f t="shared" si="0"/>
        <v>0</v>
      </c>
      <c r="G68" s="68"/>
      <c r="H68" s="68"/>
      <c r="I68" s="94"/>
      <c r="J68" s="94"/>
    </row>
    <row r="69" spans="1:10" ht="18.75" customHeight="1" hidden="1">
      <c r="A69" s="60"/>
      <c r="B69" s="100"/>
      <c r="C69" s="100"/>
      <c r="D69" s="100"/>
      <c r="E69" s="101"/>
      <c r="F69" s="68">
        <f t="shared" si="0"/>
        <v>0</v>
      </c>
      <c r="G69" s="68"/>
      <c r="H69" s="68"/>
      <c r="I69" s="94"/>
      <c r="J69" s="94"/>
    </row>
    <row r="70" spans="1:10" ht="18.75" customHeight="1" hidden="1">
      <c r="A70" s="60"/>
      <c r="B70" s="100"/>
      <c r="C70" s="100"/>
      <c r="D70" s="100"/>
      <c r="E70" s="101"/>
      <c r="F70" s="68">
        <f t="shared" si="0"/>
        <v>0</v>
      </c>
      <c r="G70" s="68"/>
      <c r="H70" s="68"/>
      <c r="I70" s="94"/>
      <c r="J70" s="94"/>
    </row>
    <row r="71" spans="1:10" ht="18.75" customHeight="1" hidden="1">
      <c r="A71" s="60"/>
      <c r="B71" s="100"/>
      <c r="C71" s="100"/>
      <c r="D71" s="100"/>
      <c r="E71" s="101"/>
      <c r="F71" s="68">
        <f t="shared" si="0"/>
        <v>0</v>
      </c>
      <c r="G71" s="68"/>
      <c r="H71" s="68"/>
      <c r="I71" s="94"/>
      <c r="J71" s="94"/>
    </row>
    <row r="72" spans="1:10" ht="18.75" customHeight="1" hidden="1">
      <c r="A72" s="60"/>
      <c r="B72" s="100"/>
      <c r="C72" s="100"/>
      <c r="D72" s="100"/>
      <c r="E72" s="101"/>
      <c r="F72" s="68">
        <f t="shared" si="0"/>
        <v>0</v>
      </c>
      <c r="G72" s="68"/>
      <c r="H72" s="68"/>
      <c r="I72" s="94"/>
      <c r="J72" s="94"/>
    </row>
    <row r="73" spans="1:10" ht="18.75" customHeight="1">
      <c r="A73" s="60"/>
      <c r="B73" s="100" t="s">
        <v>345</v>
      </c>
      <c r="C73" s="100"/>
      <c r="D73" s="100"/>
      <c r="E73" s="186" t="s">
        <v>68</v>
      </c>
      <c r="F73" s="68">
        <f t="shared" si="0"/>
        <v>204.23000000000002</v>
      </c>
      <c r="G73" s="188">
        <v>115.9</v>
      </c>
      <c r="H73" s="188">
        <v>8.37</v>
      </c>
      <c r="I73" s="188">
        <v>79.96</v>
      </c>
      <c r="J73" s="94"/>
    </row>
    <row r="74" spans="1:10" ht="18.75" customHeight="1">
      <c r="A74" s="60"/>
      <c r="B74" s="187"/>
      <c r="C74" s="187" t="s">
        <v>340</v>
      </c>
      <c r="D74" s="187"/>
      <c r="E74" s="186" t="s">
        <v>33</v>
      </c>
      <c r="F74" s="68">
        <f aca="true" t="shared" si="1" ref="F74:F87">SUM(G74:J74)</f>
        <v>204.23000000000002</v>
      </c>
      <c r="G74" s="188">
        <v>115.9</v>
      </c>
      <c r="H74" s="188">
        <v>8.37</v>
      </c>
      <c r="I74" s="188">
        <v>79.96</v>
      </c>
      <c r="J74" s="188">
        <v>0</v>
      </c>
    </row>
    <row r="75" spans="1:10" ht="18.75" customHeight="1">
      <c r="A75" s="60"/>
      <c r="B75" s="187">
        <v>208</v>
      </c>
      <c r="C75" s="187" t="s">
        <v>342</v>
      </c>
      <c r="D75" s="187" t="s">
        <v>341</v>
      </c>
      <c r="E75" s="186" t="s">
        <v>34</v>
      </c>
      <c r="F75" s="68">
        <f t="shared" si="1"/>
        <v>88.33</v>
      </c>
      <c r="G75" s="188">
        <v>0</v>
      </c>
      <c r="H75" s="188">
        <v>8.37</v>
      </c>
      <c r="I75" s="188">
        <v>79.96</v>
      </c>
      <c r="J75" s="188">
        <v>0</v>
      </c>
    </row>
    <row r="76" spans="1:10" ht="18.75" customHeight="1">
      <c r="A76" s="60"/>
      <c r="B76" s="187">
        <v>208</v>
      </c>
      <c r="C76" s="187" t="s">
        <v>340</v>
      </c>
      <c r="D76" s="187" t="s">
        <v>340</v>
      </c>
      <c r="E76" s="186" t="s">
        <v>36</v>
      </c>
      <c r="F76" s="68">
        <f t="shared" si="1"/>
        <v>115.9</v>
      </c>
      <c r="G76" s="188">
        <v>115.9</v>
      </c>
      <c r="H76" s="188">
        <v>0</v>
      </c>
      <c r="I76" s="188">
        <v>0</v>
      </c>
      <c r="J76" s="188">
        <v>0</v>
      </c>
    </row>
    <row r="77" spans="1:10" ht="18.75" customHeight="1">
      <c r="A77" s="60"/>
      <c r="B77" s="187">
        <v>210</v>
      </c>
      <c r="C77" s="187"/>
      <c r="D77" s="187"/>
      <c r="E77" s="186" t="s">
        <v>73</v>
      </c>
      <c r="F77" s="68">
        <f t="shared" si="1"/>
        <v>46.28</v>
      </c>
      <c r="G77" s="188">
        <v>46.28</v>
      </c>
      <c r="H77" s="188">
        <v>0</v>
      </c>
      <c r="I77" s="188">
        <v>0</v>
      </c>
      <c r="J77" s="188">
        <v>0</v>
      </c>
    </row>
    <row r="78" spans="1:10" ht="18.75" customHeight="1">
      <c r="A78" s="60"/>
      <c r="B78" s="187"/>
      <c r="C78" s="187">
        <v>11</v>
      </c>
      <c r="D78" s="187"/>
      <c r="E78" s="186" t="s">
        <v>37</v>
      </c>
      <c r="F78" s="68">
        <f t="shared" si="1"/>
        <v>46.28</v>
      </c>
      <c r="G78" s="188">
        <v>46.28</v>
      </c>
      <c r="H78" s="188">
        <v>0</v>
      </c>
      <c r="I78" s="188">
        <v>0</v>
      </c>
      <c r="J78" s="188">
        <v>0</v>
      </c>
    </row>
    <row r="79" spans="1:10" ht="18.75" customHeight="1">
      <c r="A79" s="60"/>
      <c r="B79" s="187">
        <v>210</v>
      </c>
      <c r="C79" s="187">
        <v>11</v>
      </c>
      <c r="D79" s="187" t="s">
        <v>341</v>
      </c>
      <c r="E79" s="186" t="s">
        <v>38</v>
      </c>
      <c r="F79" s="68">
        <f t="shared" si="1"/>
        <v>46.28</v>
      </c>
      <c r="G79" s="188">
        <v>46.28</v>
      </c>
      <c r="H79" s="188">
        <v>0</v>
      </c>
      <c r="I79" s="188">
        <v>0</v>
      </c>
      <c r="J79" s="188">
        <v>0</v>
      </c>
    </row>
    <row r="80" spans="1:10" ht="18.75" customHeight="1">
      <c r="A80" s="60"/>
      <c r="B80" s="187">
        <v>212</v>
      </c>
      <c r="C80" s="187"/>
      <c r="D80" s="187"/>
      <c r="E80" s="186" t="s">
        <v>338</v>
      </c>
      <c r="F80" s="68">
        <f t="shared" si="1"/>
        <v>945.9300000000001</v>
      </c>
      <c r="G80" s="188">
        <v>603.1</v>
      </c>
      <c r="H80" s="188">
        <v>165.24</v>
      </c>
      <c r="I80" s="188">
        <v>2.95</v>
      </c>
      <c r="J80" s="188">
        <v>174.64</v>
      </c>
    </row>
    <row r="81" spans="1:10" ht="18.75" customHeight="1">
      <c r="A81" s="60"/>
      <c r="B81" s="187"/>
      <c r="C81" s="187" t="s">
        <v>341</v>
      </c>
      <c r="D81" s="187"/>
      <c r="E81" s="186" t="s">
        <v>310</v>
      </c>
      <c r="F81" s="68">
        <f t="shared" si="1"/>
        <v>945.9300000000001</v>
      </c>
      <c r="G81" s="188">
        <v>603.1</v>
      </c>
      <c r="H81" s="188">
        <v>165.24</v>
      </c>
      <c r="I81" s="188">
        <v>2.95</v>
      </c>
      <c r="J81" s="188">
        <v>174.64</v>
      </c>
    </row>
    <row r="82" spans="1:10" ht="18.75" customHeight="1">
      <c r="A82" s="60"/>
      <c r="B82" s="187">
        <v>212</v>
      </c>
      <c r="C82" s="187" t="s">
        <v>341</v>
      </c>
      <c r="D82" s="187" t="s">
        <v>341</v>
      </c>
      <c r="E82" s="186" t="s">
        <v>40</v>
      </c>
      <c r="F82" s="68">
        <f t="shared" si="1"/>
        <v>771.2900000000001</v>
      </c>
      <c r="G82" s="188">
        <v>603.1</v>
      </c>
      <c r="H82" s="188">
        <v>165.24</v>
      </c>
      <c r="I82" s="188">
        <v>2.95</v>
      </c>
      <c r="J82" s="188">
        <v>0</v>
      </c>
    </row>
    <row r="83" spans="1:10" ht="18.75" customHeight="1">
      <c r="A83" s="60"/>
      <c r="B83" s="187">
        <v>212</v>
      </c>
      <c r="C83" s="187" t="s">
        <v>341</v>
      </c>
      <c r="D83" s="187" t="s">
        <v>343</v>
      </c>
      <c r="E83" s="186" t="s">
        <v>311</v>
      </c>
      <c r="F83" s="68">
        <f t="shared" si="1"/>
        <v>18.8</v>
      </c>
      <c r="G83" s="188">
        <v>0</v>
      </c>
      <c r="H83" s="188">
        <v>0</v>
      </c>
      <c r="I83" s="188">
        <v>0</v>
      </c>
      <c r="J83" s="188">
        <v>18.8</v>
      </c>
    </row>
    <row r="84" spans="1:10" ht="18.75" customHeight="1">
      <c r="A84" s="60"/>
      <c r="B84" s="187">
        <v>212</v>
      </c>
      <c r="C84" s="187" t="s">
        <v>341</v>
      </c>
      <c r="D84" s="187">
        <v>99</v>
      </c>
      <c r="E84" s="186" t="s">
        <v>313</v>
      </c>
      <c r="F84" s="68">
        <f t="shared" si="1"/>
        <v>155.84</v>
      </c>
      <c r="G84" s="188">
        <v>0</v>
      </c>
      <c r="H84" s="188">
        <v>0</v>
      </c>
      <c r="I84" s="188">
        <v>0</v>
      </c>
      <c r="J84" s="188">
        <v>155.84</v>
      </c>
    </row>
    <row r="85" spans="1:10" ht="18.75" customHeight="1">
      <c r="A85" s="60"/>
      <c r="B85" s="187">
        <v>221</v>
      </c>
      <c r="C85" s="187"/>
      <c r="D85" s="187"/>
      <c r="E85" s="186" t="s">
        <v>77</v>
      </c>
      <c r="F85" s="68">
        <f t="shared" si="1"/>
        <v>66.15</v>
      </c>
      <c r="G85" s="188">
        <v>66.15</v>
      </c>
      <c r="H85" s="188">
        <v>0</v>
      </c>
      <c r="I85" s="188">
        <v>0</v>
      </c>
      <c r="J85" s="188">
        <v>0</v>
      </c>
    </row>
    <row r="86" spans="1:10" ht="18.75" customHeight="1">
      <c r="A86" s="60"/>
      <c r="B86" s="187"/>
      <c r="C86" s="187" t="s">
        <v>344</v>
      </c>
      <c r="D86" s="187"/>
      <c r="E86" s="186" t="s">
        <v>42</v>
      </c>
      <c r="F86" s="68">
        <f t="shared" si="1"/>
        <v>66.15</v>
      </c>
      <c r="G86" s="188">
        <v>66.15</v>
      </c>
      <c r="H86" s="188">
        <v>0</v>
      </c>
      <c r="I86" s="188">
        <v>0</v>
      </c>
      <c r="J86" s="188">
        <v>0</v>
      </c>
    </row>
    <row r="87" spans="1:10" ht="18.75" customHeight="1">
      <c r="A87" s="104"/>
      <c r="B87" s="187">
        <v>221</v>
      </c>
      <c r="C87" s="187" t="s">
        <v>344</v>
      </c>
      <c r="D87" s="187" t="s">
        <v>341</v>
      </c>
      <c r="E87" s="186" t="s">
        <v>43</v>
      </c>
      <c r="F87" s="68">
        <f t="shared" si="1"/>
        <v>66.15</v>
      </c>
      <c r="G87" s="188">
        <v>66.15</v>
      </c>
      <c r="H87" s="188">
        <v>0</v>
      </c>
      <c r="I87" s="188">
        <v>0</v>
      </c>
      <c r="J87" s="188">
        <v>0</v>
      </c>
    </row>
    <row r="88" spans="1:10" ht="16.5" customHeight="1">
      <c r="A88" s="60" t="s">
        <v>325</v>
      </c>
      <c r="B88" s="189"/>
      <c r="C88" s="189"/>
      <c r="D88" s="189"/>
      <c r="E88" s="190"/>
      <c r="F88" s="192">
        <f>SUM(G88:J88)</f>
        <v>438.43000000000006</v>
      </c>
      <c r="G88" s="188">
        <v>346.6</v>
      </c>
      <c r="H88" s="188">
        <v>63.22</v>
      </c>
      <c r="I88" s="188">
        <v>1.01</v>
      </c>
      <c r="J88" s="188">
        <v>27.6</v>
      </c>
    </row>
    <row r="89" spans="1:249" ht="16.5" customHeight="1">
      <c r="A89" s="63"/>
      <c r="B89" s="185">
        <v>208</v>
      </c>
      <c r="C89" s="185"/>
      <c r="D89" s="185"/>
      <c r="E89" s="186" t="s">
        <v>68</v>
      </c>
      <c r="F89" s="191">
        <f aca="true" t="shared" si="2" ref="F89:F102">SUM(G89:J89)</f>
        <v>61.809999999999995</v>
      </c>
      <c r="G89" s="188">
        <v>60.61</v>
      </c>
      <c r="H89" s="188">
        <v>0.3</v>
      </c>
      <c r="I89" s="188">
        <v>0.9</v>
      </c>
      <c r="J89" s="188">
        <v>0</v>
      </c>
      <c r="IO89" s="38"/>
    </row>
    <row r="90" spans="1:249" ht="16.5" customHeight="1">
      <c r="A90" s="63"/>
      <c r="B90" s="185"/>
      <c r="C90" s="187" t="s">
        <v>340</v>
      </c>
      <c r="D90" s="187"/>
      <c r="E90" s="186" t="s">
        <v>33</v>
      </c>
      <c r="F90" s="191">
        <f t="shared" si="2"/>
        <v>61.809999999999995</v>
      </c>
      <c r="G90" s="188">
        <v>60.61</v>
      </c>
      <c r="H90" s="188">
        <v>0.3</v>
      </c>
      <c r="I90" s="188">
        <v>0.9</v>
      </c>
      <c r="J90" s="188">
        <v>0</v>
      </c>
      <c r="IO90" s="38"/>
    </row>
    <row r="91" spans="1:249" ht="16.5" customHeight="1">
      <c r="A91" s="63"/>
      <c r="B91" s="185">
        <v>208</v>
      </c>
      <c r="C91" s="187" t="s">
        <v>340</v>
      </c>
      <c r="D91" s="187" t="s">
        <v>341</v>
      </c>
      <c r="E91" s="186" t="s">
        <v>34</v>
      </c>
      <c r="F91" s="191">
        <f t="shared" si="2"/>
        <v>1.2</v>
      </c>
      <c r="G91" s="188">
        <v>0</v>
      </c>
      <c r="H91" s="188">
        <v>0.3</v>
      </c>
      <c r="I91" s="188">
        <v>0.9</v>
      </c>
      <c r="J91" s="188">
        <v>0</v>
      </c>
      <c r="IO91" s="38"/>
    </row>
    <row r="92" spans="1:249" ht="16.5" customHeight="1">
      <c r="A92" s="63"/>
      <c r="B92" s="185">
        <v>208</v>
      </c>
      <c r="C92" s="187" t="s">
        <v>340</v>
      </c>
      <c r="D92" s="187" t="s">
        <v>340</v>
      </c>
      <c r="E92" s="186" t="s">
        <v>36</v>
      </c>
      <c r="F92" s="191">
        <f t="shared" si="2"/>
        <v>43.29</v>
      </c>
      <c r="G92" s="188">
        <v>43.29</v>
      </c>
      <c r="H92" s="188">
        <v>0</v>
      </c>
      <c r="I92" s="188">
        <v>0</v>
      </c>
      <c r="J92" s="188">
        <v>0</v>
      </c>
      <c r="IO92" s="38"/>
    </row>
    <row r="93" spans="1:249" ht="16.5" customHeight="1">
      <c r="A93" s="63"/>
      <c r="B93" s="185">
        <v>208</v>
      </c>
      <c r="C93" s="187" t="s">
        <v>340</v>
      </c>
      <c r="D93" s="187" t="s">
        <v>349</v>
      </c>
      <c r="E93" s="186" t="s">
        <v>323</v>
      </c>
      <c r="F93" s="191">
        <f t="shared" si="2"/>
        <v>17.32</v>
      </c>
      <c r="G93" s="188">
        <v>17.32</v>
      </c>
      <c r="H93" s="188">
        <v>0</v>
      </c>
      <c r="I93" s="188">
        <v>0</v>
      </c>
      <c r="J93" s="188">
        <v>0</v>
      </c>
      <c r="IO93" s="38"/>
    </row>
    <row r="94" spans="1:249" ht="16.5" customHeight="1">
      <c r="A94" s="63"/>
      <c r="B94" s="185">
        <v>210</v>
      </c>
      <c r="C94" s="187"/>
      <c r="D94" s="187"/>
      <c r="E94" s="186" t="s">
        <v>73</v>
      </c>
      <c r="F94" s="191">
        <f t="shared" si="2"/>
        <v>15.51</v>
      </c>
      <c r="G94" s="188">
        <v>15.51</v>
      </c>
      <c r="H94" s="188">
        <v>0</v>
      </c>
      <c r="I94" s="188">
        <v>0</v>
      </c>
      <c r="J94" s="188">
        <v>0</v>
      </c>
      <c r="IO94" s="38"/>
    </row>
    <row r="95" spans="1:249" ht="16.5" customHeight="1">
      <c r="A95" s="63"/>
      <c r="B95" s="185"/>
      <c r="C95" s="187">
        <v>11</v>
      </c>
      <c r="D95" s="187"/>
      <c r="E95" s="186" t="s">
        <v>37</v>
      </c>
      <c r="F95" s="191">
        <f t="shared" si="2"/>
        <v>15.51</v>
      </c>
      <c r="G95" s="188">
        <v>15.51</v>
      </c>
      <c r="H95" s="188">
        <v>0</v>
      </c>
      <c r="I95" s="188">
        <v>0</v>
      </c>
      <c r="J95" s="188">
        <v>0</v>
      </c>
      <c r="IO95" s="38"/>
    </row>
    <row r="96" spans="1:249" ht="16.5" customHeight="1">
      <c r="A96" s="63"/>
      <c r="B96" s="185">
        <v>210</v>
      </c>
      <c r="C96" s="187">
        <v>11</v>
      </c>
      <c r="D96" s="187" t="s">
        <v>341</v>
      </c>
      <c r="E96" s="186" t="s">
        <v>38</v>
      </c>
      <c r="F96" s="191">
        <f t="shared" si="2"/>
        <v>15.51</v>
      </c>
      <c r="G96" s="188">
        <v>15.51</v>
      </c>
      <c r="H96" s="188">
        <v>0</v>
      </c>
      <c r="I96" s="188">
        <v>0</v>
      </c>
      <c r="J96" s="188">
        <v>0</v>
      </c>
      <c r="IO96" s="38"/>
    </row>
    <row r="97" spans="1:249" ht="16.5" customHeight="1">
      <c r="A97" s="63"/>
      <c r="B97" s="185">
        <v>212</v>
      </c>
      <c r="C97" s="187"/>
      <c r="D97" s="187"/>
      <c r="E97" s="186" t="s">
        <v>338</v>
      </c>
      <c r="F97" s="191">
        <f t="shared" si="2"/>
        <v>336.40000000000003</v>
      </c>
      <c r="G97" s="188">
        <v>245.77</v>
      </c>
      <c r="H97" s="188">
        <v>62.92</v>
      </c>
      <c r="I97" s="188">
        <v>0.11</v>
      </c>
      <c r="J97" s="188">
        <v>27.6</v>
      </c>
      <c r="IO97" s="38"/>
    </row>
    <row r="98" spans="1:249" ht="16.5" customHeight="1">
      <c r="A98" s="63"/>
      <c r="B98" s="185"/>
      <c r="C98" s="187" t="s">
        <v>344</v>
      </c>
      <c r="D98" s="187"/>
      <c r="E98" s="186" t="s">
        <v>314</v>
      </c>
      <c r="F98" s="191">
        <f t="shared" si="2"/>
        <v>336.40000000000003</v>
      </c>
      <c r="G98" s="188">
        <v>245.77</v>
      </c>
      <c r="H98" s="188">
        <v>62.92</v>
      </c>
      <c r="I98" s="188">
        <v>0.11</v>
      </c>
      <c r="J98" s="188">
        <v>27.6</v>
      </c>
      <c r="IO98" s="38"/>
    </row>
    <row r="99" spans="1:249" ht="16.5" customHeight="1">
      <c r="A99" s="63"/>
      <c r="B99" s="185">
        <v>212</v>
      </c>
      <c r="C99" s="187" t="s">
        <v>344</v>
      </c>
      <c r="D99" s="187" t="s">
        <v>341</v>
      </c>
      <c r="E99" s="186" t="s">
        <v>315</v>
      </c>
      <c r="F99" s="191">
        <f t="shared" si="2"/>
        <v>336.40000000000003</v>
      </c>
      <c r="G99" s="188">
        <v>245.77</v>
      </c>
      <c r="H99" s="188">
        <v>62.92</v>
      </c>
      <c r="I99" s="188">
        <v>0.11</v>
      </c>
      <c r="J99" s="188">
        <v>27.6</v>
      </c>
      <c r="IO99" s="38"/>
    </row>
    <row r="100" spans="1:249" ht="16.5" customHeight="1">
      <c r="A100" s="63"/>
      <c r="B100" s="185">
        <v>221</v>
      </c>
      <c r="C100" s="187"/>
      <c r="D100" s="187"/>
      <c r="E100" s="186" t="s">
        <v>77</v>
      </c>
      <c r="F100" s="191">
        <f t="shared" si="2"/>
        <v>24.71</v>
      </c>
      <c r="G100" s="188">
        <v>24.71</v>
      </c>
      <c r="H100" s="188">
        <v>0</v>
      </c>
      <c r="I100" s="188">
        <v>0</v>
      </c>
      <c r="J100" s="188">
        <v>0</v>
      </c>
      <c r="IO100" s="38"/>
    </row>
    <row r="101" spans="1:249" ht="16.5" customHeight="1">
      <c r="A101" s="63"/>
      <c r="B101" s="185"/>
      <c r="C101" s="187" t="s">
        <v>344</v>
      </c>
      <c r="D101" s="187"/>
      <c r="E101" s="186" t="s">
        <v>42</v>
      </c>
      <c r="F101" s="191">
        <f t="shared" si="2"/>
        <v>24.71</v>
      </c>
      <c r="G101" s="188">
        <v>24.71</v>
      </c>
      <c r="H101" s="188">
        <v>0</v>
      </c>
      <c r="I101" s="188">
        <v>0</v>
      </c>
      <c r="J101" s="188">
        <v>0</v>
      </c>
      <c r="IO101" s="38"/>
    </row>
    <row r="102" spans="1:249" ht="16.5" customHeight="1">
      <c r="A102" s="63"/>
      <c r="B102" s="185">
        <v>221</v>
      </c>
      <c r="C102" s="187" t="s">
        <v>344</v>
      </c>
      <c r="D102" s="187" t="s">
        <v>341</v>
      </c>
      <c r="E102" s="186" t="s">
        <v>43</v>
      </c>
      <c r="F102" s="191">
        <f t="shared" si="2"/>
        <v>24.71</v>
      </c>
      <c r="G102" s="188">
        <v>24.71</v>
      </c>
      <c r="H102" s="188">
        <v>0</v>
      </c>
      <c r="I102" s="188">
        <v>0</v>
      </c>
      <c r="J102" s="188">
        <v>0</v>
      </c>
      <c r="IO102" s="38"/>
    </row>
    <row r="103" spans="1:249" ht="16.5" customHeight="1">
      <c r="A103" s="60" t="s">
        <v>326</v>
      </c>
      <c r="B103" s="185"/>
      <c r="C103" s="187"/>
      <c r="D103" s="187"/>
      <c r="E103" s="186"/>
      <c r="F103" s="188">
        <v>2950</v>
      </c>
      <c r="G103" s="188">
        <v>0</v>
      </c>
      <c r="H103" s="188">
        <v>0</v>
      </c>
      <c r="I103" s="188">
        <v>0</v>
      </c>
      <c r="J103" s="188">
        <v>2950</v>
      </c>
      <c r="K103" s="193"/>
      <c r="IO103" s="38"/>
    </row>
    <row r="104" spans="1:249" ht="16.5" customHeight="1">
      <c r="A104" s="63"/>
      <c r="B104" s="185">
        <v>212</v>
      </c>
      <c r="C104" s="185"/>
      <c r="D104" s="185"/>
      <c r="E104" s="186" t="s">
        <v>338</v>
      </c>
      <c r="F104" s="188">
        <v>2950</v>
      </c>
      <c r="G104" s="188">
        <v>0</v>
      </c>
      <c r="H104" s="188">
        <v>0</v>
      </c>
      <c r="I104" s="188">
        <v>0</v>
      </c>
      <c r="J104" s="188">
        <v>2950</v>
      </c>
      <c r="K104" s="193"/>
      <c r="IO104" s="38"/>
    </row>
    <row r="105" spans="1:249" ht="16.5" customHeight="1">
      <c r="A105" s="63"/>
      <c r="B105" s="185"/>
      <c r="C105" s="185">
        <v>14</v>
      </c>
      <c r="D105" s="187"/>
      <c r="E105" s="186" t="s">
        <v>318</v>
      </c>
      <c r="F105" s="188">
        <v>2950</v>
      </c>
      <c r="G105" s="188">
        <v>0</v>
      </c>
      <c r="H105" s="188">
        <v>0</v>
      </c>
      <c r="I105" s="188">
        <v>0</v>
      </c>
      <c r="J105" s="188">
        <v>2950</v>
      </c>
      <c r="K105" s="193"/>
      <c r="IO105" s="38"/>
    </row>
    <row r="106" spans="1:249" ht="16.5" customHeight="1">
      <c r="A106" s="63"/>
      <c r="B106" s="185">
        <v>212</v>
      </c>
      <c r="C106" s="185">
        <v>14</v>
      </c>
      <c r="D106" s="187" t="s">
        <v>341</v>
      </c>
      <c r="E106" s="186" t="s">
        <v>319</v>
      </c>
      <c r="F106" s="188">
        <v>2950</v>
      </c>
      <c r="G106" s="188">
        <v>0</v>
      </c>
      <c r="H106" s="188">
        <v>0</v>
      </c>
      <c r="I106" s="188">
        <v>0</v>
      </c>
      <c r="J106" s="188">
        <v>2950</v>
      </c>
      <c r="K106" s="193"/>
      <c r="IO106" s="38"/>
    </row>
    <row r="107" spans="1:248" ht="16.5" customHeight="1">
      <c r="A107" s="60" t="s">
        <v>327</v>
      </c>
      <c r="B107" s="185"/>
      <c r="C107" s="185"/>
      <c r="D107" s="187"/>
      <c r="E107" s="186"/>
      <c r="F107" s="188">
        <v>469.63</v>
      </c>
      <c r="G107" s="188">
        <v>208.18</v>
      </c>
      <c r="H107" s="188">
        <v>39.32</v>
      </c>
      <c r="I107" s="188">
        <v>19.59</v>
      </c>
      <c r="J107" s="188">
        <v>202.54</v>
      </c>
      <c r="IN107"/>
    </row>
    <row r="108" spans="1:248" ht="16.5" customHeight="1">
      <c r="A108" s="54"/>
      <c r="B108" s="185">
        <v>208</v>
      </c>
      <c r="C108" s="185"/>
      <c r="D108" s="187"/>
      <c r="E108" s="186" t="s">
        <v>68</v>
      </c>
      <c r="F108" s="188">
        <v>48.18</v>
      </c>
      <c r="G108" s="188">
        <v>27.16</v>
      </c>
      <c r="H108" s="188">
        <v>1.47</v>
      </c>
      <c r="I108" s="188">
        <v>19.55</v>
      </c>
      <c r="J108" s="188">
        <v>0</v>
      </c>
      <c r="IN108"/>
    </row>
    <row r="109" spans="1:248" ht="16.5" customHeight="1">
      <c r="A109" s="54"/>
      <c r="B109" s="185"/>
      <c r="C109" s="187" t="s">
        <v>340</v>
      </c>
      <c r="D109" s="187"/>
      <c r="E109" s="186" t="s">
        <v>33</v>
      </c>
      <c r="F109" s="188">
        <v>48.18</v>
      </c>
      <c r="G109" s="188">
        <v>27.16</v>
      </c>
      <c r="H109" s="188">
        <v>1.47</v>
      </c>
      <c r="I109" s="188">
        <v>19.55</v>
      </c>
      <c r="J109" s="188">
        <v>0</v>
      </c>
      <c r="IN109"/>
    </row>
    <row r="110" spans="1:248" ht="16.5" customHeight="1">
      <c r="A110" s="54"/>
      <c r="B110" s="185">
        <v>208</v>
      </c>
      <c r="C110" s="187" t="s">
        <v>340</v>
      </c>
      <c r="D110" s="187" t="s">
        <v>341</v>
      </c>
      <c r="E110" s="186" t="s">
        <v>34</v>
      </c>
      <c r="F110" s="188">
        <v>20.45</v>
      </c>
      <c r="G110" s="188">
        <v>0</v>
      </c>
      <c r="H110" s="188">
        <v>1.43</v>
      </c>
      <c r="I110" s="188">
        <v>19.02</v>
      </c>
      <c r="J110" s="188">
        <v>0</v>
      </c>
      <c r="IN110"/>
    </row>
    <row r="111" spans="1:248" ht="16.5" customHeight="1">
      <c r="A111" s="54"/>
      <c r="B111" s="185">
        <v>208</v>
      </c>
      <c r="C111" s="187" t="s">
        <v>340</v>
      </c>
      <c r="D111" s="187" t="s">
        <v>344</v>
      </c>
      <c r="E111" s="186" t="s">
        <v>35</v>
      </c>
      <c r="F111" s="188">
        <v>0.57</v>
      </c>
      <c r="G111" s="188">
        <v>0</v>
      </c>
      <c r="H111" s="188">
        <v>0.04</v>
      </c>
      <c r="I111" s="188">
        <v>0.53</v>
      </c>
      <c r="J111" s="188">
        <v>0</v>
      </c>
      <c r="IN111"/>
    </row>
    <row r="112" spans="1:248" ht="16.5" customHeight="1">
      <c r="A112" s="54"/>
      <c r="B112" s="185">
        <v>208</v>
      </c>
      <c r="C112" s="187" t="s">
        <v>340</v>
      </c>
      <c r="D112" s="187" t="s">
        <v>340</v>
      </c>
      <c r="E112" s="186" t="s">
        <v>36</v>
      </c>
      <c r="F112" s="188">
        <v>27.16</v>
      </c>
      <c r="G112" s="188">
        <v>27.16</v>
      </c>
      <c r="H112" s="188">
        <v>0</v>
      </c>
      <c r="I112" s="188">
        <v>0</v>
      </c>
      <c r="J112" s="188">
        <v>0</v>
      </c>
      <c r="IN112"/>
    </row>
    <row r="113" spans="1:248" ht="16.5" customHeight="1">
      <c r="A113" s="54"/>
      <c r="B113" s="185">
        <v>210</v>
      </c>
      <c r="C113" s="185"/>
      <c r="D113" s="187"/>
      <c r="E113" s="186" t="s">
        <v>73</v>
      </c>
      <c r="F113" s="188">
        <v>16.29</v>
      </c>
      <c r="G113" s="188">
        <v>16.29</v>
      </c>
      <c r="H113" s="188">
        <v>0</v>
      </c>
      <c r="I113" s="188">
        <v>0</v>
      </c>
      <c r="J113" s="188">
        <v>0</v>
      </c>
      <c r="IN113"/>
    </row>
    <row r="114" spans="1:248" ht="16.5" customHeight="1">
      <c r="A114" s="54"/>
      <c r="B114" s="185"/>
      <c r="C114" s="185">
        <v>11</v>
      </c>
      <c r="D114" s="187"/>
      <c r="E114" s="186" t="s">
        <v>37</v>
      </c>
      <c r="F114" s="188">
        <v>16.29</v>
      </c>
      <c r="G114" s="188">
        <v>16.29</v>
      </c>
      <c r="H114" s="188">
        <v>0</v>
      </c>
      <c r="I114" s="188">
        <v>0</v>
      </c>
      <c r="J114" s="188">
        <v>0</v>
      </c>
      <c r="IN114"/>
    </row>
    <row r="115" spans="1:248" ht="16.5" customHeight="1">
      <c r="A115" s="54"/>
      <c r="B115" s="185">
        <v>210</v>
      </c>
      <c r="C115" s="185">
        <v>11</v>
      </c>
      <c r="D115" s="187" t="s">
        <v>341</v>
      </c>
      <c r="E115" s="186" t="s">
        <v>38</v>
      </c>
      <c r="F115" s="188">
        <v>15.12</v>
      </c>
      <c r="G115" s="188">
        <v>15.12</v>
      </c>
      <c r="H115" s="188">
        <v>0</v>
      </c>
      <c r="I115" s="188">
        <v>0</v>
      </c>
      <c r="J115" s="188">
        <v>0</v>
      </c>
      <c r="IN115"/>
    </row>
    <row r="116" spans="1:248" ht="16.5" customHeight="1">
      <c r="A116" s="54"/>
      <c r="B116" s="185">
        <v>210</v>
      </c>
      <c r="C116" s="185">
        <v>11</v>
      </c>
      <c r="D116" s="187" t="s">
        <v>344</v>
      </c>
      <c r="E116" s="186" t="s">
        <v>39</v>
      </c>
      <c r="F116" s="188">
        <v>1.17</v>
      </c>
      <c r="G116" s="188">
        <v>1.17</v>
      </c>
      <c r="H116" s="188">
        <v>0</v>
      </c>
      <c r="I116" s="188">
        <v>0</v>
      </c>
      <c r="J116" s="188">
        <v>0</v>
      </c>
      <c r="IN116"/>
    </row>
    <row r="117" spans="1:248" ht="16.5" customHeight="1">
      <c r="A117" s="54"/>
      <c r="B117" s="185">
        <v>212</v>
      </c>
      <c r="C117" s="185"/>
      <c r="D117" s="185"/>
      <c r="E117" s="186" t="s">
        <v>338</v>
      </c>
      <c r="F117" s="188">
        <v>388.91</v>
      </c>
      <c r="G117" s="188">
        <v>148.48</v>
      </c>
      <c r="H117" s="188">
        <v>37.85</v>
      </c>
      <c r="I117" s="188">
        <v>0.04</v>
      </c>
      <c r="J117" s="188">
        <v>202.54</v>
      </c>
      <c r="IN117"/>
    </row>
    <row r="118" spans="1:248" ht="16.5" customHeight="1">
      <c r="A118" s="54"/>
      <c r="B118" s="185"/>
      <c r="C118" s="187" t="s">
        <v>341</v>
      </c>
      <c r="D118" s="187"/>
      <c r="E118" s="186" t="s">
        <v>310</v>
      </c>
      <c r="F118" s="188">
        <v>186.37</v>
      </c>
      <c r="G118" s="188">
        <v>148.48</v>
      </c>
      <c r="H118" s="188">
        <v>37.85</v>
      </c>
      <c r="I118" s="188">
        <v>0.04</v>
      </c>
      <c r="J118" s="188">
        <v>0</v>
      </c>
      <c r="IN118"/>
    </row>
    <row r="119" spans="1:248" ht="16.5" customHeight="1">
      <c r="A119" s="54"/>
      <c r="B119" s="185">
        <v>212</v>
      </c>
      <c r="C119" s="187" t="s">
        <v>341</v>
      </c>
      <c r="D119" s="187" t="s">
        <v>341</v>
      </c>
      <c r="E119" s="186" t="s">
        <v>40</v>
      </c>
      <c r="F119" s="188">
        <v>167.87</v>
      </c>
      <c r="G119" s="188">
        <v>131.64</v>
      </c>
      <c r="H119" s="188">
        <v>36.2</v>
      </c>
      <c r="I119" s="188">
        <v>0.03</v>
      </c>
      <c r="J119" s="188">
        <v>0</v>
      </c>
      <c r="IN119"/>
    </row>
    <row r="120" spans="1:248" ht="16.5" customHeight="1">
      <c r="A120" s="54"/>
      <c r="B120" s="185">
        <v>212</v>
      </c>
      <c r="C120" s="187" t="s">
        <v>341</v>
      </c>
      <c r="D120" s="187" t="s">
        <v>344</v>
      </c>
      <c r="E120" s="186" t="s">
        <v>41</v>
      </c>
      <c r="F120" s="188">
        <v>18.5</v>
      </c>
      <c r="G120" s="188">
        <v>16.84</v>
      </c>
      <c r="H120" s="188">
        <v>1.65</v>
      </c>
      <c r="I120" s="188">
        <v>0.01</v>
      </c>
      <c r="J120" s="188">
        <v>0</v>
      </c>
      <c r="IN120"/>
    </row>
    <row r="121" spans="1:248" ht="16.5" customHeight="1">
      <c r="A121" s="54"/>
      <c r="B121" s="185"/>
      <c r="C121" s="187" t="s">
        <v>340</v>
      </c>
      <c r="D121" s="187"/>
      <c r="E121" s="186" t="s">
        <v>316</v>
      </c>
      <c r="F121" s="188">
        <v>202.54</v>
      </c>
      <c r="G121" s="188">
        <v>0</v>
      </c>
      <c r="H121" s="188">
        <v>0</v>
      </c>
      <c r="I121" s="188">
        <v>0</v>
      </c>
      <c r="J121" s="188">
        <v>202.54</v>
      </c>
      <c r="IN121"/>
    </row>
    <row r="122" spans="1:248" ht="16.5" customHeight="1">
      <c r="A122" s="54"/>
      <c r="B122" s="185">
        <v>212</v>
      </c>
      <c r="C122" s="187" t="s">
        <v>340</v>
      </c>
      <c r="D122" s="187" t="s">
        <v>341</v>
      </c>
      <c r="E122" s="186" t="s">
        <v>317</v>
      </c>
      <c r="F122" s="188">
        <v>202.54</v>
      </c>
      <c r="G122" s="188">
        <v>0</v>
      </c>
      <c r="H122" s="188">
        <v>0</v>
      </c>
      <c r="I122" s="188">
        <v>0</v>
      </c>
      <c r="J122" s="188">
        <v>202.54</v>
      </c>
      <c r="IN122"/>
    </row>
    <row r="123" spans="1:248" ht="16.5" customHeight="1">
      <c r="A123" s="54"/>
      <c r="B123" s="185">
        <v>221</v>
      </c>
      <c r="C123" s="187"/>
      <c r="D123" s="187"/>
      <c r="E123" s="186" t="s">
        <v>77</v>
      </c>
      <c r="F123" s="188">
        <v>16.25</v>
      </c>
      <c r="G123" s="188">
        <v>16.25</v>
      </c>
      <c r="H123" s="188">
        <v>0</v>
      </c>
      <c r="I123" s="188">
        <v>0</v>
      </c>
      <c r="J123" s="188">
        <v>0</v>
      </c>
      <c r="IN123"/>
    </row>
    <row r="124" spans="1:248" ht="16.5" customHeight="1">
      <c r="A124" s="54"/>
      <c r="B124" s="185"/>
      <c r="C124" s="187" t="s">
        <v>344</v>
      </c>
      <c r="D124" s="187" t="s">
        <v>341</v>
      </c>
      <c r="E124" s="186" t="s">
        <v>42</v>
      </c>
      <c r="F124" s="188">
        <v>16.25</v>
      </c>
      <c r="G124" s="188">
        <v>16.25</v>
      </c>
      <c r="H124" s="188">
        <v>0</v>
      </c>
      <c r="I124" s="188">
        <v>0</v>
      </c>
      <c r="J124" s="188">
        <v>0</v>
      </c>
      <c r="IN124"/>
    </row>
    <row r="125" spans="1:248" ht="16.5" customHeight="1">
      <c r="A125" s="54"/>
      <c r="B125" s="185">
        <v>221</v>
      </c>
      <c r="C125" s="187" t="s">
        <v>350</v>
      </c>
      <c r="D125" s="187" t="s">
        <v>341</v>
      </c>
      <c r="E125" s="186" t="s">
        <v>43</v>
      </c>
      <c r="F125" s="188">
        <v>16.25</v>
      </c>
      <c r="G125" s="188">
        <v>16.25</v>
      </c>
      <c r="H125" s="188">
        <v>0</v>
      </c>
      <c r="I125" s="188">
        <v>0</v>
      </c>
      <c r="J125" s="188">
        <v>0</v>
      </c>
      <c r="IN125"/>
    </row>
    <row r="126" spans="1:248" ht="16.5" customHeight="1">
      <c r="A126" s="60" t="s">
        <v>328</v>
      </c>
      <c r="B126" s="194"/>
      <c r="C126" s="187"/>
      <c r="D126" s="187"/>
      <c r="E126" s="186"/>
      <c r="F126" s="188">
        <v>425.65</v>
      </c>
      <c r="G126" s="188">
        <v>341.4</v>
      </c>
      <c r="H126" s="188">
        <v>31.75</v>
      </c>
      <c r="I126" s="188">
        <v>1.27</v>
      </c>
      <c r="J126" s="188">
        <v>51.23</v>
      </c>
      <c r="IN126"/>
    </row>
    <row r="127" spans="1:248" ht="16.5" customHeight="1">
      <c r="A127" s="54"/>
      <c r="B127" s="194">
        <v>212</v>
      </c>
      <c r="C127" s="187"/>
      <c r="D127" s="187"/>
      <c r="E127" s="186" t="s">
        <v>338</v>
      </c>
      <c r="F127" s="188">
        <v>425.65</v>
      </c>
      <c r="G127" s="188">
        <v>341.4</v>
      </c>
      <c r="H127" s="188">
        <v>31.75</v>
      </c>
      <c r="I127" s="188">
        <v>1.27</v>
      </c>
      <c r="J127" s="188">
        <v>51.23</v>
      </c>
      <c r="IN127"/>
    </row>
    <row r="128" spans="1:248" ht="16.5" customHeight="1">
      <c r="A128" s="54"/>
      <c r="B128" s="194"/>
      <c r="C128" s="187" t="s">
        <v>341</v>
      </c>
      <c r="D128" s="187"/>
      <c r="E128" s="186" t="s">
        <v>310</v>
      </c>
      <c r="F128" s="188">
        <v>51.23</v>
      </c>
      <c r="G128" s="188">
        <v>0</v>
      </c>
      <c r="H128" s="188">
        <v>0</v>
      </c>
      <c r="I128" s="188">
        <v>0</v>
      </c>
      <c r="J128" s="188">
        <v>51.23</v>
      </c>
      <c r="IN128"/>
    </row>
    <row r="129" spans="1:248" ht="16.5" customHeight="1">
      <c r="A129" s="54"/>
      <c r="B129" s="194">
        <v>212</v>
      </c>
      <c r="C129" s="187" t="s">
        <v>341</v>
      </c>
      <c r="D129" s="187" t="s">
        <v>351</v>
      </c>
      <c r="E129" s="186" t="s">
        <v>312</v>
      </c>
      <c r="F129" s="188">
        <v>51.23</v>
      </c>
      <c r="G129" s="188">
        <v>0</v>
      </c>
      <c r="H129" s="188">
        <v>0</v>
      </c>
      <c r="I129" s="188">
        <v>0</v>
      </c>
      <c r="J129" s="188">
        <v>51.23</v>
      </c>
      <c r="IN129"/>
    </row>
    <row r="130" spans="1:248" ht="16.5" customHeight="1">
      <c r="A130" s="54"/>
      <c r="B130" s="194"/>
      <c r="C130" s="185">
        <v>14</v>
      </c>
      <c r="D130" s="185"/>
      <c r="E130" s="186" t="s">
        <v>318</v>
      </c>
      <c r="F130" s="188">
        <v>374.42</v>
      </c>
      <c r="G130" s="188">
        <v>341.4</v>
      </c>
      <c r="H130" s="188">
        <v>31.75</v>
      </c>
      <c r="I130" s="188">
        <v>1.27</v>
      </c>
      <c r="J130" s="188">
        <v>0</v>
      </c>
      <c r="IN130"/>
    </row>
    <row r="131" spans="1:248" ht="16.5" customHeight="1">
      <c r="A131" s="54"/>
      <c r="B131" s="194">
        <v>212</v>
      </c>
      <c r="C131" s="185">
        <v>14</v>
      </c>
      <c r="D131" s="185">
        <v>99</v>
      </c>
      <c r="E131" s="186" t="s">
        <v>320</v>
      </c>
      <c r="F131" s="188">
        <v>374.42</v>
      </c>
      <c r="G131" s="188">
        <v>341.4</v>
      </c>
      <c r="H131" s="188">
        <v>31.75</v>
      </c>
      <c r="I131" s="188">
        <v>1.27</v>
      </c>
      <c r="J131" s="188">
        <v>0</v>
      </c>
      <c r="IN131"/>
    </row>
    <row r="132" spans="1:248" ht="16.5" customHeight="1">
      <c r="A132" s="60" t="s">
        <v>329</v>
      </c>
      <c r="B132" s="185"/>
      <c r="C132" s="185"/>
      <c r="D132" s="185"/>
      <c r="E132" s="186"/>
      <c r="F132" s="188">
        <v>1100</v>
      </c>
      <c r="G132" s="188">
        <v>0</v>
      </c>
      <c r="H132" s="188">
        <v>0</v>
      </c>
      <c r="I132" s="188">
        <v>0</v>
      </c>
      <c r="J132" s="188">
        <v>1100</v>
      </c>
      <c r="IN132"/>
    </row>
    <row r="133" spans="1:248" ht="16.5" customHeight="1">
      <c r="A133" s="54"/>
      <c r="B133" s="185">
        <v>212</v>
      </c>
      <c r="C133" s="185"/>
      <c r="D133" s="185"/>
      <c r="E133" s="186" t="s">
        <v>338</v>
      </c>
      <c r="F133" s="188">
        <v>1100</v>
      </c>
      <c r="G133" s="188">
        <v>0</v>
      </c>
      <c r="H133" s="188">
        <v>0</v>
      </c>
      <c r="I133" s="188">
        <v>0</v>
      </c>
      <c r="J133" s="188">
        <v>1100</v>
      </c>
      <c r="IN133"/>
    </row>
    <row r="134" spans="1:248" ht="16.5" customHeight="1">
      <c r="A134" s="54"/>
      <c r="B134" s="185"/>
      <c r="C134" s="187" t="s">
        <v>340</v>
      </c>
      <c r="D134" s="187"/>
      <c r="E134" s="186" t="s">
        <v>316</v>
      </c>
      <c r="F134" s="188">
        <v>1100</v>
      </c>
      <c r="G134" s="188">
        <v>0</v>
      </c>
      <c r="H134" s="188">
        <v>0</v>
      </c>
      <c r="I134" s="188">
        <v>0</v>
      </c>
      <c r="J134" s="188">
        <v>1100</v>
      </c>
      <c r="IN134"/>
    </row>
    <row r="135" spans="1:248" ht="16.5" customHeight="1">
      <c r="A135" s="54"/>
      <c r="B135" s="185">
        <v>212</v>
      </c>
      <c r="C135" s="187" t="s">
        <v>340</v>
      </c>
      <c r="D135" s="187" t="s">
        <v>341</v>
      </c>
      <c r="E135" s="186" t="s">
        <v>317</v>
      </c>
      <c r="F135" s="188">
        <v>1100</v>
      </c>
      <c r="G135" s="188">
        <v>0</v>
      </c>
      <c r="H135" s="188">
        <v>0</v>
      </c>
      <c r="I135" s="188">
        <v>0</v>
      </c>
      <c r="J135" s="188">
        <v>1100</v>
      </c>
      <c r="IN135"/>
    </row>
  </sheetData>
  <sheetProtection/>
  <mergeCells count="11">
    <mergeCell ref="A4:A6"/>
    <mergeCell ref="B5:B6"/>
    <mergeCell ref="C5:C6"/>
    <mergeCell ref="D5:D6"/>
    <mergeCell ref="B4:D4"/>
    <mergeCell ref="E4:E6"/>
    <mergeCell ref="F5:F6"/>
    <mergeCell ref="J5:J6"/>
    <mergeCell ref="I2:J2"/>
    <mergeCell ref="I3:J3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5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3" width="4" style="38" customWidth="1"/>
    <col min="4" max="4" width="41.5" style="38" customWidth="1"/>
    <col min="5" max="5" width="20.5" style="38" customWidth="1"/>
    <col min="6" max="6" width="14.16015625" style="38" customWidth="1"/>
    <col min="7" max="9" width="17" style="38" customWidth="1"/>
    <col min="10" max="10" width="9" style="38" bestFit="1" customWidth="1"/>
    <col min="11" max="11" width="17" style="38" customWidth="1"/>
    <col min="12" max="12" width="10.83203125" style="38" customWidth="1"/>
    <col min="13" max="13" width="9.16015625" style="38" customWidth="1"/>
    <col min="14" max="14" width="13.83203125" style="38" customWidth="1"/>
    <col min="15" max="247" width="9.16015625" style="38" customWidth="1"/>
    <col min="248" max="253" width="9.16015625" style="0" customWidth="1"/>
  </cols>
  <sheetData>
    <row r="1" spans="1:14" ht="25.5" customHeight="1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7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L2"/>
      <c r="N2" s="87" t="s">
        <v>81</v>
      </c>
    </row>
    <row r="3" spans="1:14" ht="17.25" customHeight="1">
      <c r="A3" s="23" t="s">
        <v>347</v>
      </c>
      <c r="B3" s="76"/>
      <c r="C3" s="76"/>
      <c r="D3" s="76"/>
      <c r="I3" s="114"/>
      <c r="J3" s="114"/>
      <c r="L3"/>
      <c r="N3" s="102" t="s">
        <v>25</v>
      </c>
    </row>
    <row r="4" spans="1:14" s="105" customFormat="1" ht="12">
      <c r="A4" s="263" t="s">
        <v>60</v>
      </c>
      <c r="B4" s="263"/>
      <c r="C4" s="263"/>
      <c r="D4" s="265" t="s">
        <v>61</v>
      </c>
      <c r="E4" s="253" t="s">
        <v>82</v>
      </c>
      <c r="F4" s="253"/>
      <c r="G4" s="253"/>
      <c r="H4" s="253"/>
      <c r="I4" s="253"/>
      <c r="J4" s="253"/>
      <c r="K4" s="253"/>
      <c r="L4" s="253"/>
      <c r="M4" s="253"/>
      <c r="N4" s="253"/>
    </row>
    <row r="5" spans="1:14" s="105" customFormat="1" ht="25.5" customHeight="1">
      <c r="A5" s="272" t="s">
        <v>62</v>
      </c>
      <c r="B5" s="272" t="s">
        <v>63</v>
      </c>
      <c r="C5" s="272" t="s">
        <v>64</v>
      </c>
      <c r="D5" s="266"/>
      <c r="E5" s="253" t="s">
        <v>50</v>
      </c>
      <c r="F5" s="253" t="s">
        <v>30</v>
      </c>
      <c r="G5" s="253"/>
      <c r="H5" s="253" t="s">
        <v>255</v>
      </c>
      <c r="I5" s="253" t="s">
        <v>257</v>
      </c>
      <c r="J5" s="253" t="s">
        <v>259</v>
      </c>
      <c r="K5" s="253" t="s">
        <v>88</v>
      </c>
      <c r="L5" s="253" t="s">
        <v>262</v>
      </c>
      <c r="M5" s="253"/>
      <c r="N5" s="253" t="s">
        <v>264</v>
      </c>
    </row>
    <row r="6" spans="1:14" s="105" customFormat="1" ht="25.5" customHeight="1">
      <c r="A6" s="273"/>
      <c r="B6" s="273"/>
      <c r="C6" s="273"/>
      <c r="D6" s="267"/>
      <c r="E6" s="253"/>
      <c r="F6" s="61" t="s">
        <v>53</v>
      </c>
      <c r="G6" s="26" t="s">
        <v>54</v>
      </c>
      <c r="H6" s="253"/>
      <c r="I6" s="253"/>
      <c r="J6" s="253"/>
      <c r="K6" s="253"/>
      <c r="L6" s="61" t="s">
        <v>53</v>
      </c>
      <c r="M6" s="61" t="s">
        <v>266</v>
      </c>
      <c r="N6" s="253"/>
    </row>
    <row r="7" spans="1:247" s="15" customFormat="1" ht="18.75" customHeight="1">
      <c r="A7" s="78"/>
      <c r="B7" s="78"/>
      <c r="C7" s="78"/>
      <c r="D7" s="79" t="s">
        <v>50</v>
      </c>
      <c r="E7" s="180">
        <f>SUM(F7:L7)</f>
        <v>6646.3</v>
      </c>
      <c r="F7" s="94">
        <v>2246.05</v>
      </c>
      <c r="G7" s="80">
        <f>SUM(G8,G12,G17,G28)</f>
        <v>0</v>
      </c>
      <c r="H7" s="80">
        <f>SUM(H8,H12,H17,H28)</f>
        <v>0</v>
      </c>
      <c r="I7" s="94">
        <v>1075.83</v>
      </c>
      <c r="J7" s="80">
        <f>SUM(J8,J12,J17,J28)</f>
        <v>0</v>
      </c>
      <c r="K7" s="80">
        <f>SUM(K8,K12,K17,K28)</f>
        <v>0</v>
      </c>
      <c r="L7" s="94">
        <v>3324.42</v>
      </c>
      <c r="M7" s="83"/>
      <c r="N7" s="83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</row>
    <row r="8" spans="1:14" ht="18.75" customHeight="1">
      <c r="A8" s="100" t="s">
        <v>67</v>
      </c>
      <c r="B8" s="100"/>
      <c r="C8" s="100"/>
      <c r="D8" s="101" t="s">
        <v>68</v>
      </c>
      <c r="E8" s="180">
        <f aca="true" t="shared" si="0" ref="E8:E34">SUM(F8:L8)</f>
        <v>314.22</v>
      </c>
      <c r="F8" s="94">
        <v>252.41</v>
      </c>
      <c r="G8" s="68"/>
      <c r="H8" s="68"/>
      <c r="I8" s="94">
        <v>61.81</v>
      </c>
      <c r="J8" s="68"/>
      <c r="K8" s="54"/>
      <c r="L8" s="94">
        <v>0</v>
      </c>
      <c r="M8" s="54"/>
      <c r="N8" s="54"/>
    </row>
    <row r="9" spans="1:14" ht="18.75" customHeight="1">
      <c r="A9" s="100"/>
      <c r="B9" s="100" t="s">
        <v>69</v>
      </c>
      <c r="C9" s="100"/>
      <c r="D9" s="101" t="s">
        <v>33</v>
      </c>
      <c r="E9" s="180">
        <f t="shared" si="0"/>
        <v>314.22</v>
      </c>
      <c r="F9" s="94">
        <v>252.41</v>
      </c>
      <c r="G9" s="68"/>
      <c r="H9" s="68"/>
      <c r="I9" s="94">
        <v>61.81</v>
      </c>
      <c r="J9" s="68"/>
      <c r="K9" s="54"/>
      <c r="L9" s="94">
        <v>0</v>
      </c>
      <c r="M9" s="54"/>
      <c r="N9" s="54"/>
    </row>
    <row r="10" spans="1:14" ht="18.75" customHeight="1">
      <c r="A10" s="100" t="s">
        <v>70</v>
      </c>
      <c r="B10" s="100" t="s">
        <v>70</v>
      </c>
      <c r="C10" s="100" t="s">
        <v>78</v>
      </c>
      <c r="D10" s="101" t="s">
        <v>34</v>
      </c>
      <c r="E10" s="180">
        <f t="shared" si="0"/>
        <v>109.98</v>
      </c>
      <c r="F10" s="94">
        <v>108.78</v>
      </c>
      <c r="G10" s="68"/>
      <c r="H10" s="68"/>
      <c r="I10" s="94">
        <v>1.2</v>
      </c>
      <c r="J10" s="68"/>
      <c r="K10" s="54"/>
      <c r="L10" s="94">
        <v>0</v>
      </c>
      <c r="M10" s="54"/>
      <c r="N10" s="54"/>
    </row>
    <row r="11" spans="1:14" ht="18.75" customHeight="1">
      <c r="A11" s="100" t="s">
        <v>70</v>
      </c>
      <c r="B11" s="100" t="s">
        <v>70</v>
      </c>
      <c r="C11" s="100" t="s">
        <v>71</v>
      </c>
      <c r="D11" s="101" t="s">
        <v>35</v>
      </c>
      <c r="E11" s="180">
        <f t="shared" si="0"/>
        <v>0.57</v>
      </c>
      <c r="F11" s="94">
        <v>0.57</v>
      </c>
      <c r="G11" s="68"/>
      <c r="H11" s="68"/>
      <c r="I11" s="94">
        <v>0</v>
      </c>
      <c r="J11" s="68"/>
      <c r="K11" s="54"/>
      <c r="L11" s="94">
        <v>0</v>
      </c>
      <c r="M11" s="54"/>
      <c r="N11" s="54"/>
    </row>
    <row r="12" spans="1:14" ht="18.75" customHeight="1">
      <c r="A12" s="100" t="s">
        <v>70</v>
      </c>
      <c r="B12" s="100" t="s">
        <v>70</v>
      </c>
      <c r="C12" s="100" t="s">
        <v>69</v>
      </c>
      <c r="D12" s="101" t="s">
        <v>36</v>
      </c>
      <c r="E12" s="180">
        <f t="shared" si="0"/>
        <v>186.35</v>
      </c>
      <c r="F12" s="94">
        <v>143.06</v>
      </c>
      <c r="G12" s="68"/>
      <c r="H12" s="68"/>
      <c r="I12" s="94">
        <v>43.29</v>
      </c>
      <c r="J12" s="68"/>
      <c r="K12" s="54"/>
      <c r="L12" s="94">
        <v>0</v>
      </c>
      <c r="M12" s="54"/>
      <c r="N12" s="54"/>
    </row>
    <row r="13" spans="1:14" ht="18.75" customHeight="1">
      <c r="A13" s="100"/>
      <c r="B13" s="100"/>
      <c r="C13" s="100" t="s">
        <v>115</v>
      </c>
      <c r="D13" s="101" t="s">
        <v>323</v>
      </c>
      <c r="E13" s="180">
        <f t="shared" si="0"/>
        <v>17.32</v>
      </c>
      <c r="F13" s="94">
        <v>0</v>
      </c>
      <c r="G13" s="68"/>
      <c r="H13" s="68"/>
      <c r="I13" s="94">
        <v>17.32</v>
      </c>
      <c r="J13" s="68"/>
      <c r="K13" s="54"/>
      <c r="L13" s="94">
        <v>0</v>
      </c>
      <c r="M13" s="54"/>
      <c r="N13" s="54"/>
    </row>
    <row r="14" spans="1:14" ht="18.75" customHeight="1">
      <c r="A14" s="100" t="s">
        <v>72</v>
      </c>
      <c r="B14" s="100"/>
      <c r="C14" s="100"/>
      <c r="D14" s="101" t="s">
        <v>73</v>
      </c>
      <c r="E14" s="180">
        <f t="shared" si="0"/>
        <v>78.08</v>
      </c>
      <c r="F14" s="94">
        <v>62.57</v>
      </c>
      <c r="G14" s="68"/>
      <c r="H14" s="68"/>
      <c r="I14" s="94">
        <v>15.51</v>
      </c>
      <c r="J14" s="68"/>
      <c r="K14" s="54"/>
      <c r="L14" s="94">
        <v>0</v>
      </c>
      <c r="M14" s="54"/>
      <c r="N14" s="54"/>
    </row>
    <row r="15" spans="1:14" ht="18.75" customHeight="1">
      <c r="A15" s="100"/>
      <c r="B15" s="100" t="s">
        <v>74</v>
      </c>
      <c r="C15" s="100"/>
      <c r="D15" s="101" t="s">
        <v>37</v>
      </c>
      <c r="E15" s="180">
        <f t="shared" si="0"/>
        <v>78.08</v>
      </c>
      <c r="F15" s="94">
        <v>62.57</v>
      </c>
      <c r="G15" s="68"/>
      <c r="H15" s="68"/>
      <c r="I15" s="94">
        <v>15.51</v>
      </c>
      <c r="J15" s="68"/>
      <c r="K15" s="54"/>
      <c r="L15" s="94">
        <v>0</v>
      </c>
      <c r="M15" s="54"/>
      <c r="N15" s="54"/>
    </row>
    <row r="16" spans="1:14" ht="18.75" customHeight="1">
      <c r="A16" s="100" t="s">
        <v>70</v>
      </c>
      <c r="B16" s="100" t="s">
        <v>70</v>
      </c>
      <c r="C16" s="100" t="s">
        <v>78</v>
      </c>
      <c r="D16" s="101" t="s">
        <v>38</v>
      </c>
      <c r="E16" s="180">
        <f t="shared" si="0"/>
        <v>76.91</v>
      </c>
      <c r="F16" s="94">
        <v>61.4</v>
      </c>
      <c r="G16" s="68"/>
      <c r="H16" s="68"/>
      <c r="I16" s="94">
        <v>15.51</v>
      </c>
      <c r="J16" s="68"/>
      <c r="K16" s="54"/>
      <c r="L16" s="94">
        <v>0</v>
      </c>
      <c r="M16" s="54"/>
      <c r="N16" s="54"/>
    </row>
    <row r="17" spans="1:14" ht="18.75" customHeight="1">
      <c r="A17" s="100" t="s">
        <v>70</v>
      </c>
      <c r="B17" s="100" t="s">
        <v>70</v>
      </c>
      <c r="C17" s="100" t="s">
        <v>71</v>
      </c>
      <c r="D17" s="101" t="s">
        <v>39</v>
      </c>
      <c r="E17" s="180">
        <f t="shared" si="0"/>
        <v>1.17</v>
      </c>
      <c r="F17" s="94">
        <v>1.17</v>
      </c>
      <c r="G17" s="68"/>
      <c r="H17" s="68"/>
      <c r="I17" s="94">
        <v>0</v>
      </c>
      <c r="J17" s="68"/>
      <c r="K17" s="54"/>
      <c r="L17" s="94">
        <v>0</v>
      </c>
      <c r="M17" s="54"/>
      <c r="N17" s="54"/>
    </row>
    <row r="18" spans="1:14" ht="18.75" customHeight="1">
      <c r="A18" s="100" t="s">
        <v>337</v>
      </c>
      <c r="B18" s="100"/>
      <c r="C18" s="100"/>
      <c r="D18" s="101" t="s">
        <v>338</v>
      </c>
      <c r="E18" s="180">
        <f t="shared" si="0"/>
        <v>6146.89</v>
      </c>
      <c r="F18" s="94">
        <v>1848.67</v>
      </c>
      <c r="G18" s="68"/>
      <c r="H18" s="68"/>
      <c r="I18" s="94">
        <v>973.8</v>
      </c>
      <c r="J18" s="68"/>
      <c r="K18" s="54"/>
      <c r="L18" s="94">
        <v>3324.42</v>
      </c>
      <c r="M18" s="54"/>
      <c r="N18" s="54"/>
    </row>
    <row r="19" spans="1:14" ht="18.75" customHeight="1">
      <c r="A19" s="100"/>
      <c r="B19" s="100" t="s">
        <v>78</v>
      </c>
      <c r="C19" s="100"/>
      <c r="D19" s="101" t="s">
        <v>310</v>
      </c>
      <c r="E19" s="180">
        <f t="shared" si="0"/>
        <v>1183.53</v>
      </c>
      <c r="F19" s="94">
        <v>1183.53</v>
      </c>
      <c r="G19" s="68"/>
      <c r="H19" s="68"/>
      <c r="I19" s="94">
        <v>0</v>
      </c>
      <c r="J19" s="68"/>
      <c r="K19" s="54"/>
      <c r="L19" s="94">
        <v>0</v>
      </c>
      <c r="M19" s="54"/>
      <c r="N19" s="54"/>
    </row>
    <row r="20" spans="1:14" ht="18.75" customHeight="1">
      <c r="A20" s="100" t="s">
        <v>70</v>
      </c>
      <c r="B20" s="100" t="s">
        <v>70</v>
      </c>
      <c r="C20" s="100" t="s">
        <v>78</v>
      </c>
      <c r="D20" s="101" t="s">
        <v>40</v>
      </c>
      <c r="E20" s="180">
        <f t="shared" si="0"/>
        <v>939.16</v>
      </c>
      <c r="F20" s="94">
        <v>939.16</v>
      </c>
      <c r="G20" s="68"/>
      <c r="H20" s="68"/>
      <c r="I20" s="94">
        <v>0</v>
      </c>
      <c r="J20" s="68"/>
      <c r="K20" s="54"/>
      <c r="L20" s="94">
        <v>0</v>
      </c>
      <c r="M20" s="54"/>
      <c r="N20" s="54"/>
    </row>
    <row r="21" spans="1:14" ht="18.75" customHeight="1">
      <c r="A21" s="100" t="s">
        <v>70</v>
      </c>
      <c r="B21" s="100" t="s">
        <v>70</v>
      </c>
      <c r="C21" s="100" t="s">
        <v>71</v>
      </c>
      <c r="D21" s="101" t="s">
        <v>41</v>
      </c>
      <c r="E21" s="180">
        <f t="shared" si="0"/>
        <v>18.5</v>
      </c>
      <c r="F21" s="94">
        <v>18.5</v>
      </c>
      <c r="G21" s="68"/>
      <c r="H21" s="68"/>
      <c r="I21" s="94">
        <v>0</v>
      </c>
      <c r="J21" s="68"/>
      <c r="K21" s="54"/>
      <c r="L21" s="94">
        <v>0</v>
      </c>
      <c r="M21" s="54"/>
      <c r="N21" s="54"/>
    </row>
    <row r="22" spans="1:14" ht="18.75" customHeight="1">
      <c r="A22" s="100" t="s">
        <v>70</v>
      </c>
      <c r="B22" s="100" t="s">
        <v>70</v>
      </c>
      <c r="C22" s="100" t="s">
        <v>75</v>
      </c>
      <c r="D22" s="101" t="s">
        <v>311</v>
      </c>
      <c r="E22" s="180">
        <f t="shared" si="0"/>
        <v>18.8</v>
      </c>
      <c r="F22" s="94">
        <v>18.8</v>
      </c>
      <c r="G22" s="68"/>
      <c r="H22" s="68"/>
      <c r="I22" s="94">
        <v>0</v>
      </c>
      <c r="J22" s="68"/>
      <c r="K22" s="54"/>
      <c r="L22" s="94">
        <v>0</v>
      </c>
      <c r="M22" s="54"/>
      <c r="N22" s="54"/>
    </row>
    <row r="23" spans="1:14" ht="18.75" customHeight="1">
      <c r="A23" s="100" t="s">
        <v>70</v>
      </c>
      <c r="B23" s="100" t="s">
        <v>70</v>
      </c>
      <c r="C23" s="100" t="s">
        <v>83</v>
      </c>
      <c r="D23" s="101" t="s">
        <v>312</v>
      </c>
      <c r="E23" s="180">
        <f t="shared" si="0"/>
        <v>51.23</v>
      </c>
      <c r="F23" s="94">
        <v>51.23</v>
      </c>
      <c r="G23" s="68"/>
      <c r="H23" s="68"/>
      <c r="I23" s="94">
        <v>0</v>
      </c>
      <c r="J23" s="68"/>
      <c r="K23" s="54"/>
      <c r="L23" s="94">
        <v>0</v>
      </c>
      <c r="M23" s="54"/>
      <c r="N23" s="54"/>
    </row>
    <row r="24" spans="1:14" ht="18.75" customHeight="1">
      <c r="A24" s="100" t="s">
        <v>70</v>
      </c>
      <c r="B24" s="100" t="s">
        <v>70</v>
      </c>
      <c r="C24" s="100" t="s">
        <v>130</v>
      </c>
      <c r="D24" s="101" t="s">
        <v>313</v>
      </c>
      <c r="E24" s="180">
        <f t="shared" si="0"/>
        <v>155.84</v>
      </c>
      <c r="F24" s="94">
        <v>155.84</v>
      </c>
      <c r="G24" s="68"/>
      <c r="H24" s="68"/>
      <c r="I24" s="94">
        <v>0</v>
      </c>
      <c r="J24" s="68"/>
      <c r="K24" s="54"/>
      <c r="L24" s="94">
        <v>0</v>
      </c>
      <c r="M24" s="54"/>
      <c r="N24" s="54"/>
    </row>
    <row r="25" spans="1:14" ht="18.75" customHeight="1">
      <c r="A25" s="100"/>
      <c r="B25" s="100" t="s">
        <v>71</v>
      </c>
      <c r="C25" s="100"/>
      <c r="D25" s="101" t="s">
        <v>314</v>
      </c>
      <c r="E25" s="180">
        <f t="shared" si="0"/>
        <v>336.40000000000003</v>
      </c>
      <c r="F25" s="94">
        <v>27.6</v>
      </c>
      <c r="G25" s="68"/>
      <c r="H25" s="68"/>
      <c r="I25" s="94">
        <v>308.8</v>
      </c>
      <c r="J25" s="68"/>
      <c r="K25" s="54"/>
      <c r="L25" s="94">
        <v>0</v>
      </c>
      <c r="M25" s="54"/>
      <c r="N25" s="54"/>
    </row>
    <row r="26" spans="1:14" ht="18.75" customHeight="1">
      <c r="A26" s="100" t="s">
        <v>70</v>
      </c>
      <c r="B26" s="100" t="s">
        <v>70</v>
      </c>
      <c r="C26" s="100" t="s">
        <v>78</v>
      </c>
      <c r="D26" s="101" t="s">
        <v>315</v>
      </c>
      <c r="E26" s="180">
        <f t="shared" si="0"/>
        <v>336.40000000000003</v>
      </c>
      <c r="F26" s="94">
        <v>27.6</v>
      </c>
      <c r="G26" s="68"/>
      <c r="H26" s="68"/>
      <c r="I26" s="94">
        <v>308.8</v>
      </c>
      <c r="J26" s="68"/>
      <c r="K26" s="54"/>
      <c r="L26" s="94">
        <v>0</v>
      </c>
      <c r="M26" s="54"/>
      <c r="N26" s="54"/>
    </row>
    <row r="27" spans="1:14" ht="18.75" customHeight="1">
      <c r="A27" s="100"/>
      <c r="B27" s="100" t="s">
        <v>69</v>
      </c>
      <c r="C27" s="100"/>
      <c r="D27" s="101" t="s">
        <v>316</v>
      </c>
      <c r="E27" s="180">
        <f t="shared" si="0"/>
        <v>1302.54</v>
      </c>
      <c r="F27" s="94">
        <v>637.54</v>
      </c>
      <c r="G27" s="68"/>
      <c r="H27" s="68"/>
      <c r="I27" s="94">
        <v>665</v>
      </c>
      <c r="J27" s="68"/>
      <c r="K27" s="54"/>
      <c r="L27" s="94">
        <v>0</v>
      </c>
      <c r="M27" s="54"/>
      <c r="N27" s="54"/>
    </row>
    <row r="28" spans="1:248" s="38" customFormat="1" ht="18.75" customHeight="1">
      <c r="A28" s="100" t="s">
        <v>70</v>
      </c>
      <c r="B28" s="100" t="s">
        <v>70</v>
      </c>
      <c r="C28" s="100" t="s">
        <v>78</v>
      </c>
      <c r="D28" s="101" t="s">
        <v>317</v>
      </c>
      <c r="E28" s="180">
        <f t="shared" si="0"/>
        <v>1302.54</v>
      </c>
      <c r="F28" s="94">
        <v>637.54</v>
      </c>
      <c r="G28" s="68"/>
      <c r="H28" s="68"/>
      <c r="I28" s="94">
        <v>665</v>
      </c>
      <c r="J28" s="68"/>
      <c r="K28" s="54"/>
      <c r="L28" s="94">
        <v>0</v>
      </c>
      <c r="M28" s="54"/>
      <c r="N28" s="54"/>
      <c r="IN28"/>
    </row>
    <row r="29" spans="1:248" s="38" customFormat="1" ht="18.75" customHeight="1">
      <c r="A29" s="100"/>
      <c r="B29" s="100" t="s">
        <v>128</v>
      </c>
      <c r="C29" s="100"/>
      <c r="D29" s="101" t="s">
        <v>318</v>
      </c>
      <c r="E29" s="180">
        <f t="shared" si="0"/>
        <v>3324.42</v>
      </c>
      <c r="F29" s="94">
        <v>0</v>
      </c>
      <c r="G29" s="68"/>
      <c r="H29" s="68"/>
      <c r="I29" s="94">
        <v>0</v>
      </c>
      <c r="J29" s="68"/>
      <c r="K29" s="54"/>
      <c r="L29" s="94">
        <v>3324.42</v>
      </c>
      <c r="M29" s="54"/>
      <c r="N29" s="54"/>
      <c r="IN29"/>
    </row>
    <row r="30" spans="1:248" s="38" customFormat="1" ht="18.75" customHeight="1">
      <c r="A30" s="100" t="s">
        <v>70</v>
      </c>
      <c r="B30" s="100" t="s">
        <v>70</v>
      </c>
      <c r="C30" s="100" t="s">
        <v>78</v>
      </c>
      <c r="D30" s="101" t="s">
        <v>319</v>
      </c>
      <c r="E30" s="180">
        <f t="shared" si="0"/>
        <v>2950</v>
      </c>
      <c r="F30" s="94">
        <v>0</v>
      </c>
      <c r="G30" s="68"/>
      <c r="H30" s="68"/>
      <c r="I30" s="94">
        <v>0</v>
      </c>
      <c r="J30" s="68"/>
      <c r="K30" s="54"/>
      <c r="L30" s="94">
        <v>2950</v>
      </c>
      <c r="M30" s="54"/>
      <c r="N30" s="54"/>
      <c r="IN30"/>
    </row>
    <row r="31" spans="1:248" s="38" customFormat="1" ht="18.75" customHeight="1">
      <c r="A31" s="100" t="s">
        <v>70</v>
      </c>
      <c r="B31" s="100" t="s">
        <v>70</v>
      </c>
      <c r="C31" s="100" t="s">
        <v>130</v>
      </c>
      <c r="D31" s="101" t="s">
        <v>320</v>
      </c>
      <c r="E31" s="180">
        <f t="shared" si="0"/>
        <v>374.42</v>
      </c>
      <c r="F31" s="94">
        <v>0</v>
      </c>
      <c r="G31" s="68"/>
      <c r="H31" s="68"/>
      <c r="I31" s="94">
        <v>0</v>
      </c>
      <c r="J31" s="68"/>
      <c r="K31" s="54"/>
      <c r="L31" s="94">
        <v>374.42</v>
      </c>
      <c r="M31" s="54"/>
      <c r="N31" s="54"/>
      <c r="IN31"/>
    </row>
    <row r="32" spans="1:248" s="38" customFormat="1" ht="18.75" customHeight="1">
      <c r="A32" s="100" t="s">
        <v>76</v>
      </c>
      <c r="B32" s="100"/>
      <c r="C32" s="100"/>
      <c r="D32" s="101" t="s">
        <v>77</v>
      </c>
      <c r="E32" s="180">
        <f t="shared" si="0"/>
        <v>107.11000000000001</v>
      </c>
      <c r="F32" s="94">
        <v>82.4</v>
      </c>
      <c r="G32" s="68"/>
      <c r="H32" s="68"/>
      <c r="I32" s="94">
        <v>24.71</v>
      </c>
      <c r="J32" s="68"/>
      <c r="K32" s="54"/>
      <c r="L32" s="54"/>
      <c r="M32" s="54"/>
      <c r="N32" s="54"/>
      <c r="IN32"/>
    </row>
    <row r="33" spans="1:248" s="38" customFormat="1" ht="19.5" customHeight="1">
      <c r="A33" s="100"/>
      <c r="B33" s="100" t="s">
        <v>71</v>
      </c>
      <c r="C33" s="100"/>
      <c r="D33" s="101" t="s">
        <v>42</v>
      </c>
      <c r="E33" s="180">
        <f t="shared" si="0"/>
        <v>107.11000000000001</v>
      </c>
      <c r="F33" s="94">
        <v>82.4</v>
      </c>
      <c r="G33" s="68"/>
      <c r="H33" s="68"/>
      <c r="I33" s="94">
        <v>24.71</v>
      </c>
      <c r="J33" s="68"/>
      <c r="K33" s="54"/>
      <c r="L33" s="54"/>
      <c r="M33" s="54"/>
      <c r="N33" s="54"/>
      <c r="IN33"/>
    </row>
    <row r="34" spans="1:14" ht="12">
      <c r="A34" s="100" t="s">
        <v>70</v>
      </c>
      <c r="B34" s="100" t="s">
        <v>70</v>
      </c>
      <c r="C34" s="100" t="s">
        <v>78</v>
      </c>
      <c r="D34" s="101" t="s">
        <v>43</v>
      </c>
      <c r="E34" s="180">
        <f t="shared" si="0"/>
        <v>107.11000000000001</v>
      </c>
      <c r="F34" s="94">
        <v>82.4</v>
      </c>
      <c r="G34" s="54"/>
      <c r="H34" s="54"/>
      <c r="I34" s="94">
        <v>24.71</v>
      </c>
      <c r="J34" s="54"/>
      <c r="K34" s="54"/>
      <c r="L34" s="54"/>
      <c r="M34" s="54"/>
      <c r="N34" s="54"/>
    </row>
    <row r="35" spans="1:14" ht="14.25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</sheetData>
  <sheetProtection/>
  <mergeCells count="16">
    <mergeCell ref="A35:N3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N5:N6"/>
    <mergeCell ref="A1:N1"/>
    <mergeCell ref="A4:C4"/>
    <mergeCell ref="E4:N4"/>
    <mergeCell ref="F5:G5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zoomScalePageLayoutView="0" workbookViewId="0" topLeftCell="A1">
      <selection activeCell="L7" sqref="L7"/>
    </sheetView>
  </sheetViews>
  <sheetFormatPr defaultColWidth="9.16015625" defaultRowHeight="11.25"/>
  <cols>
    <col min="1" max="1" width="14.16015625" style="38" customWidth="1"/>
    <col min="2" max="2" width="20.16015625" style="38" customWidth="1"/>
    <col min="3" max="3" width="13.5" style="38" customWidth="1"/>
    <col min="4" max="6" width="14.16015625" style="38" bestFit="1" customWidth="1"/>
    <col min="7" max="7" width="9" style="38" bestFit="1" customWidth="1"/>
    <col min="8" max="8" width="14.16015625" style="38" bestFit="1" customWidth="1"/>
    <col min="9" max="9" width="13.16015625" style="38" customWidth="1"/>
    <col min="10" max="10" width="12.16015625" style="38" customWidth="1"/>
    <col min="11" max="11" width="17" style="38" customWidth="1"/>
    <col min="12" max="12" width="15.16015625" style="38" customWidth="1"/>
    <col min="13" max="13" width="11" style="38" customWidth="1"/>
    <col min="14" max="14" width="13" style="38" customWidth="1"/>
    <col min="15" max="15" width="11.5" style="38" customWidth="1"/>
    <col min="16" max="16384" width="9.16015625" style="38" customWidth="1"/>
  </cols>
  <sheetData>
    <row r="1" spans="1:15" ht="36.75" customHeight="1">
      <c r="A1" s="274" t="s">
        <v>84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4:15" ht="15.75" customHeight="1">
      <c r="N2" s="256" t="s">
        <v>85</v>
      </c>
      <c r="O2" s="256"/>
    </row>
    <row r="3" spans="1:15" ht="18" customHeight="1">
      <c r="A3" s="23" t="s">
        <v>24</v>
      </c>
      <c r="B3" s="60" t="s">
        <v>339</v>
      </c>
      <c r="C3" s="76"/>
      <c r="D3" s="76"/>
      <c r="E3" s="76"/>
      <c r="F3" s="76"/>
      <c r="G3" s="76"/>
      <c r="H3" s="76"/>
      <c r="I3" s="76"/>
      <c r="J3" s="76"/>
      <c r="K3" s="76"/>
      <c r="N3" s="257" t="s">
        <v>25</v>
      </c>
      <c r="O3" s="257"/>
    </row>
    <row r="4" spans="1:16" s="105" customFormat="1" ht="21" customHeight="1">
      <c r="A4" s="251" t="s">
        <v>47</v>
      </c>
      <c r="B4" s="106" t="s">
        <v>86</v>
      </c>
      <c r="C4" s="107"/>
      <c r="D4" s="107"/>
      <c r="E4" s="107"/>
      <c r="F4" s="107"/>
      <c r="G4" s="107"/>
      <c r="H4" s="107"/>
      <c r="I4" s="110"/>
      <c r="J4" s="110"/>
      <c r="K4" s="106" t="s">
        <v>87</v>
      </c>
      <c r="L4" s="107"/>
      <c r="M4" s="107"/>
      <c r="N4" s="107"/>
      <c r="O4" s="111"/>
      <c r="P4" s="15"/>
    </row>
    <row r="5" spans="1:16" s="105" customFormat="1" ht="12" customHeight="1">
      <c r="A5" s="268"/>
      <c r="B5" s="251" t="s">
        <v>50</v>
      </c>
      <c r="C5" s="253" t="s">
        <v>30</v>
      </c>
      <c r="D5" s="253"/>
      <c r="E5" s="253" t="s">
        <v>255</v>
      </c>
      <c r="F5" s="253" t="s">
        <v>257</v>
      </c>
      <c r="G5" s="253" t="s">
        <v>259</v>
      </c>
      <c r="H5" s="253" t="s">
        <v>88</v>
      </c>
      <c r="I5" s="253" t="s">
        <v>262</v>
      </c>
      <c r="J5" s="253"/>
      <c r="K5" s="254" t="s">
        <v>50</v>
      </c>
      <c r="L5" s="258" t="s">
        <v>51</v>
      </c>
      <c r="M5" s="259"/>
      <c r="N5" s="260"/>
      <c r="O5" s="254" t="s">
        <v>52</v>
      </c>
      <c r="P5" s="15"/>
    </row>
    <row r="6" spans="1:16" s="105" customFormat="1" ht="36">
      <c r="A6" s="252"/>
      <c r="B6" s="252"/>
      <c r="C6" s="61" t="s">
        <v>53</v>
      </c>
      <c r="D6" s="26" t="s">
        <v>54</v>
      </c>
      <c r="E6" s="253"/>
      <c r="F6" s="253"/>
      <c r="G6" s="253"/>
      <c r="H6" s="253"/>
      <c r="I6" s="61" t="s">
        <v>53</v>
      </c>
      <c r="J6" s="61" t="s">
        <v>266</v>
      </c>
      <c r="K6" s="255"/>
      <c r="L6" s="71" t="s">
        <v>55</v>
      </c>
      <c r="M6" s="71" t="s">
        <v>56</v>
      </c>
      <c r="N6" s="71" t="s">
        <v>57</v>
      </c>
      <c r="O6" s="255"/>
      <c r="P6" s="15"/>
    </row>
    <row r="7" spans="1:16" s="103" customFormat="1" ht="27" customHeight="1">
      <c r="A7" s="27" t="s">
        <v>50</v>
      </c>
      <c r="B7" s="181">
        <f>SUM(C7:I7)</f>
        <v>6720.299999999999</v>
      </c>
      <c r="C7" s="182">
        <f aca="true" t="shared" si="0" ref="C7:O7">SUM(C8:C14)</f>
        <v>2246.0499999999997</v>
      </c>
      <c r="D7" s="182">
        <f t="shared" si="0"/>
        <v>0</v>
      </c>
      <c r="E7" s="182">
        <f t="shared" si="0"/>
        <v>0</v>
      </c>
      <c r="F7" s="182">
        <f t="shared" si="0"/>
        <v>1149.83</v>
      </c>
      <c r="G7" s="182">
        <f t="shared" si="0"/>
        <v>0</v>
      </c>
      <c r="H7" s="182">
        <f t="shared" si="0"/>
        <v>0</v>
      </c>
      <c r="I7" s="182">
        <f t="shared" si="0"/>
        <v>3324.42</v>
      </c>
      <c r="J7" s="182"/>
      <c r="K7" s="182">
        <f t="shared" si="0"/>
        <v>6646.3</v>
      </c>
      <c r="L7" s="182">
        <f t="shared" si="0"/>
        <v>1727.6100000000001</v>
      </c>
      <c r="M7" s="182">
        <f t="shared" si="0"/>
        <v>307.90000000000003</v>
      </c>
      <c r="N7" s="182">
        <f t="shared" si="0"/>
        <v>104.78</v>
      </c>
      <c r="O7" s="182">
        <f t="shared" si="0"/>
        <v>4506.01</v>
      </c>
      <c r="P7"/>
    </row>
    <row r="8" spans="1:15" ht="27" customHeight="1">
      <c r="A8" s="60" t="s">
        <v>324</v>
      </c>
      <c r="B8" s="91">
        <v>1262.59</v>
      </c>
      <c r="C8" s="91">
        <v>1262.59</v>
      </c>
      <c r="D8" s="91">
        <v>0</v>
      </c>
      <c r="E8" s="91">
        <v>0</v>
      </c>
      <c r="F8" s="91">
        <v>0</v>
      </c>
      <c r="G8" s="91"/>
      <c r="H8" s="91"/>
      <c r="I8" s="91"/>
      <c r="J8" s="91"/>
      <c r="K8" s="91">
        <f aca="true" t="shared" si="1" ref="K8:K13">SUM(L8:O8)</f>
        <v>1262.5900000000001</v>
      </c>
      <c r="L8" s="91">
        <v>831.43</v>
      </c>
      <c r="M8" s="91">
        <v>173.61</v>
      </c>
      <c r="N8" s="91">
        <v>82.91</v>
      </c>
      <c r="O8" s="118">
        <v>174.64</v>
      </c>
    </row>
    <row r="9" spans="1:15" ht="27" customHeight="1">
      <c r="A9" s="60" t="s">
        <v>325</v>
      </c>
      <c r="B9" s="91">
        <f>SUM(C9:J9)</f>
        <v>477.43</v>
      </c>
      <c r="C9" s="122">
        <v>27.6</v>
      </c>
      <c r="D9" s="122"/>
      <c r="E9" s="122"/>
      <c r="F9" s="38">
        <v>449.83</v>
      </c>
      <c r="G9" s="122"/>
      <c r="H9" s="122"/>
      <c r="I9" s="122"/>
      <c r="J9" s="122"/>
      <c r="K9" s="91">
        <f t="shared" si="1"/>
        <v>438.43000000000006</v>
      </c>
      <c r="L9" s="122">
        <v>346.6</v>
      </c>
      <c r="M9" s="91">
        <v>63.22</v>
      </c>
      <c r="N9" s="91">
        <v>1.01</v>
      </c>
      <c r="O9" s="122">
        <v>27.6</v>
      </c>
    </row>
    <row r="10" spans="1:15" ht="27" customHeight="1">
      <c r="A10" s="60" t="s">
        <v>326</v>
      </c>
      <c r="B10" s="91">
        <f>SUM(C10:J10)</f>
        <v>2950</v>
      </c>
      <c r="C10" s="108"/>
      <c r="D10" s="108"/>
      <c r="E10" s="108"/>
      <c r="F10" s="108"/>
      <c r="G10" s="108"/>
      <c r="H10" s="108"/>
      <c r="I10" s="108">
        <v>2950</v>
      </c>
      <c r="J10" s="108"/>
      <c r="K10" s="91">
        <f t="shared" si="1"/>
        <v>2950</v>
      </c>
      <c r="L10" s="91"/>
      <c r="M10" s="91"/>
      <c r="N10" s="91"/>
      <c r="O10" s="119">
        <v>2950</v>
      </c>
    </row>
    <row r="11" spans="1:15" ht="27" customHeight="1">
      <c r="A11" s="60" t="s">
        <v>327</v>
      </c>
      <c r="B11" s="91">
        <f>SUM(C11:J11)</f>
        <v>469.63</v>
      </c>
      <c r="C11" s="108">
        <v>469.63</v>
      </c>
      <c r="D11" s="108"/>
      <c r="E11" s="108"/>
      <c r="F11" s="119"/>
      <c r="G11" s="119"/>
      <c r="H11" s="119"/>
      <c r="I11" s="119"/>
      <c r="J11" s="119"/>
      <c r="K11" s="91">
        <f t="shared" si="1"/>
        <v>469.63</v>
      </c>
      <c r="L11" s="91">
        <v>208.18</v>
      </c>
      <c r="M11" s="91">
        <v>39.32</v>
      </c>
      <c r="N11" s="91">
        <v>19.59</v>
      </c>
      <c r="O11" s="119">
        <v>202.54</v>
      </c>
    </row>
    <row r="12" spans="1:15" ht="27" customHeight="1">
      <c r="A12" s="60" t="s">
        <v>328</v>
      </c>
      <c r="B12" s="91">
        <f>SUM(C12:J12)</f>
        <v>425.65000000000003</v>
      </c>
      <c r="C12" s="108">
        <v>51.23</v>
      </c>
      <c r="D12" s="108"/>
      <c r="E12" s="108"/>
      <c r="F12" s="119"/>
      <c r="G12" s="119"/>
      <c r="H12" s="119"/>
      <c r="I12" s="119">
        <v>374.42</v>
      </c>
      <c r="J12" s="119"/>
      <c r="K12" s="91">
        <f t="shared" si="1"/>
        <v>425.65</v>
      </c>
      <c r="L12" s="91">
        <v>341.4</v>
      </c>
      <c r="M12" s="91">
        <v>31.75</v>
      </c>
      <c r="N12" s="91">
        <v>1.27</v>
      </c>
      <c r="O12" s="119">
        <v>51.23</v>
      </c>
    </row>
    <row r="13" spans="1:15" ht="27" customHeight="1">
      <c r="A13" s="60" t="s">
        <v>329</v>
      </c>
      <c r="B13" s="91">
        <f>SUM(C13:J13)</f>
        <v>1135</v>
      </c>
      <c r="C13" s="91">
        <v>435</v>
      </c>
      <c r="D13" s="108"/>
      <c r="E13" s="108"/>
      <c r="F13" s="108">
        <v>700</v>
      </c>
      <c r="G13" s="108"/>
      <c r="H13" s="108"/>
      <c r="I13" s="108"/>
      <c r="J13" s="108"/>
      <c r="K13" s="91">
        <f t="shared" si="1"/>
        <v>1100</v>
      </c>
      <c r="L13" s="91"/>
      <c r="M13" s="91"/>
      <c r="N13" s="91"/>
      <c r="O13" s="119">
        <v>1100</v>
      </c>
    </row>
    <row r="14" spans="1:15" ht="27" customHeight="1">
      <c r="A14" s="60"/>
      <c r="B14" s="68">
        <f>SUM(C14:H14)</f>
        <v>0</v>
      </c>
      <c r="C14" s="54"/>
      <c r="D14" s="54"/>
      <c r="E14" s="54"/>
      <c r="F14" s="54"/>
      <c r="G14" s="54"/>
      <c r="H14" s="54"/>
      <c r="I14" s="54"/>
      <c r="J14" s="54"/>
      <c r="K14" s="68">
        <f>SUM(L14:O14)</f>
        <v>0</v>
      </c>
      <c r="L14" s="68"/>
      <c r="M14" s="68"/>
      <c r="N14" s="68"/>
      <c r="O14" s="54"/>
    </row>
    <row r="15" spans="1:15" ht="36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12"/>
      <c r="M15" s="112"/>
      <c r="N15" s="112"/>
      <c r="O15" s="112"/>
    </row>
    <row r="16" ht="12">
      <c r="D16" s="52"/>
    </row>
    <row r="20" ht="12">
      <c r="A20" s="52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IN135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4.16015625" style="38" customWidth="1"/>
    <col min="2" max="4" width="7.5" style="38" customWidth="1"/>
    <col min="5" max="5" width="14.16015625" style="38" customWidth="1"/>
    <col min="6" max="6" width="18.16015625" style="38" customWidth="1"/>
    <col min="7" max="10" width="14.83203125" style="38" customWidth="1"/>
    <col min="11" max="16384" width="9.16015625" style="38" customWidth="1"/>
  </cols>
  <sheetData>
    <row r="1" spans="1:10" ht="33" customHeight="1">
      <c r="A1" s="274" t="s">
        <v>89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9:10" ht="15.75" customHeight="1">
      <c r="I2" s="256" t="s">
        <v>90</v>
      </c>
      <c r="J2" s="256"/>
    </row>
    <row r="3" spans="1:10" ht="18" customHeight="1">
      <c r="A3" s="23" t="s">
        <v>347</v>
      </c>
      <c r="B3" s="76"/>
      <c r="C3" s="76"/>
      <c r="D3" s="76"/>
      <c r="E3" s="76"/>
      <c r="F3" s="76"/>
      <c r="G3" s="76"/>
      <c r="H3" s="76"/>
      <c r="I3" s="257" t="s">
        <v>25</v>
      </c>
      <c r="J3" s="257"/>
    </row>
    <row r="4" spans="1:10" s="37" customFormat="1" ht="18" customHeight="1">
      <c r="A4" s="272" t="s">
        <v>47</v>
      </c>
      <c r="B4" s="263" t="s">
        <v>60</v>
      </c>
      <c r="C4" s="263"/>
      <c r="D4" s="263"/>
      <c r="E4" s="265" t="s">
        <v>61</v>
      </c>
      <c r="F4" s="275" t="s">
        <v>91</v>
      </c>
      <c r="G4" s="276"/>
      <c r="H4" s="276"/>
      <c r="I4" s="276"/>
      <c r="J4" s="277"/>
    </row>
    <row r="5" spans="1:10" s="37" customFormat="1" ht="12">
      <c r="A5" s="278"/>
      <c r="B5" s="272" t="s">
        <v>62</v>
      </c>
      <c r="C5" s="272" t="s">
        <v>63</v>
      </c>
      <c r="D5" s="272" t="s">
        <v>64</v>
      </c>
      <c r="E5" s="266"/>
      <c r="F5" s="254" t="s">
        <v>50</v>
      </c>
      <c r="G5" s="258" t="s">
        <v>51</v>
      </c>
      <c r="H5" s="259"/>
      <c r="I5" s="260"/>
      <c r="J5" s="254" t="s">
        <v>52</v>
      </c>
    </row>
    <row r="6" spans="1:12" s="37" customFormat="1" ht="24">
      <c r="A6" s="273"/>
      <c r="B6" s="273"/>
      <c r="C6" s="273"/>
      <c r="D6" s="273"/>
      <c r="E6" s="267"/>
      <c r="F6" s="255"/>
      <c r="G6" s="71" t="s">
        <v>55</v>
      </c>
      <c r="H6" s="71" t="s">
        <v>56</v>
      </c>
      <c r="I6" s="71" t="s">
        <v>57</v>
      </c>
      <c r="J6" s="255"/>
      <c r="K6" s="44"/>
      <c r="L6" s="44"/>
    </row>
    <row r="7" spans="1:248" s="15" customFormat="1" ht="18.75" customHeight="1">
      <c r="A7" s="77"/>
      <c r="B7" s="78"/>
      <c r="C7" s="78"/>
      <c r="D7" s="78"/>
      <c r="E7" s="79" t="s">
        <v>50</v>
      </c>
      <c r="F7" s="180">
        <f>SUM(F8+F88+F103+F107+F126+F132)</f>
        <v>6646.3</v>
      </c>
      <c r="G7" s="80">
        <f>SUM(G8+G88+G103+G107+G126+G132)</f>
        <v>1727.6100000000001</v>
      </c>
      <c r="H7" s="80">
        <f>SUM(H8+H88+H103+H107+H126+H132)</f>
        <v>307.90000000000003</v>
      </c>
      <c r="I7" s="80">
        <f>SUM(I8+I88+I103+I107+I126+I132)</f>
        <v>104.78</v>
      </c>
      <c r="J7" s="80">
        <f>SUM(J8+J88+J103+J107+J126+J132)</f>
        <v>4331.37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</row>
    <row r="8" spans="1:10" ht="18.75" customHeight="1">
      <c r="A8" s="60" t="s">
        <v>324</v>
      </c>
      <c r="B8" s="78"/>
      <c r="C8" s="78"/>
      <c r="D8" s="78"/>
      <c r="E8" s="79"/>
      <c r="F8" s="180">
        <f>SUM(F73+F77+F80+F87)</f>
        <v>1262.5900000000001</v>
      </c>
      <c r="G8" s="180">
        <f>SUM(G73+G77+G80+G87)</f>
        <v>831.43</v>
      </c>
      <c r="H8" s="180">
        <f>SUM(H73+H77+H80+H87)</f>
        <v>173.61</v>
      </c>
      <c r="I8" s="180">
        <f>SUM(I73+I77+I80+I87)</f>
        <v>82.91</v>
      </c>
      <c r="J8" s="80"/>
    </row>
    <row r="9" spans="1:10" ht="18.75" customHeight="1" hidden="1">
      <c r="A9" s="185"/>
      <c r="B9" s="187">
        <v>208</v>
      </c>
      <c r="C9" s="187"/>
      <c r="D9" s="187"/>
      <c r="E9" s="186" t="s">
        <v>68</v>
      </c>
      <c r="F9" s="68">
        <f>SUM(G9:J9)</f>
        <v>204.23000000000002</v>
      </c>
      <c r="G9" s="188">
        <v>115.9</v>
      </c>
      <c r="H9" s="188">
        <v>8.37</v>
      </c>
      <c r="I9" s="188">
        <v>79.96</v>
      </c>
      <c r="J9" s="68"/>
    </row>
    <row r="10" spans="1:10" ht="18.75" customHeight="1" hidden="1">
      <c r="A10" s="185"/>
      <c r="B10" s="187"/>
      <c r="C10" s="187">
        <v>5</v>
      </c>
      <c r="D10" s="187"/>
      <c r="E10" s="186" t="s">
        <v>33</v>
      </c>
      <c r="F10" s="68">
        <f aca="true" t="shared" si="0" ref="F10:F73">SUM(G10:J10)</f>
        <v>204.23000000000002</v>
      </c>
      <c r="G10" s="188">
        <v>115.9</v>
      </c>
      <c r="H10" s="188">
        <v>8.37</v>
      </c>
      <c r="I10" s="188">
        <v>79.96</v>
      </c>
      <c r="J10" s="68"/>
    </row>
    <row r="11" spans="1:10" ht="18.75" customHeight="1" hidden="1">
      <c r="A11" s="185"/>
      <c r="B11" s="187">
        <v>208</v>
      </c>
      <c r="C11" s="187">
        <v>5</v>
      </c>
      <c r="D11" s="187">
        <v>1</v>
      </c>
      <c r="E11" s="186" t="s">
        <v>34</v>
      </c>
      <c r="F11" s="68">
        <f t="shared" si="0"/>
        <v>88.33</v>
      </c>
      <c r="G11" s="188">
        <v>0</v>
      </c>
      <c r="H11" s="188">
        <v>8.37</v>
      </c>
      <c r="I11" s="188">
        <v>79.96</v>
      </c>
      <c r="J11" s="68"/>
    </row>
    <row r="12" spans="1:10" ht="18.75" customHeight="1" hidden="1">
      <c r="A12" s="185"/>
      <c r="B12" s="187">
        <v>208</v>
      </c>
      <c r="C12" s="187">
        <v>5</v>
      </c>
      <c r="D12" s="187">
        <v>5</v>
      </c>
      <c r="E12" s="186" t="s">
        <v>36</v>
      </c>
      <c r="F12" s="68">
        <f t="shared" si="0"/>
        <v>115.9</v>
      </c>
      <c r="G12" s="188">
        <v>115.9</v>
      </c>
      <c r="H12" s="188">
        <v>0</v>
      </c>
      <c r="I12" s="188">
        <v>0</v>
      </c>
      <c r="J12" s="68"/>
    </row>
    <row r="13" spans="1:10" ht="18.75" customHeight="1" hidden="1">
      <c r="A13" s="185"/>
      <c r="B13" s="187">
        <v>210</v>
      </c>
      <c r="C13" s="187"/>
      <c r="D13" s="187"/>
      <c r="E13" s="186" t="s">
        <v>73</v>
      </c>
      <c r="F13" s="68">
        <f t="shared" si="0"/>
        <v>46.28</v>
      </c>
      <c r="G13" s="188">
        <v>46.28</v>
      </c>
      <c r="H13" s="188">
        <v>0</v>
      </c>
      <c r="I13" s="188">
        <v>0</v>
      </c>
      <c r="J13" s="68"/>
    </row>
    <row r="14" spans="1:10" ht="18.75" customHeight="1" hidden="1">
      <c r="A14" s="185"/>
      <c r="B14" s="187"/>
      <c r="C14" s="187">
        <v>11</v>
      </c>
      <c r="D14" s="187"/>
      <c r="E14" s="186" t="s">
        <v>37</v>
      </c>
      <c r="F14" s="68">
        <f t="shared" si="0"/>
        <v>46.28</v>
      </c>
      <c r="G14" s="188">
        <v>46.28</v>
      </c>
      <c r="H14" s="188">
        <v>0</v>
      </c>
      <c r="I14" s="188">
        <v>0</v>
      </c>
      <c r="J14" s="68"/>
    </row>
    <row r="15" spans="1:10" ht="18.75" customHeight="1" hidden="1">
      <c r="A15" s="185"/>
      <c r="B15" s="187">
        <v>210</v>
      </c>
      <c r="C15" s="187">
        <v>11</v>
      </c>
      <c r="D15" s="187">
        <v>1</v>
      </c>
      <c r="E15" s="186" t="s">
        <v>38</v>
      </c>
      <c r="F15" s="68">
        <f t="shared" si="0"/>
        <v>46.28</v>
      </c>
      <c r="G15" s="188">
        <v>46.28</v>
      </c>
      <c r="H15" s="188">
        <v>0</v>
      </c>
      <c r="I15" s="188">
        <v>0</v>
      </c>
      <c r="J15" s="68"/>
    </row>
    <row r="16" spans="1:10" ht="18.75" customHeight="1" hidden="1">
      <c r="A16" s="185"/>
      <c r="B16" s="187">
        <v>212</v>
      </c>
      <c r="C16" s="187"/>
      <c r="D16" s="187"/>
      <c r="E16" s="186" t="s">
        <v>338</v>
      </c>
      <c r="F16" s="68">
        <f t="shared" si="0"/>
        <v>771.2900000000001</v>
      </c>
      <c r="G16" s="188">
        <v>603.1</v>
      </c>
      <c r="H16" s="188">
        <v>165.24</v>
      </c>
      <c r="I16" s="188">
        <v>2.95</v>
      </c>
      <c r="J16" s="68"/>
    </row>
    <row r="17" spans="1:10" ht="18.75" customHeight="1" hidden="1">
      <c r="A17" s="185"/>
      <c r="B17" s="187"/>
      <c r="C17" s="187">
        <v>1</v>
      </c>
      <c r="D17" s="187"/>
      <c r="E17" s="186" t="s">
        <v>310</v>
      </c>
      <c r="F17" s="68">
        <f t="shared" si="0"/>
        <v>771.2900000000001</v>
      </c>
      <c r="G17" s="188">
        <v>603.1</v>
      </c>
      <c r="H17" s="188">
        <v>165.24</v>
      </c>
      <c r="I17" s="188">
        <v>2.95</v>
      </c>
      <c r="J17" s="68"/>
    </row>
    <row r="18" spans="1:10" ht="18.75" customHeight="1" hidden="1">
      <c r="A18" s="185"/>
      <c r="B18" s="187">
        <v>212</v>
      </c>
      <c r="C18" s="187">
        <v>1</v>
      </c>
      <c r="D18" s="187">
        <v>1</v>
      </c>
      <c r="E18" s="186" t="s">
        <v>40</v>
      </c>
      <c r="F18" s="68">
        <f t="shared" si="0"/>
        <v>771.2900000000001</v>
      </c>
      <c r="G18" s="188">
        <v>603.1</v>
      </c>
      <c r="H18" s="188">
        <v>165.24</v>
      </c>
      <c r="I18" s="188">
        <v>2.95</v>
      </c>
      <c r="J18" s="68"/>
    </row>
    <row r="19" spans="1:10" ht="18.75" customHeight="1" hidden="1">
      <c r="A19" s="185"/>
      <c r="B19" s="187">
        <v>212</v>
      </c>
      <c r="C19" s="187">
        <v>1</v>
      </c>
      <c r="D19" s="187">
        <v>4</v>
      </c>
      <c r="E19" s="186" t="s">
        <v>311</v>
      </c>
      <c r="F19" s="68">
        <f t="shared" si="0"/>
        <v>0</v>
      </c>
      <c r="G19" s="188">
        <v>0</v>
      </c>
      <c r="H19" s="188">
        <v>0</v>
      </c>
      <c r="I19" s="188">
        <v>0</v>
      </c>
      <c r="J19" s="68"/>
    </row>
    <row r="20" spans="1:10" ht="18.75" customHeight="1" hidden="1">
      <c r="A20" s="185"/>
      <c r="B20" s="187">
        <v>212</v>
      </c>
      <c r="C20" s="187">
        <v>1</v>
      </c>
      <c r="D20" s="187">
        <v>99</v>
      </c>
      <c r="E20" s="186" t="s">
        <v>313</v>
      </c>
      <c r="F20" s="68">
        <f t="shared" si="0"/>
        <v>0</v>
      </c>
      <c r="G20" s="188">
        <v>0</v>
      </c>
      <c r="H20" s="188">
        <v>0</v>
      </c>
      <c r="I20" s="188">
        <v>0</v>
      </c>
      <c r="J20" s="68"/>
    </row>
    <row r="21" spans="1:10" ht="18.75" customHeight="1" hidden="1">
      <c r="A21" s="185"/>
      <c r="B21" s="187">
        <v>221</v>
      </c>
      <c r="C21" s="187"/>
      <c r="D21" s="187"/>
      <c r="E21" s="186" t="s">
        <v>77</v>
      </c>
      <c r="F21" s="68">
        <f t="shared" si="0"/>
        <v>66.15</v>
      </c>
      <c r="G21" s="188">
        <v>66.15</v>
      </c>
      <c r="H21" s="188">
        <v>0</v>
      </c>
      <c r="I21" s="188">
        <v>0</v>
      </c>
      <c r="J21" s="68"/>
    </row>
    <row r="22" spans="1:10" ht="18.75" customHeight="1" hidden="1">
      <c r="A22" s="185"/>
      <c r="B22" s="187"/>
      <c r="C22" s="187">
        <v>2</v>
      </c>
      <c r="D22" s="187"/>
      <c r="E22" s="186" t="s">
        <v>42</v>
      </c>
      <c r="F22" s="68">
        <f t="shared" si="0"/>
        <v>66.15</v>
      </c>
      <c r="G22" s="188">
        <v>66.15</v>
      </c>
      <c r="H22" s="188">
        <v>0</v>
      </c>
      <c r="I22" s="188">
        <v>0</v>
      </c>
      <c r="J22" s="68"/>
    </row>
    <row r="23" spans="1:10" ht="18.75" customHeight="1" hidden="1">
      <c r="A23" s="60"/>
      <c r="B23" s="187">
        <v>221</v>
      </c>
      <c r="C23" s="187">
        <v>2</v>
      </c>
      <c r="D23" s="187">
        <v>1</v>
      </c>
      <c r="E23" s="186" t="s">
        <v>43</v>
      </c>
      <c r="F23" s="68">
        <f t="shared" si="0"/>
        <v>66.15</v>
      </c>
      <c r="G23" s="188">
        <v>66.15</v>
      </c>
      <c r="H23" s="188">
        <v>0</v>
      </c>
      <c r="I23" s="188">
        <v>0</v>
      </c>
      <c r="J23" s="68"/>
    </row>
    <row r="24" spans="1:10" ht="18.75" customHeight="1" hidden="1">
      <c r="A24" s="60"/>
      <c r="B24" s="100"/>
      <c r="C24" s="100"/>
      <c r="D24" s="100"/>
      <c r="E24" s="101"/>
      <c r="F24" s="68">
        <f t="shared" si="0"/>
        <v>66.15</v>
      </c>
      <c r="G24" s="188">
        <v>66.15</v>
      </c>
      <c r="H24" s="68"/>
      <c r="I24" s="68"/>
      <c r="J24" s="68"/>
    </row>
    <row r="25" spans="1:10" ht="18.75" customHeight="1" hidden="1">
      <c r="A25" s="60"/>
      <c r="B25" s="100"/>
      <c r="C25" s="100"/>
      <c r="D25" s="100"/>
      <c r="E25" s="101"/>
      <c r="F25" s="68">
        <f t="shared" si="0"/>
        <v>0</v>
      </c>
      <c r="G25" s="94"/>
      <c r="H25" s="68"/>
      <c r="I25" s="68"/>
      <c r="J25" s="68"/>
    </row>
    <row r="26" spans="1:10" ht="18.75" customHeight="1" hidden="1">
      <c r="A26" s="60"/>
      <c r="B26" s="100"/>
      <c r="C26" s="100"/>
      <c r="D26" s="100"/>
      <c r="E26" s="101"/>
      <c r="F26" s="68">
        <f t="shared" si="0"/>
        <v>0</v>
      </c>
      <c r="G26" s="68"/>
      <c r="H26" s="94"/>
      <c r="I26" s="68"/>
      <c r="J26" s="68"/>
    </row>
    <row r="27" spans="1:10" ht="18.75" customHeight="1" hidden="1">
      <c r="A27" s="60"/>
      <c r="B27" s="100"/>
      <c r="C27" s="100"/>
      <c r="D27" s="100"/>
      <c r="E27" s="101"/>
      <c r="F27" s="68">
        <f t="shared" si="0"/>
        <v>0</v>
      </c>
      <c r="G27" s="68"/>
      <c r="H27" s="94"/>
      <c r="I27" s="68"/>
      <c r="J27" s="68"/>
    </row>
    <row r="28" spans="1:10" ht="18.75" customHeight="1" hidden="1">
      <c r="A28" s="60"/>
      <c r="B28" s="100"/>
      <c r="C28" s="100"/>
      <c r="D28" s="100"/>
      <c r="E28" s="101"/>
      <c r="F28" s="68">
        <f t="shared" si="0"/>
        <v>0</v>
      </c>
      <c r="G28" s="68"/>
      <c r="H28" s="94"/>
      <c r="I28" s="68"/>
      <c r="J28" s="68"/>
    </row>
    <row r="29" spans="1:10" ht="18.75" customHeight="1" hidden="1">
      <c r="A29" s="60"/>
      <c r="B29" s="100"/>
      <c r="C29" s="100"/>
      <c r="D29" s="100"/>
      <c r="E29" s="101"/>
      <c r="F29" s="68">
        <f t="shared" si="0"/>
        <v>0</v>
      </c>
      <c r="G29" s="68"/>
      <c r="H29" s="94"/>
      <c r="I29" s="68"/>
      <c r="J29" s="68"/>
    </row>
    <row r="30" spans="1:10" ht="18.75" customHeight="1" hidden="1">
      <c r="A30" s="60"/>
      <c r="B30" s="100"/>
      <c r="C30" s="100"/>
      <c r="D30" s="100"/>
      <c r="E30" s="101"/>
      <c r="F30" s="68">
        <f t="shared" si="0"/>
        <v>0</v>
      </c>
      <c r="G30" s="68"/>
      <c r="H30" s="94"/>
      <c r="I30" s="68"/>
      <c r="J30" s="68"/>
    </row>
    <row r="31" spans="1:10" ht="18.75" customHeight="1" hidden="1">
      <c r="A31" s="60"/>
      <c r="B31" s="100"/>
      <c r="C31" s="100"/>
      <c r="D31" s="100"/>
      <c r="E31" s="101"/>
      <c r="F31" s="68">
        <f t="shared" si="0"/>
        <v>0</v>
      </c>
      <c r="G31" s="68"/>
      <c r="H31" s="94"/>
      <c r="I31" s="68"/>
      <c r="J31" s="68"/>
    </row>
    <row r="32" spans="1:10" ht="18.75" customHeight="1" hidden="1">
      <c r="A32" s="60"/>
      <c r="B32" s="100"/>
      <c r="C32" s="100"/>
      <c r="D32" s="100"/>
      <c r="E32" s="101"/>
      <c r="F32" s="68">
        <f t="shared" si="0"/>
        <v>0</v>
      </c>
      <c r="G32" s="68"/>
      <c r="H32" s="94"/>
      <c r="I32" s="68"/>
      <c r="J32" s="68"/>
    </row>
    <row r="33" spans="1:10" ht="18.75" customHeight="1" hidden="1">
      <c r="A33" s="60"/>
      <c r="B33" s="100"/>
      <c r="C33" s="100"/>
      <c r="D33" s="100"/>
      <c r="E33" s="101"/>
      <c r="F33" s="68">
        <f t="shared" si="0"/>
        <v>0</v>
      </c>
      <c r="G33" s="68"/>
      <c r="H33" s="94"/>
      <c r="I33" s="68"/>
      <c r="J33" s="68"/>
    </row>
    <row r="34" spans="1:10" ht="18.75" customHeight="1" hidden="1">
      <c r="A34" s="60"/>
      <c r="B34" s="100"/>
      <c r="C34" s="100"/>
      <c r="D34" s="100"/>
      <c r="E34" s="101"/>
      <c r="F34" s="68">
        <f t="shared" si="0"/>
        <v>0</v>
      </c>
      <c r="G34" s="68"/>
      <c r="H34" s="94"/>
      <c r="I34" s="68"/>
      <c r="J34" s="68"/>
    </row>
    <row r="35" spans="1:10" ht="18.75" customHeight="1" hidden="1">
      <c r="A35" s="60"/>
      <c r="B35" s="100"/>
      <c r="C35" s="100"/>
      <c r="D35" s="100"/>
      <c r="E35" s="101"/>
      <c r="F35" s="68">
        <f t="shared" si="0"/>
        <v>0</v>
      </c>
      <c r="G35" s="68"/>
      <c r="H35" s="94"/>
      <c r="I35" s="68"/>
      <c r="J35" s="68"/>
    </row>
    <row r="36" spans="1:10" ht="18.75" customHeight="1" hidden="1">
      <c r="A36" s="60"/>
      <c r="B36" s="100"/>
      <c r="C36" s="100"/>
      <c r="D36" s="100"/>
      <c r="E36" s="101"/>
      <c r="F36" s="68">
        <f t="shared" si="0"/>
        <v>0</v>
      </c>
      <c r="G36" s="68"/>
      <c r="H36" s="94"/>
      <c r="I36" s="68"/>
      <c r="J36" s="68"/>
    </row>
    <row r="37" spans="1:10" ht="18.75" customHeight="1" hidden="1">
      <c r="A37" s="60"/>
      <c r="B37" s="100"/>
      <c r="C37" s="100"/>
      <c r="D37" s="100"/>
      <c r="E37" s="101"/>
      <c r="F37" s="68">
        <f t="shared" si="0"/>
        <v>0</v>
      </c>
      <c r="G37" s="68"/>
      <c r="H37" s="94"/>
      <c r="I37" s="68"/>
      <c r="J37" s="68"/>
    </row>
    <row r="38" spans="1:10" ht="18.75" customHeight="1" hidden="1">
      <c r="A38" s="60"/>
      <c r="B38" s="100"/>
      <c r="C38" s="100"/>
      <c r="D38" s="100"/>
      <c r="E38" s="101"/>
      <c r="F38" s="68">
        <f t="shared" si="0"/>
        <v>0</v>
      </c>
      <c r="G38" s="68"/>
      <c r="H38" s="94"/>
      <c r="I38" s="68"/>
      <c r="J38" s="68"/>
    </row>
    <row r="39" spans="1:10" ht="18.75" customHeight="1" hidden="1">
      <c r="A39" s="60"/>
      <c r="B39" s="100"/>
      <c r="C39" s="100"/>
      <c r="D39" s="100"/>
      <c r="E39" s="101"/>
      <c r="F39" s="68">
        <f t="shared" si="0"/>
        <v>0</v>
      </c>
      <c r="G39" s="68"/>
      <c r="H39" s="94"/>
      <c r="I39" s="68"/>
      <c r="J39" s="68"/>
    </row>
    <row r="40" spans="1:10" ht="18.75" customHeight="1" hidden="1">
      <c r="A40" s="60"/>
      <c r="B40" s="100"/>
      <c r="C40" s="100"/>
      <c r="D40" s="100"/>
      <c r="E40" s="101"/>
      <c r="F40" s="68">
        <f t="shared" si="0"/>
        <v>0</v>
      </c>
      <c r="G40" s="68"/>
      <c r="H40" s="94"/>
      <c r="I40" s="68"/>
      <c r="J40" s="68"/>
    </row>
    <row r="41" spans="1:10" ht="18.75" customHeight="1" hidden="1">
      <c r="A41" s="60"/>
      <c r="B41" s="100"/>
      <c r="C41" s="100"/>
      <c r="D41" s="100"/>
      <c r="E41" s="101"/>
      <c r="F41" s="68">
        <f t="shared" si="0"/>
        <v>0</v>
      </c>
      <c r="G41" s="68"/>
      <c r="H41" s="94"/>
      <c r="I41" s="68"/>
      <c r="J41" s="68"/>
    </row>
    <row r="42" spans="1:10" ht="18.75" customHeight="1" hidden="1">
      <c r="A42" s="60"/>
      <c r="B42" s="100"/>
      <c r="C42" s="100"/>
      <c r="D42" s="100"/>
      <c r="E42" s="101"/>
      <c r="F42" s="68">
        <f t="shared" si="0"/>
        <v>0</v>
      </c>
      <c r="G42" s="68"/>
      <c r="H42" s="94"/>
      <c r="I42" s="68"/>
      <c r="J42" s="68"/>
    </row>
    <row r="43" spans="1:10" ht="18.75" customHeight="1" hidden="1">
      <c r="A43" s="60"/>
      <c r="B43" s="100"/>
      <c r="C43" s="100"/>
      <c r="D43" s="100"/>
      <c r="E43" s="101"/>
      <c r="F43" s="68">
        <f t="shared" si="0"/>
        <v>0</v>
      </c>
      <c r="G43" s="68"/>
      <c r="H43" s="94"/>
      <c r="I43" s="68"/>
      <c r="J43" s="68"/>
    </row>
    <row r="44" spans="1:10" ht="18.75" customHeight="1" hidden="1">
      <c r="A44" s="60"/>
      <c r="B44" s="100"/>
      <c r="C44" s="100"/>
      <c r="D44" s="100"/>
      <c r="E44" s="101"/>
      <c r="F44" s="68">
        <f t="shared" si="0"/>
        <v>0</v>
      </c>
      <c r="G44" s="68"/>
      <c r="H44" s="94"/>
      <c r="I44" s="68"/>
      <c r="J44" s="68"/>
    </row>
    <row r="45" spans="1:10" ht="18.75" customHeight="1" hidden="1">
      <c r="A45" s="60"/>
      <c r="B45" s="100"/>
      <c r="C45" s="100"/>
      <c r="D45" s="100"/>
      <c r="E45" s="101"/>
      <c r="F45" s="68">
        <f t="shared" si="0"/>
        <v>0</v>
      </c>
      <c r="G45" s="68"/>
      <c r="H45" s="94"/>
      <c r="I45" s="68"/>
      <c r="J45" s="68"/>
    </row>
    <row r="46" spans="1:10" ht="18.75" customHeight="1" hidden="1">
      <c r="A46" s="60"/>
      <c r="B46" s="100"/>
      <c r="C46" s="100"/>
      <c r="D46" s="100"/>
      <c r="E46" s="101"/>
      <c r="F46" s="68">
        <f t="shared" si="0"/>
        <v>0</v>
      </c>
      <c r="G46" s="68"/>
      <c r="H46" s="68"/>
      <c r="I46" s="94"/>
      <c r="J46" s="68"/>
    </row>
    <row r="47" spans="1:10" ht="18.75" customHeight="1" hidden="1">
      <c r="A47" s="60"/>
      <c r="B47" s="100"/>
      <c r="C47" s="100"/>
      <c r="D47" s="100"/>
      <c r="E47" s="101"/>
      <c r="F47" s="68">
        <f t="shared" si="0"/>
        <v>0</v>
      </c>
      <c r="G47" s="68"/>
      <c r="H47" s="68"/>
      <c r="I47" s="94"/>
      <c r="J47" s="68"/>
    </row>
    <row r="48" spans="1:10" ht="18.75" customHeight="1" hidden="1">
      <c r="A48" s="60"/>
      <c r="B48" s="100"/>
      <c r="C48" s="100"/>
      <c r="D48" s="100"/>
      <c r="E48" s="101"/>
      <c r="F48" s="68">
        <f t="shared" si="0"/>
        <v>0</v>
      </c>
      <c r="G48" s="68"/>
      <c r="H48" s="68"/>
      <c r="I48" s="94"/>
      <c r="J48" s="68"/>
    </row>
    <row r="49" spans="1:10" ht="18.75" customHeight="1" hidden="1">
      <c r="A49" s="60"/>
      <c r="B49" s="100"/>
      <c r="C49" s="100"/>
      <c r="D49" s="100"/>
      <c r="E49" s="101"/>
      <c r="F49" s="68">
        <f t="shared" si="0"/>
        <v>0</v>
      </c>
      <c r="G49" s="68"/>
      <c r="H49" s="68"/>
      <c r="I49" s="94"/>
      <c r="J49" s="68"/>
    </row>
    <row r="50" spans="1:10" ht="18.75" customHeight="1" hidden="1">
      <c r="A50" s="60"/>
      <c r="B50" s="100"/>
      <c r="C50" s="100"/>
      <c r="D50" s="100"/>
      <c r="E50" s="101"/>
      <c r="F50" s="68">
        <f t="shared" si="0"/>
        <v>0</v>
      </c>
      <c r="G50" s="68"/>
      <c r="H50" s="68"/>
      <c r="I50" s="94"/>
      <c r="J50" s="68"/>
    </row>
    <row r="51" spans="1:10" ht="18.75" customHeight="1" hidden="1">
      <c r="A51" s="60"/>
      <c r="B51" s="100"/>
      <c r="C51" s="100"/>
      <c r="D51" s="100"/>
      <c r="E51" s="101"/>
      <c r="F51" s="68">
        <f t="shared" si="0"/>
        <v>0</v>
      </c>
      <c r="G51" s="68"/>
      <c r="H51" s="68"/>
      <c r="I51" s="94"/>
      <c r="J51" s="94"/>
    </row>
    <row r="52" spans="1:10" ht="18.75" customHeight="1" hidden="1">
      <c r="A52" s="60"/>
      <c r="B52" s="100"/>
      <c r="C52" s="100"/>
      <c r="D52" s="100"/>
      <c r="E52" s="101"/>
      <c r="F52" s="68">
        <f t="shared" si="0"/>
        <v>0</v>
      </c>
      <c r="G52" s="68"/>
      <c r="H52" s="68"/>
      <c r="I52" s="94"/>
      <c r="J52" s="94"/>
    </row>
    <row r="53" spans="1:10" ht="18.75" customHeight="1" hidden="1">
      <c r="A53" s="60"/>
      <c r="B53" s="100"/>
      <c r="C53" s="100"/>
      <c r="D53" s="100"/>
      <c r="E53" s="101"/>
      <c r="F53" s="68">
        <f t="shared" si="0"/>
        <v>0</v>
      </c>
      <c r="G53" s="68"/>
      <c r="H53" s="68"/>
      <c r="I53" s="94"/>
      <c r="J53" s="94"/>
    </row>
    <row r="54" spans="1:10" ht="18.75" customHeight="1" hidden="1">
      <c r="A54" s="60"/>
      <c r="B54" s="100"/>
      <c r="C54" s="100"/>
      <c r="D54" s="100"/>
      <c r="E54" s="101"/>
      <c r="F54" s="68">
        <f t="shared" si="0"/>
        <v>0</v>
      </c>
      <c r="G54" s="68"/>
      <c r="H54" s="68"/>
      <c r="I54" s="94"/>
      <c r="J54" s="94"/>
    </row>
    <row r="55" spans="1:10" ht="18.75" customHeight="1" hidden="1">
      <c r="A55" s="60"/>
      <c r="B55" s="100"/>
      <c r="C55" s="100"/>
      <c r="D55" s="100"/>
      <c r="E55" s="101"/>
      <c r="F55" s="68">
        <f t="shared" si="0"/>
        <v>0</v>
      </c>
      <c r="G55" s="68"/>
      <c r="H55" s="68"/>
      <c r="I55" s="94"/>
      <c r="J55" s="94"/>
    </row>
    <row r="56" spans="1:10" ht="18.75" customHeight="1" hidden="1">
      <c r="A56" s="60"/>
      <c r="B56" s="100"/>
      <c r="C56" s="100"/>
      <c r="D56" s="100"/>
      <c r="E56" s="101"/>
      <c r="F56" s="68">
        <f t="shared" si="0"/>
        <v>0</v>
      </c>
      <c r="G56" s="68"/>
      <c r="H56" s="68"/>
      <c r="I56" s="94"/>
      <c r="J56" s="94"/>
    </row>
    <row r="57" spans="1:10" ht="18.75" customHeight="1" hidden="1">
      <c r="A57" s="60"/>
      <c r="B57" s="100"/>
      <c r="C57" s="100"/>
      <c r="D57" s="100"/>
      <c r="E57" s="101"/>
      <c r="F57" s="68">
        <f t="shared" si="0"/>
        <v>0</v>
      </c>
      <c r="G57" s="68"/>
      <c r="H57" s="68"/>
      <c r="I57" s="94"/>
      <c r="J57" s="94"/>
    </row>
    <row r="58" spans="1:10" ht="18.75" customHeight="1" hidden="1">
      <c r="A58" s="60"/>
      <c r="B58" s="100"/>
      <c r="C58" s="100"/>
      <c r="D58" s="100"/>
      <c r="E58" s="101"/>
      <c r="F58" s="68">
        <f t="shared" si="0"/>
        <v>0</v>
      </c>
      <c r="G58" s="68"/>
      <c r="H58" s="68"/>
      <c r="I58" s="94"/>
      <c r="J58" s="94"/>
    </row>
    <row r="59" spans="1:10" ht="18.75" customHeight="1" hidden="1">
      <c r="A59" s="60"/>
      <c r="B59" s="100"/>
      <c r="C59" s="100"/>
      <c r="D59" s="100"/>
      <c r="E59" s="101"/>
      <c r="F59" s="68">
        <f t="shared" si="0"/>
        <v>0</v>
      </c>
      <c r="G59" s="68"/>
      <c r="H59" s="68"/>
      <c r="I59" s="94"/>
      <c r="J59" s="94"/>
    </row>
    <row r="60" spans="1:10" ht="18.75" customHeight="1" hidden="1">
      <c r="A60" s="60"/>
      <c r="B60" s="100"/>
      <c r="C60" s="100"/>
      <c r="D60" s="100"/>
      <c r="E60" s="101"/>
      <c r="F60" s="68">
        <f t="shared" si="0"/>
        <v>0</v>
      </c>
      <c r="G60" s="68"/>
      <c r="H60" s="68"/>
      <c r="I60" s="94"/>
      <c r="J60" s="94"/>
    </row>
    <row r="61" spans="1:10" ht="18.75" customHeight="1" hidden="1">
      <c r="A61" s="60"/>
      <c r="B61" s="100"/>
      <c r="C61" s="100"/>
      <c r="D61" s="100"/>
      <c r="E61" s="101"/>
      <c r="F61" s="68">
        <f t="shared" si="0"/>
        <v>0</v>
      </c>
      <c r="G61" s="68"/>
      <c r="H61" s="68"/>
      <c r="I61" s="94"/>
      <c r="J61" s="94"/>
    </row>
    <row r="62" spans="1:10" ht="18.75" customHeight="1" hidden="1">
      <c r="A62" s="60"/>
      <c r="B62" s="100"/>
      <c r="C62" s="100"/>
      <c r="D62" s="100"/>
      <c r="E62" s="101"/>
      <c r="F62" s="68">
        <f t="shared" si="0"/>
        <v>0</v>
      </c>
      <c r="G62" s="68"/>
      <c r="H62" s="68"/>
      <c r="I62" s="94"/>
      <c r="J62" s="94"/>
    </row>
    <row r="63" spans="1:10" ht="18.75" customHeight="1" hidden="1">
      <c r="A63" s="60"/>
      <c r="B63" s="100"/>
      <c r="C63" s="100"/>
      <c r="D63" s="100"/>
      <c r="E63" s="101"/>
      <c r="F63" s="68">
        <f t="shared" si="0"/>
        <v>0</v>
      </c>
      <c r="G63" s="68"/>
      <c r="H63" s="68"/>
      <c r="I63" s="94"/>
      <c r="J63" s="94"/>
    </row>
    <row r="64" spans="1:10" ht="18.75" customHeight="1" hidden="1">
      <c r="A64" s="60"/>
      <c r="B64" s="100"/>
      <c r="C64" s="100"/>
      <c r="D64" s="100"/>
      <c r="E64" s="101"/>
      <c r="F64" s="68">
        <f t="shared" si="0"/>
        <v>0</v>
      </c>
      <c r="G64" s="68"/>
      <c r="H64" s="68"/>
      <c r="I64" s="94"/>
      <c r="J64" s="94"/>
    </row>
    <row r="65" spans="1:10" ht="18.75" customHeight="1" hidden="1">
      <c r="A65" s="60"/>
      <c r="B65" s="100"/>
      <c r="C65" s="100"/>
      <c r="D65" s="100"/>
      <c r="E65" s="101"/>
      <c r="F65" s="68">
        <f t="shared" si="0"/>
        <v>0</v>
      </c>
      <c r="G65" s="68"/>
      <c r="H65" s="68"/>
      <c r="I65" s="94"/>
      <c r="J65" s="94"/>
    </row>
    <row r="66" spans="1:10" ht="18.75" customHeight="1" hidden="1">
      <c r="A66" s="60"/>
      <c r="B66" s="100"/>
      <c r="C66" s="100"/>
      <c r="D66" s="100"/>
      <c r="E66" s="101"/>
      <c r="F66" s="68">
        <f t="shared" si="0"/>
        <v>0</v>
      </c>
      <c r="G66" s="68"/>
      <c r="H66" s="68"/>
      <c r="I66" s="94"/>
      <c r="J66" s="94"/>
    </row>
    <row r="67" spans="1:10" ht="18.75" customHeight="1" hidden="1">
      <c r="A67" s="60"/>
      <c r="B67" s="100"/>
      <c r="C67" s="100"/>
      <c r="D67" s="100"/>
      <c r="E67" s="101"/>
      <c r="F67" s="68">
        <f t="shared" si="0"/>
        <v>0</v>
      </c>
      <c r="G67" s="68"/>
      <c r="H67" s="68"/>
      <c r="I67" s="94"/>
      <c r="J67" s="94"/>
    </row>
    <row r="68" spans="1:10" ht="18.75" customHeight="1" hidden="1">
      <c r="A68" s="60"/>
      <c r="B68" s="100"/>
      <c r="C68" s="100"/>
      <c r="D68" s="100"/>
      <c r="E68" s="101"/>
      <c r="F68" s="68">
        <f t="shared" si="0"/>
        <v>0</v>
      </c>
      <c r="G68" s="68"/>
      <c r="H68" s="68"/>
      <c r="I68" s="94"/>
      <c r="J68" s="94"/>
    </row>
    <row r="69" spans="1:10" ht="18.75" customHeight="1" hidden="1">
      <c r="A69" s="60"/>
      <c r="B69" s="100"/>
      <c r="C69" s="100"/>
      <c r="D69" s="100"/>
      <c r="E69" s="101"/>
      <c r="F69" s="68">
        <f t="shared" si="0"/>
        <v>0</v>
      </c>
      <c r="G69" s="68"/>
      <c r="H69" s="68"/>
      <c r="I69" s="94"/>
      <c r="J69" s="94"/>
    </row>
    <row r="70" spans="1:10" ht="18.75" customHeight="1" hidden="1">
      <c r="A70" s="60"/>
      <c r="B70" s="100"/>
      <c r="C70" s="100"/>
      <c r="D70" s="100"/>
      <c r="E70" s="101"/>
      <c r="F70" s="68">
        <f t="shared" si="0"/>
        <v>0</v>
      </c>
      <c r="G70" s="68"/>
      <c r="H70" s="68"/>
      <c r="I70" s="94"/>
      <c r="J70" s="94"/>
    </row>
    <row r="71" spans="1:10" ht="18.75" customHeight="1" hidden="1">
      <c r="A71" s="60"/>
      <c r="B71" s="100"/>
      <c r="C71" s="100"/>
      <c r="D71" s="100"/>
      <c r="E71" s="101"/>
      <c r="F71" s="68">
        <f t="shared" si="0"/>
        <v>0</v>
      </c>
      <c r="G71" s="68"/>
      <c r="H71" s="68"/>
      <c r="I71" s="94"/>
      <c r="J71" s="94"/>
    </row>
    <row r="72" spans="1:10" ht="18.75" customHeight="1" hidden="1">
      <c r="A72" s="60"/>
      <c r="B72" s="100"/>
      <c r="C72" s="100"/>
      <c r="D72" s="100"/>
      <c r="E72" s="101"/>
      <c r="F72" s="68">
        <f t="shared" si="0"/>
        <v>0</v>
      </c>
      <c r="G72" s="68"/>
      <c r="H72" s="68"/>
      <c r="I72" s="94"/>
      <c r="J72" s="94"/>
    </row>
    <row r="73" spans="1:10" ht="18.75" customHeight="1">
      <c r="A73" s="60"/>
      <c r="B73" s="100" t="s">
        <v>345</v>
      </c>
      <c r="C73" s="100"/>
      <c r="D73" s="100"/>
      <c r="E73" s="186" t="s">
        <v>68</v>
      </c>
      <c r="F73" s="68">
        <f t="shared" si="0"/>
        <v>204.23000000000002</v>
      </c>
      <c r="G73" s="188">
        <v>115.9</v>
      </c>
      <c r="H73" s="188">
        <v>8.37</v>
      </c>
      <c r="I73" s="188">
        <v>79.96</v>
      </c>
      <c r="J73" s="94"/>
    </row>
    <row r="74" spans="1:10" ht="18.75" customHeight="1">
      <c r="A74" s="60"/>
      <c r="B74" s="187"/>
      <c r="C74" s="187" t="s">
        <v>340</v>
      </c>
      <c r="D74" s="187"/>
      <c r="E74" s="186" t="s">
        <v>33</v>
      </c>
      <c r="F74" s="68">
        <f aca="true" t="shared" si="1" ref="F74:F87">SUM(G74:J74)</f>
        <v>204.23000000000002</v>
      </c>
      <c r="G74" s="188">
        <v>115.9</v>
      </c>
      <c r="H74" s="188">
        <v>8.37</v>
      </c>
      <c r="I74" s="188">
        <v>79.96</v>
      </c>
      <c r="J74" s="188">
        <v>0</v>
      </c>
    </row>
    <row r="75" spans="1:10" ht="18.75" customHeight="1">
      <c r="A75" s="60"/>
      <c r="B75" s="187">
        <v>208</v>
      </c>
      <c r="C75" s="187" t="s">
        <v>342</v>
      </c>
      <c r="D75" s="187" t="s">
        <v>341</v>
      </c>
      <c r="E75" s="186" t="s">
        <v>34</v>
      </c>
      <c r="F75" s="68">
        <f t="shared" si="1"/>
        <v>88.33</v>
      </c>
      <c r="G75" s="188">
        <v>0</v>
      </c>
      <c r="H75" s="188">
        <v>8.37</v>
      </c>
      <c r="I75" s="188">
        <v>79.96</v>
      </c>
      <c r="J75" s="188">
        <v>0</v>
      </c>
    </row>
    <row r="76" spans="1:10" ht="18.75" customHeight="1">
      <c r="A76" s="60"/>
      <c r="B76" s="187">
        <v>208</v>
      </c>
      <c r="C76" s="187" t="s">
        <v>340</v>
      </c>
      <c r="D76" s="187" t="s">
        <v>340</v>
      </c>
      <c r="E76" s="186" t="s">
        <v>36</v>
      </c>
      <c r="F76" s="68">
        <f t="shared" si="1"/>
        <v>115.9</v>
      </c>
      <c r="G76" s="188">
        <v>115.9</v>
      </c>
      <c r="H76" s="188">
        <v>0</v>
      </c>
      <c r="I76" s="188">
        <v>0</v>
      </c>
      <c r="J76" s="188">
        <v>0</v>
      </c>
    </row>
    <row r="77" spans="1:10" ht="18.75" customHeight="1">
      <c r="A77" s="60"/>
      <c r="B77" s="187">
        <v>210</v>
      </c>
      <c r="C77" s="187"/>
      <c r="D77" s="187"/>
      <c r="E77" s="186" t="s">
        <v>73</v>
      </c>
      <c r="F77" s="68">
        <f t="shared" si="1"/>
        <v>46.28</v>
      </c>
      <c r="G77" s="188">
        <v>46.28</v>
      </c>
      <c r="H77" s="188">
        <v>0</v>
      </c>
      <c r="I77" s="188">
        <v>0</v>
      </c>
      <c r="J77" s="188">
        <v>0</v>
      </c>
    </row>
    <row r="78" spans="1:10" ht="18.75" customHeight="1">
      <c r="A78" s="60"/>
      <c r="B78" s="187"/>
      <c r="C78" s="187">
        <v>11</v>
      </c>
      <c r="D78" s="187"/>
      <c r="E78" s="186" t="s">
        <v>37</v>
      </c>
      <c r="F78" s="68">
        <f t="shared" si="1"/>
        <v>46.28</v>
      </c>
      <c r="G78" s="188">
        <v>46.28</v>
      </c>
      <c r="H78" s="188">
        <v>0</v>
      </c>
      <c r="I78" s="188">
        <v>0</v>
      </c>
      <c r="J78" s="188">
        <v>0</v>
      </c>
    </row>
    <row r="79" spans="1:10" ht="18.75" customHeight="1">
      <c r="A79" s="60"/>
      <c r="B79" s="187">
        <v>210</v>
      </c>
      <c r="C79" s="187">
        <v>11</v>
      </c>
      <c r="D79" s="187" t="s">
        <v>341</v>
      </c>
      <c r="E79" s="186" t="s">
        <v>38</v>
      </c>
      <c r="F79" s="68">
        <f t="shared" si="1"/>
        <v>46.28</v>
      </c>
      <c r="G79" s="188">
        <v>46.28</v>
      </c>
      <c r="H79" s="188">
        <v>0</v>
      </c>
      <c r="I79" s="188">
        <v>0</v>
      </c>
      <c r="J79" s="188">
        <v>0</v>
      </c>
    </row>
    <row r="80" spans="1:10" ht="18.75" customHeight="1">
      <c r="A80" s="60"/>
      <c r="B80" s="187">
        <v>212</v>
      </c>
      <c r="C80" s="187"/>
      <c r="D80" s="187"/>
      <c r="E80" s="186" t="s">
        <v>338</v>
      </c>
      <c r="F80" s="68">
        <f t="shared" si="1"/>
        <v>945.9300000000001</v>
      </c>
      <c r="G80" s="188">
        <v>603.1</v>
      </c>
      <c r="H80" s="188">
        <v>165.24</v>
      </c>
      <c r="I80" s="188">
        <v>2.95</v>
      </c>
      <c r="J80" s="188">
        <v>174.64</v>
      </c>
    </row>
    <row r="81" spans="1:10" ht="18.75" customHeight="1">
      <c r="A81" s="60"/>
      <c r="B81" s="187"/>
      <c r="C81" s="187" t="s">
        <v>341</v>
      </c>
      <c r="D81" s="187"/>
      <c r="E81" s="186" t="s">
        <v>310</v>
      </c>
      <c r="F81" s="68">
        <f t="shared" si="1"/>
        <v>945.9300000000001</v>
      </c>
      <c r="G81" s="188">
        <v>603.1</v>
      </c>
      <c r="H81" s="188">
        <v>165.24</v>
      </c>
      <c r="I81" s="188">
        <v>2.95</v>
      </c>
      <c r="J81" s="188">
        <v>174.64</v>
      </c>
    </row>
    <row r="82" spans="1:10" ht="18.75" customHeight="1">
      <c r="A82" s="60"/>
      <c r="B82" s="187">
        <v>212</v>
      </c>
      <c r="C82" s="187" t="s">
        <v>341</v>
      </c>
      <c r="D82" s="187" t="s">
        <v>341</v>
      </c>
      <c r="E82" s="186" t="s">
        <v>40</v>
      </c>
      <c r="F82" s="68">
        <f t="shared" si="1"/>
        <v>771.2900000000001</v>
      </c>
      <c r="G82" s="188">
        <v>603.1</v>
      </c>
      <c r="H82" s="188">
        <v>165.24</v>
      </c>
      <c r="I82" s="188">
        <v>2.95</v>
      </c>
      <c r="J82" s="188">
        <v>0</v>
      </c>
    </row>
    <row r="83" spans="1:10" ht="18.75" customHeight="1">
      <c r="A83" s="60"/>
      <c r="B83" s="187">
        <v>212</v>
      </c>
      <c r="C83" s="187" t="s">
        <v>341</v>
      </c>
      <c r="D83" s="187" t="s">
        <v>343</v>
      </c>
      <c r="E83" s="186" t="s">
        <v>311</v>
      </c>
      <c r="F83" s="68">
        <f t="shared" si="1"/>
        <v>18.8</v>
      </c>
      <c r="G83" s="188">
        <v>0</v>
      </c>
      <c r="H83" s="188">
        <v>0</v>
      </c>
      <c r="I83" s="188">
        <v>0</v>
      </c>
      <c r="J83" s="188">
        <v>18.8</v>
      </c>
    </row>
    <row r="84" spans="1:10" ht="18.75" customHeight="1">
      <c r="A84" s="60"/>
      <c r="B84" s="187">
        <v>212</v>
      </c>
      <c r="C84" s="187" t="s">
        <v>341</v>
      </c>
      <c r="D84" s="187">
        <v>99</v>
      </c>
      <c r="E84" s="186" t="s">
        <v>313</v>
      </c>
      <c r="F84" s="68">
        <f t="shared" si="1"/>
        <v>155.84</v>
      </c>
      <c r="G84" s="188">
        <v>0</v>
      </c>
      <c r="H84" s="188">
        <v>0</v>
      </c>
      <c r="I84" s="188">
        <v>0</v>
      </c>
      <c r="J84" s="188">
        <v>155.84</v>
      </c>
    </row>
    <row r="85" spans="1:10" ht="18.75" customHeight="1">
      <c r="A85" s="60"/>
      <c r="B85" s="187">
        <v>221</v>
      </c>
      <c r="C85" s="187"/>
      <c r="D85" s="187"/>
      <c r="E85" s="186" t="s">
        <v>77</v>
      </c>
      <c r="F85" s="68">
        <f t="shared" si="1"/>
        <v>66.15</v>
      </c>
      <c r="G85" s="188">
        <v>66.15</v>
      </c>
      <c r="H85" s="188">
        <v>0</v>
      </c>
      <c r="I85" s="188">
        <v>0</v>
      </c>
      <c r="J85" s="188">
        <v>0</v>
      </c>
    </row>
    <row r="86" spans="1:10" ht="18.75" customHeight="1">
      <c r="A86" s="60"/>
      <c r="B86" s="187"/>
      <c r="C86" s="187" t="s">
        <v>344</v>
      </c>
      <c r="D86" s="187"/>
      <c r="E86" s="186" t="s">
        <v>42</v>
      </c>
      <c r="F86" s="68">
        <f t="shared" si="1"/>
        <v>66.15</v>
      </c>
      <c r="G86" s="188">
        <v>66.15</v>
      </c>
      <c r="H86" s="188">
        <v>0</v>
      </c>
      <c r="I86" s="188">
        <v>0</v>
      </c>
      <c r="J86" s="188">
        <v>0</v>
      </c>
    </row>
    <row r="87" spans="1:10" ht="18.75" customHeight="1">
      <c r="A87" s="104"/>
      <c r="B87" s="187">
        <v>221</v>
      </c>
      <c r="C87" s="187" t="s">
        <v>344</v>
      </c>
      <c r="D87" s="187" t="s">
        <v>341</v>
      </c>
      <c r="E87" s="186" t="s">
        <v>43</v>
      </c>
      <c r="F87" s="68">
        <f t="shared" si="1"/>
        <v>66.15</v>
      </c>
      <c r="G87" s="188">
        <v>66.15</v>
      </c>
      <c r="H87" s="188">
        <v>0</v>
      </c>
      <c r="I87" s="188">
        <v>0</v>
      </c>
      <c r="J87" s="188">
        <v>0</v>
      </c>
    </row>
    <row r="88" spans="1:10" ht="16.5" customHeight="1">
      <c r="A88" s="60" t="s">
        <v>325</v>
      </c>
      <c r="B88" s="189"/>
      <c r="C88" s="189"/>
      <c r="D88" s="189"/>
      <c r="E88" s="190"/>
      <c r="F88" s="192">
        <f>SUM(G88:J88)</f>
        <v>438.43000000000006</v>
      </c>
      <c r="G88" s="188">
        <v>346.6</v>
      </c>
      <c r="H88" s="188">
        <v>63.22</v>
      </c>
      <c r="I88" s="188">
        <v>1.01</v>
      </c>
      <c r="J88" s="188">
        <v>27.6</v>
      </c>
    </row>
    <row r="89" spans="1:10" ht="16.5" customHeight="1">
      <c r="A89" s="63"/>
      <c r="B89" s="185">
        <v>208</v>
      </c>
      <c r="C89" s="185"/>
      <c r="D89" s="185"/>
      <c r="E89" s="186" t="s">
        <v>68</v>
      </c>
      <c r="F89" s="191">
        <f aca="true" t="shared" si="2" ref="F89:F102">SUM(G89:J89)</f>
        <v>61.809999999999995</v>
      </c>
      <c r="G89" s="188">
        <v>60.61</v>
      </c>
      <c r="H89" s="188">
        <v>0.3</v>
      </c>
      <c r="I89" s="188">
        <v>0.9</v>
      </c>
      <c r="J89" s="188">
        <v>0</v>
      </c>
    </row>
    <row r="90" spans="1:10" ht="16.5" customHeight="1">
      <c r="A90" s="63"/>
      <c r="B90" s="185"/>
      <c r="C90" s="185">
        <v>5</v>
      </c>
      <c r="D90" s="185"/>
      <c r="E90" s="186" t="s">
        <v>33</v>
      </c>
      <c r="F90" s="191">
        <f t="shared" si="2"/>
        <v>61.809999999999995</v>
      </c>
      <c r="G90" s="188">
        <v>60.61</v>
      </c>
      <c r="H90" s="188">
        <v>0.3</v>
      </c>
      <c r="I90" s="188">
        <v>0.9</v>
      </c>
      <c r="J90" s="188">
        <v>0</v>
      </c>
    </row>
    <row r="91" spans="1:10" ht="16.5" customHeight="1">
      <c r="A91" s="63"/>
      <c r="B91" s="185">
        <v>208</v>
      </c>
      <c r="C91" s="185">
        <v>5</v>
      </c>
      <c r="D91" s="185">
        <v>1</v>
      </c>
      <c r="E91" s="186" t="s">
        <v>34</v>
      </c>
      <c r="F91" s="191">
        <f t="shared" si="2"/>
        <v>1.2</v>
      </c>
      <c r="G91" s="188">
        <v>0</v>
      </c>
      <c r="H91" s="188">
        <v>0.3</v>
      </c>
      <c r="I91" s="188">
        <v>0.9</v>
      </c>
      <c r="J91" s="188">
        <v>0</v>
      </c>
    </row>
    <row r="92" spans="1:10" ht="16.5" customHeight="1">
      <c r="A92" s="63"/>
      <c r="B92" s="185">
        <v>208</v>
      </c>
      <c r="C92" s="185">
        <v>5</v>
      </c>
      <c r="D92" s="185">
        <v>5</v>
      </c>
      <c r="E92" s="186" t="s">
        <v>36</v>
      </c>
      <c r="F92" s="191">
        <f t="shared" si="2"/>
        <v>43.29</v>
      </c>
      <c r="G92" s="188">
        <v>43.29</v>
      </c>
      <c r="H92" s="188">
        <v>0</v>
      </c>
      <c r="I92" s="188">
        <v>0</v>
      </c>
      <c r="J92" s="188">
        <v>0</v>
      </c>
    </row>
    <row r="93" spans="1:10" ht="16.5" customHeight="1">
      <c r="A93" s="63"/>
      <c r="B93" s="185">
        <v>208</v>
      </c>
      <c r="C93" s="185">
        <v>5</v>
      </c>
      <c r="D93" s="185">
        <v>6</v>
      </c>
      <c r="E93" s="186" t="s">
        <v>323</v>
      </c>
      <c r="F93" s="191">
        <f t="shared" si="2"/>
        <v>17.32</v>
      </c>
      <c r="G93" s="188">
        <v>17.32</v>
      </c>
      <c r="H93" s="188">
        <v>0</v>
      </c>
      <c r="I93" s="188">
        <v>0</v>
      </c>
      <c r="J93" s="188">
        <v>0</v>
      </c>
    </row>
    <row r="94" spans="1:10" ht="16.5" customHeight="1">
      <c r="A94" s="63"/>
      <c r="B94" s="185">
        <v>210</v>
      </c>
      <c r="C94" s="185"/>
      <c r="D94" s="185"/>
      <c r="E94" s="186" t="s">
        <v>73</v>
      </c>
      <c r="F94" s="191">
        <f t="shared" si="2"/>
        <v>15.51</v>
      </c>
      <c r="G94" s="188">
        <v>15.51</v>
      </c>
      <c r="H94" s="188">
        <v>0</v>
      </c>
      <c r="I94" s="188">
        <v>0</v>
      </c>
      <c r="J94" s="188">
        <v>0</v>
      </c>
    </row>
    <row r="95" spans="1:10" ht="16.5" customHeight="1">
      <c r="A95" s="63"/>
      <c r="B95" s="185"/>
      <c r="C95" s="185">
        <v>11</v>
      </c>
      <c r="D95" s="185"/>
      <c r="E95" s="186" t="s">
        <v>37</v>
      </c>
      <c r="F95" s="191">
        <f t="shared" si="2"/>
        <v>15.51</v>
      </c>
      <c r="G95" s="188">
        <v>15.51</v>
      </c>
      <c r="H95" s="188">
        <v>0</v>
      </c>
      <c r="I95" s="188">
        <v>0</v>
      </c>
      <c r="J95" s="188">
        <v>0</v>
      </c>
    </row>
    <row r="96" spans="1:10" ht="16.5" customHeight="1">
      <c r="A96" s="63"/>
      <c r="B96" s="185">
        <v>210</v>
      </c>
      <c r="C96" s="185">
        <v>11</v>
      </c>
      <c r="D96" s="185">
        <v>1</v>
      </c>
      <c r="E96" s="186" t="s">
        <v>38</v>
      </c>
      <c r="F96" s="191">
        <f t="shared" si="2"/>
        <v>15.51</v>
      </c>
      <c r="G96" s="188">
        <v>15.51</v>
      </c>
      <c r="H96" s="188">
        <v>0</v>
      </c>
      <c r="I96" s="188">
        <v>0</v>
      </c>
      <c r="J96" s="188">
        <v>0</v>
      </c>
    </row>
    <row r="97" spans="1:10" ht="16.5" customHeight="1">
      <c r="A97" s="63"/>
      <c r="B97" s="185">
        <v>212</v>
      </c>
      <c r="C97" s="185"/>
      <c r="D97" s="185"/>
      <c r="E97" s="186" t="s">
        <v>338</v>
      </c>
      <c r="F97" s="191">
        <f t="shared" si="2"/>
        <v>336.40000000000003</v>
      </c>
      <c r="G97" s="188">
        <v>245.77</v>
      </c>
      <c r="H97" s="188">
        <v>62.92</v>
      </c>
      <c r="I97" s="188">
        <v>0.11</v>
      </c>
      <c r="J97" s="188">
        <v>27.6</v>
      </c>
    </row>
    <row r="98" spans="1:10" ht="16.5" customHeight="1">
      <c r="A98" s="63"/>
      <c r="B98" s="185"/>
      <c r="C98" s="185">
        <v>2</v>
      </c>
      <c r="D98" s="185"/>
      <c r="E98" s="186" t="s">
        <v>314</v>
      </c>
      <c r="F98" s="191">
        <f t="shared" si="2"/>
        <v>336.40000000000003</v>
      </c>
      <c r="G98" s="188">
        <v>245.77</v>
      </c>
      <c r="H98" s="188">
        <v>62.92</v>
      </c>
      <c r="I98" s="188">
        <v>0.11</v>
      </c>
      <c r="J98" s="188">
        <v>27.6</v>
      </c>
    </row>
    <row r="99" spans="1:10" ht="16.5" customHeight="1">
      <c r="A99" s="63"/>
      <c r="B99" s="185">
        <v>212</v>
      </c>
      <c r="C99" s="185">
        <v>2</v>
      </c>
      <c r="D99" s="185">
        <v>1</v>
      </c>
      <c r="E99" s="186" t="s">
        <v>315</v>
      </c>
      <c r="F99" s="191">
        <f t="shared" si="2"/>
        <v>336.40000000000003</v>
      </c>
      <c r="G99" s="188">
        <v>245.77</v>
      </c>
      <c r="H99" s="188">
        <v>62.92</v>
      </c>
      <c r="I99" s="188">
        <v>0.11</v>
      </c>
      <c r="J99" s="188">
        <v>27.6</v>
      </c>
    </row>
    <row r="100" spans="1:10" ht="16.5" customHeight="1">
      <c r="A100" s="63"/>
      <c r="B100" s="185">
        <v>221</v>
      </c>
      <c r="C100" s="185"/>
      <c r="D100" s="185"/>
      <c r="E100" s="186" t="s">
        <v>77</v>
      </c>
      <c r="F100" s="191">
        <f t="shared" si="2"/>
        <v>24.71</v>
      </c>
      <c r="G100" s="188">
        <v>24.71</v>
      </c>
      <c r="H100" s="188">
        <v>0</v>
      </c>
      <c r="I100" s="188">
        <v>0</v>
      </c>
      <c r="J100" s="188">
        <v>0</v>
      </c>
    </row>
    <row r="101" spans="1:10" ht="16.5" customHeight="1">
      <c r="A101" s="63"/>
      <c r="B101" s="185"/>
      <c r="C101" s="185">
        <v>2</v>
      </c>
      <c r="D101" s="185"/>
      <c r="E101" s="186" t="s">
        <v>42</v>
      </c>
      <c r="F101" s="191">
        <f t="shared" si="2"/>
        <v>24.71</v>
      </c>
      <c r="G101" s="188">
        <v>24.71</v>
      </c>
      <c r="H101" s="188">
        <v>0</v>
      </c>
      <c r="I101" s="188">
        <v>0</v>
      </c>
      <c r="J101" s="188">
        <v>0</v>
      </c>
    </row>
    <row r="102" spans="1:10" ht="16.5" customHeight="1">
      <c r="A102" s="63"/>
      <c r="B102" s="185">
        <v>221</v>
      </c>
      <c r="C102" s="185">
        <v>2</v>
      </c>
      <c r="D102" s="185">
        <v>1</v>
      </c>
      <c r="E102" s="186" t="s">
        <v>43</v>
      </c>
      <c r="F102" s="191">
        <f t="shared" si="2"/>
        <v>24.71</v>
      </c>
      <c r="G102" s="188">
        <v>24.71</v>
      </c>
      <c r="H102" s="188">
        <v>0</v>
      </c>
      <c r="I102" s="188">
        <v>0</v>
      </c>
      <c r="J102" s="188">
        <v>0</v>
      </c>
    </row>
    <row r="103" spans="1:11" ht="16.5" customHeight="1">
      <c r="A103" s="60" t="s">
        <v>326</v>
      </c>
      <c r="B103" s="185"/>
      <c r="C103" s="185"/>
      <c r="D103" s="185"/>
      <c r="E103" s="186"/>
      <c r="F103" s="188">
        <v>2950</v>
      </c>
      <c r="G103" s="188">
        <v>0</v>
      </c>
      <c r="H103" s="188">
        <v>0</v>
      </c>
      <c r="I103" s="188">
        <v>0</v>
      </c>
      <c r="J103" s="188">
        <v>2950</v>
      </c>
      <c r="K103" s="193"/>
    </row>
    <row r="104" spans="1:11" ht="16.5" customHeight="1">
      <c r="A104" s="63"/>
      <c r="B104" s="185">
        <v>212</v>
      </c>
      <c r="C104" s="185"/>
      <c r="D104" s="185"/>
      <c r="E104" s="186" t="s">
        <v>338</v>
      </c>
      <c r="F104" s="188">
        <v>2950</v>
      </c>
      <c r="G104" s="188">
        <v>0</v>
      </c>
      <c r="H104" s="188">
        <v>0</v>
      </c>
      <c r="I104" s="188">
        <v>0</v>
      </c>
      <c r="J104" s="188">
        <v>2950</v>
      </c>
      <c r="K104" s="193"/>
    </row>
    <row r="105" spans="1:11" ht="16.5" customHeight="1">
      <c r="A105" s="63"/>
      <c r="B105" s="185"/>
      <c r="C105" s="185">
        <v>14</v>
      </c>
      <c r="D105" s="185"/>
      <c r="E105" s="186" t="s">
        <v>318</v>
      </c>
      <c r="F105" s="188">
        <v>2950</v>
      </c>
      <c r="G105" s="188">
        <v>0</v>
      </c>
      <c r="H105" s="188">
        <v>0</v>
      </c>
      <c r="I105" s="188">
        <v>0</v>
      </c>
      <c r="J105" s="188">
        <v>2950</v>
      </c>
      <c r="K105" s="193"/>
    </row>
    <row r="106" spans="1:11" ht="16.5" customHeight="1">
      <c r="A106" s="63"/>
      <c r="B106" s="185">
        <v>212</v>
      </c>
      <c r="C106" s="185">
        <v>14</v>
      </c>
      <c r="D106" s="185">
        <v>1</v>
      </c>
      <c r="E106" s="186" t="s">
        <v>319</v>
      </c>
      <c r="F106" s="188">
        <v>2950</v>
      </c>
      <c r="G106" s="188">
        <v>0</v>
      </c>
      <c r="H106" s="188">
        <v>0</v>
      </c>
      <c r="I106" s="188">
        <v>0</v>
      </c>
      <c r="J106" s="188">
        <v>2950</v>
      </c>
      <c r="K106" s="193"/>
    </row>
    <row r="107" spans="1:10" ht="16.5" customHeight="1">
      <c r="A107" s="60" t="s">
        <v>327</v>
      </c>
      <c r="B107" s="185"/>
      <c r="C107" s="185"/>
      <c r="D107" s="185"/>
      <c r="E107" s="186"/>
      <c r="F107" s="188">
        <v>469.63</v>
      </c>
      <c r="G107" s="188">
        <v>208.18</v>
      </c>
      <c r="H107" s="188">
        <v>39.32</v>
      </c>
      <c r="I107" s="188">
        <v>19.59</v>
      </c>
      <c r="J107" s="188">
        <v>202.54</v>
      </c>
    </row>
    <row r="108" spans="1:10" ht="16.5" customHeight="1">
      <c r="A108" s="54"/>
      <c r="B108" s="185">
        <v>208</v>
      </c>
      <c r="C108" s="185"/>
      <c r="D108" s="185"/>
      <c r="E108" s="186" t="s">
        <v>68</v>
      </c>
      <c r="F108" s="188">
        <v>48.18</v>
      </c>
      <c r="G108" s="188">
        <v>27.16</v>
      </c>
      <c r="H108" s="188">
        <v>1.47</v>
      </c>
      <c r="I108" s="188">
        <v>19.55</v>
      </c>
      <c r="J108" s="188">
        <v>0</v>
      </c>
    </row>
    <row r="109" spans="1:10" ht="16.5" customHeight="1">
      <c r="A109" s="54"/>
      <c r="B109" s="185"/>
      <c r="C109" s="185">
        <v>5</v>
      </c>
      <c r="D109" s="185"/>
      <c r="E109" s="186" t="s">
        <v>33</v>
      </c>
      <c r="F109" s="188">
        <v>48.18</v>
      </c>
      <c r="G109" s="188">
        <v>27.16</v>
      </c>
      <c r="H109" s="188">
        <v>1.47</v>
      </c>
      <c r="I109" s="188">
        <v>19.55</v>
      </c>
      <c r="J109" s="188">
        <v>0</v>
      </c>
    </row>
    <row r="110" spans="1:10" ht="16.5" customHeight="1">
      <c r="A110" s="54"/>
      <c r="B110" s="185">
        <v>208</v>
      </c>
      <c r="C110" s="185">
        <v>5</v>
      </c>
      <c r="D110" s="185">
        <v>1</v>
      </c>
      <c r="E110" s="186" t="s">
        <v>34</v>
      </c>
      <c r="F110" s="188">
        <v>20.45</v>
      </c>
      <c r="G110" s="188">
        <v>0</v>
      </c>
      <c r="H110" s="188">
        <v>1.43</v>
      </c>
      <c r="I110" s="188">
        <v>19.02</v>
      </c>
      <c r="J110" s="188">
        <v>0</v>
      </c>
    </row>
    <row r="111" spans="1:10" ht="16.5" customHeight="1">
      <c r="A111" s="54"/>
      <c r="B111" s="185">
        <v>208</v>
      </c>
      <c r="C111" s="185">
        <v>5</v>
      </c>
      <c r="D111" s="185">
        <v>2</v>
      </c>
      <c r="E111" s="186" t="s">
        <v>35</v>
      </c>
      <c r="F111" s="188">
        <v>0.57</v>
      </c>
      <c r="G111" s="188">
        <v>0</v>
      </c>
      <c r="H111" s="188">
        <v>0.04</v>
      </c>
      <c r="I111" s="188">
        <v>0.53</v>
      </c>
      <c r="J111" s="188">
        <v>0</v>
      </c>
    </row>
    <row r="112" spans="1:10" ht="16.5" customHeight="1">
      <c r="A112" s="54"/>
      <c r="B112" s="185">
        <v>208</v>
      </c>
      <c r="C112" s="185">
        <v>5</v>
      </c>
      <c r="D112" s="185">
        <v>5</v>
      </c>
      <c r="E112" s="186" t="s">
        <v>36</v>
      </c>
      <c r="F112" s="188">
        <v>27.16</v>
      </c>
      <c r="G112" s="188">
        <v>27.16</v>
      </c>
      <c r="H112" s="188">
        <v>0</v>
      </c>
      <c r="I112" s="188">
        <v>0</v>
      </c>
      <c r="J112" s="188">
        <v>0</v>
      </c>
    </row>
    <row r="113" spans="1:10" ht="16.5" customHeight="1">
      <c r="A113" s="54"/>
      <c r="B113" s="185">
        <v>210</v>
      </c>
      <c r="C113" s="185"/>
      <c r="D113" s="185"/>
      <c r="E113" s="186" t="s">
        <v>73</v>
      </c>
      <c r="F113" s="188">
        <v>16.29</v>
      </c>
      <c r="G113" s="188">
        <v>16.29</v>
      </c>
      <c r="H113" s="188">
        <v>0</v>
      </c>
      <c r="I113" s="188">
        <v>0</v>
      </c>
      <c r="J113" s="188">
        <v>0</v>
      </c>
    </row>
    <row r="114" spans="1:10" ht="16.5" customHeight="1">
      <c r="A114" s="54"/>
      <c r="B114" s="185"/>
      <c r="C114" s="185">
        <v>11</v>
      </c>
      <c r="D114" s="185"/>
      <c r="E114" s="186" t="s">
        <v>37</v>
      </c>
      <c r="F114" s="188">
        <v>16.29</v>
      </c>
      <c r="G114" s="188">
        <v>16.29</v>
      </c>
      <c r="H114" s="188">
        <v>0</v>
      </c>
      <c r="I114" s="188">
        <v>0</v>
      </c>
      <c r="J114" s="188">
        <v>0</v>
      </c>
    </row>
    <row r="115" spans="1:10" ht="16.5" customHeight="1">
      <c r="A115" s="54"/>
      <c r="B115" s="185">
        <v>210</v>
      </c>
      <c r="C115" s="185">
        <v>11</v>
      </c>
      <c r="D115" s="185">
        <v>1</v>
      </c>
      <c r="E115" s="186" t="s">
        <v>38</v>
      </c>
      <c r="F115" s="188">
        <v>15.12</v>
      </c>
      <c r="G115" s="188">
        <v>15.12</v>
      </c>
      <c r="H115" s="188">
        <v>0</v>
      </c>
      <c r="I115" s="188">
        <v>0</v>
      </c>
      <c r="J115" s="188">
        <v>0</v>
      </c>
    </row>
    <row r="116" spans="1:10" ht="16.5" customHeight="1">
      <c r="A116" s="54"/>
      <c r="B116" s="185">
        <v>210</v>
      </c>
      <c r="C116" s="185">
        <v>11</v>
      </c>
      <c r="D116" s="185">
        <v>2</v>
      </c>
      <c r="E116" s="186" t="s">
        <v>39</v>
      </c>
      <c r="F116" s="188">
        <v>1.17</v>
      </c>
      <c r="G116" s="188">
        <v>1.17</v>
      </c>
      <c r="H116" s="188">
        <v>0</v>
      </c>
      <c r="I116" s="188">
        <v>0</v>
      </c>
      <c r="J116" s="188">
        <v>0</v>
      </c>
    </row>
    <row r="117" spans="1:10" ht="16.5" customHeight="1">
      <c r="A117" s="54"/>
      <c r="B117" s="185">
        <v>212</v>
      </c>
      <c r="C117" s="185"/>
      <c r="D117" s="185"/>
      <c r="E117" s="186" t="s">
        <v>338</v>
      </c>
      <c r="F117" s="188">
        <v>388.91</v>
      </c>
      <c r="G117" s="188">
        <v>148.48</v>
      </c>
      <c r="H117" s="188">
        <v>37.85</v>
      </c>
      <c r="I117" s="188">
        <v>0.04</v>
      </c>
      <c r="J117" s="188">
        <v>202.54</v>
      </c>
    </row>
    <row r="118" spans="1:10" ht="16.5" customHeight="1">
      <c r="A118" s="54"/>
      <c r="B118" s="185"/>
      <c r="C118" s="185">
        <v>1</v>
      </c>
      <c r="D118" s="185"/>
      <c r="E118" s="186" t="s">
        <v>310</v>
      </c>
      <c r="F118" s="188">
        <v>186.37</v>
      </c>
      <c r="G118" s="188">
        <v>148.48</v>
      </c>
      <c r="H118" s="188">
        <v>37.85</v>
      </c>
      <c r="I118" s="188">
        <v>0.04</v>
      </c>
      <c r="J118" s="188">
        <v>0</v>
      </c>
    </row>
    <row r="119" spans="1:10" ht="16.5" customHeight="1">
      <c r="A119" s="54"/>
      <c r="B119" s="185">
        <v>212</v>
      </c>
      <c r="C119" s="185">
        <v>1</v>
      </c>
      <c r="D119" s="185">
        <v>1</v>
      </c>
      <c r="E119" s="186" t="s">
        <v>40</v>
      </c>
      <c r="F119" s="188">
        <v>167.87</v>
      </c>
      <c r="G119" s="188">
        <v>131.64</v>
      </c>
      <c r="H119" s="188">
        <v>36.2</v>
      </c>
      <c r="I119" s="188">
        <v>0.03</v>
      </c>
      <c r="J119" s="188">
        <v>0</v>
      </c>
    </row>
    <row r="120" spans="1:10" ht="16.5" customHeight="1">
      <c r="A120" s="54"/>
      <c r="B120" s="185">
        <v>212</v>
      </c>
      <c r="C120" s="185">
        <v>1</v>
      </c>
      <c r="D120" s="185">
        <v>2</v>
      </c>
      <c r="E120" s="186" t="s">
        <v>41</v>
      </c>
      <c r="F120" s="188">
        <v>18.5</v>
      </c>
      <c r="G120" s="188">
        <v>16.84</v>
      </c>
      <c r="H120" s="188">
        <v>1.65</v>
      </c>
      <c r="I120" s="188">
        <v>0.01</v>
      </c>
      <c r="J120" s="188">
        <v>0</v>
      </c>
    </row>
    <row r="121" spans="1:10" ht="16.5" customHeight="1">
      <c r="A121" s="54"/>
      <c r="B121" s="185"/>
      <c r="C121" s="185">
        <v>5</v>
      </c>
      <c r="D121" s="185"/>
      <c r="E121" s="186" t="s">
        <v>316</v>
      </c>
      <c r="F121" s="188">
        <v>202.54</v>
      </c>
      <c r="G121" s="188">
        <v>0</v>
      </c>
      <c r="H121" s="188">
        <v>0</v>
      </c>
      <c r="I121" s="188">
        <v>0</v>
      </c>
      <c r="J121" s="188">
        <v>202.54</v>
      </c>
    </row>
    <row r="122" spans="1:10" ht="16.5" customHeight="1">
      <c r="A122" s="54"/>
      <c r="B122" s="185">
        <v>212</v>
      </c>
      <c r="C122" s="185">
        <v>5</v>
      </c>
      <c r="D122" s="185">
        <v>1</v>
      </c>
      <c r="E122" s="186" t="s">
        <v>317</v>
      </c>
      <c r="F122" s="188">
        <v>202.54</v>
      </c>
      <c r="G122" s="188">
        <v>0</v>
      </c>
      <c r="H122" s="188">
        <v>0</v>
      </c>
      <c r="I122" s="188">
        <v>0</v>
      </c>
      <c r="J122" s="188">
        <v>202.54</v>
      </c>
    </row>
    <row r="123" spans="1:10" ht="16.5" customHeight="1">
      <c r="A123" s="54"/>
      <c r="B123" s="185">
        <v>221</v>
      </c>
      <c r="C123" s="185"/>
      <c r="D123" s="185"/>
      <c r="E123" s="186" t="s">
        <v>77</v>
      </c>
      <c r="F123" s="188">
        <v>16.25</v>
      </c>
      <c r="G123" s="188">
        <v>16.25</v>
      </c>
      <c r="H123" s="188">
        <v>0</v>
      </c>
      <c r="I123" s="188">
        <v>0</v>
      </c>
      <c r="J123" s="188">
        <v>0</v>
      </c>
    </row>
    <row r="124" spans="1:10" ht="16.5" customHeight="1">
      <c r="A124" s="54"/>
      <c r="B124" s="185"/>
      <c r="C124" s="185">
        <v>2</v>
      </c>
      <c r="D124" s="185"/>
      <c r="E124" s="186" t="s">
        <v>42</v>
      </c>
      <c r="F124" s="188">
        <v>16.25</v>
      </c>
      <c r="G124" s="188">
        <v>16.25</v>
      </c>
      <c r="H124" s="188">
        <v>0</v>
      </c>
      <c r="I124" s="188">
        <v>0</v>
      </c>
      <c r="J124" s="188">
        <v>0</v>
      </c>
    </row>
    <row r="125" spans="1:10" ht="16.5" customHeight="1">
      <c r="A125" s="54"/>
      <c r="B125" s="185">
        <v>221</v>
      </c>
      <c r="C125" s="185">
        <v>2</v>
      </c>
      <c r="D125" s="185">
        <v>1</v>
      </c>
      <c r="E125" s="186" t="s">
        <v>43</v>
      </c>
      <c r="F125" s="188">
        <v>16.25</v>
      </c>
      <c r="G125" s="188">
        <v>16.25</v>
      </c>
      <c r="H125" s="188">
        <v>0</v>
      </c>
      <c r="I125" s="188">
        <v>0</v>
      </c>
      <c r="J125" s="188">
        <v>0</v>
      </c>
    </row>
    <row r="126" spans="1:10" ht="16.5" customHeight="1">
      <c r="A126" s="60" t="s">
        <v>328</v>
      </c>
      <c r="B126" s="194"/>
      <c r="C126" s="185"/>
      <c r="D126" s="185"/>
      <c r="E126" s="186"/>
      <c r="F126" s="188">
        <v>425.65</v>
      </c>
      <c r="G126" s="188">
        <v>341.4</v>
      </c>
      <c r="H126" s="188">
        <v>31.75</v>
      </c>
      <c r="I126" s="188">
        <v>1.27</v>
      </c>
      <c r="J126" s="188">
        <v>51.23</v>
      </c>
    </row>
    <row r="127" spans="1:10" ht="16.5" customHeight="1">
      <c r="A127" s="54"/>
      <c r="B127" s="194">
        <v>212</v>
      </c>
      <c r="C127" s="185"/>
      <c r="D127" s="185"/>
      <c r="E127" s="186" t="s">
        <v>338</v>
      </c>
      <c r="F127" s="188">
        <v>425.65</v>
      </c>
      <c r="G127" s="188">
        <v>341.4</v>
      </c>
      <c r="H127" s="188">
        <v>31.75</v>
      </c>
      <c r="I127" s="188">
        <v>1.27</v>
      </c>
      <c r="J127" s="188">
        <v>51.23</v>
      </c>
    </row>
    <row r="128" spans="1:10" ht="16.5" customHeight="1">
      <c r="A128" s="54"/>
      <c r="B128" s="194"/>
      <c r="C128" s="185">
        <v>1</v>
      </c>
      <c r="D128" s="185"/>
      <c r="E128" s="186" t="s">
        <v>310</v>
      </c>
      <c r="F128" s="188">
        <v>51.23</v>
      </c>
      <c r="G128" s="188">
        <v>0</v>
      </c>
      <c r="H128" s="188">
        <v>0</v>
      </c>
      <c r="I128" s="188">
        <v>0</v>
      </c>
      <c r="J128" s="188">
        <v>51.23</v>
      </c>
    </row>
    <row r="129" spans="1:10" ht="16.5" customHeight="1">
      <c r="A129" s="54"/>
      <c r="B129" s="194">
        <v>212</v>
      </c>
      <c r="C129" s="185">
        <v>1</v>
      </c>
      <c r="D129" s="185">
        <v>7</v>
      </c>
      <c r="E129" s="186" t="s">
        <v>312</v>
      </c>
      <c r="F129" s="188">
        <v>51.23</v>
      </c>
      <c r="G129" s="188">
        <v>0</v>
      </c>
      <c r="H129" s="188">
        <v>0</v>
      </c>
      <c r="I129" s="188">
        <v>0</v>
      </c>
      <c r="J129" s="188">
        <v>51.23</v>
      </c>
    </row>
    <row r="130" spans="1:10" ht="16.5" customHeight="1">
      <c r="A130" s="54"/>
      <c r="B130" s="194"/>
      <c r="C130" s="185">
        <v>14</v>
      </c>
      <c r="D130" s="185"/>
      <c r="E130" s="186" t="s">
        <v>318</v>
      </c>
      <c r="F130" s="188">
        <v>374.42</v>
      </c>
      <c r="G130" s="188">
        <v>341.4</v>
      </c>
      <c r="H130" s="188">
        <v>31.75</v>
      </c>
      <c r="I130" s="188">
        <v>1.27</v>
      </c>
      <c r="J130" s="188">
        <v>0</v>
      </c>
    </row>
    <row r="131" spans="1:10" ht="16.5" customHeight="1">
      <c r="A131" s="54"/>
      <c r="B131" s="194">
        <v>212</v>
      </c>
      <c r="C131" s="185">
        <v>14</v>
      </c>
      <c r="D131" s="185">
        <v>99</v>
      </c>
      <c r="E131" s="186" t="s">
        <v>320</v>
      </c>
      <c r="F131" s="188">
        <v>374.42</v>
      </c>
      <c r="G131" s="188">
        <v>341.4</v>
      </c>
      <c r="H131" s="188">
        <v>31.75</v>
      </c>
      <c r="I131" s="188">
        <v>1.27</v>
      </c>
      <c r="J131" s="188">
        <v>0</v>
      </c>
    </row>
    <row r="132" spans="1:10" ht="16.5" customHeight="1">
      <c r="A132" s="60" t="s">
        <v>329</v>
      </c>
      <c r="B132" s="185"/>
      <c r="C132" s="185"/>
      <c r="D132" s="185"/>
      <c r="E132" s="186"/>
      <c r="F132" s="188">
        <v>1100</v>
      </c>
      <c r="G132" s="188">
        <v>0</v>
      </c>
      <c r="H132" s="188">
        <v>0</v>
      </c>
      <c r="I132" s="188">
        <v>0</v>
      </c>
      <c r="J132" s="188">
        <v>1100</v>
      </c>
    </row>
    <row r="133" spans="1:10" ht="16.5" customHeight="1">
      <c r="A133" s="54"/>
      <c r="B133" s="185">
        <v>212</v>
      </c>
      <c r="C133" s="185"/>
      <c r="D133" s="185"/>
      <c r="E133" s="186" t="s">
        <v>338</v>
      </c>
      <c r="F133" s="188">
        <v>1100</v>
      </c>
      <c r="G133" s="188">
        <v>0</v>
      </c>
      <c r="H133" s="188">
        <v>0</v>
      </c>
      <c r="I133" s="188">
        <v>0</v>
      </c>
      <c r="J133" s="188">
        <v>1100</v>
      </c>
    </row>
    <row r="134" spans="1:10" ht="16.5" customHeight="1">
      <c r="A134" s="54"/>
      <c r="B134" s="185"/>
      <c r="C134" s="185">
        <v>5</v>
      </c>
      <c r="D134" s="185"/>
      <c r="E134" s="186" t="s">
        <v>316</v>
      </c>
      <c r="F134" s="188">
        <v>1100</v>
      </c>
      <c r="G134" s="188">
        <v>0</v>
      </c>
      <c r="H134" s="188">
        <v>0</v>
      </c>
      <c r="I134" s="188">
        <v>0</v>
      </c>
      <c r="J134" s="188">
        <v>1100</v>
      </c>
    </row>
    <row r="135" spans="1:10" ht="16.5" customHeight="1">
      <c r="A135" s="54"/>
      <c r="B135" s="185">
        <v>212</v>
      </c>
      <c r="C135" s="185">
        <v>5</v>
      </c>
      <c r="D135" s="185">
        <v>1</v>
      </c>
      <c r="E135" s="186" t="s">
        <v>317</v>
      </c>
      <c r="F135" s="188">
        <v>1100</v>
      </c>
      <c r="G135" s="188">
        <v>0</v>
      </c>
      <c r="H135" s="188">
        <v>0</v>
      </c>
      <c r="I135" s="188">
        <v>0</v>
      </c>
      <c r="J135" s="188">
        <v>1100</v>
      </c>
    </row>
  </sheetData>
  <sheetProtection/>
  <mergeCells count="13"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64"/>
  <sheetViews>
    <sheetView showGridLines="0" showZero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1" sqref="E51"/>
    </sheetView>
  </sheetViews>
  <sheetFormatPr defaultColWidth="9.16015625" defaultRowHeight="11.25"/>
  <cols>
    <col min="1" max="1" width="22" style="212" bestFit="1" customWidth="1"/>
    <col min="2" max="4" width="7.5" style="212" customWidth="1"/>
    <col min="5" max="5" width="11.5" style="212" bestFit="1" customWidth="1"/>
    <col min="6" max="6" width="18.16015625" style="212" customWidth="1"/>
    <col min="7" max="7" width="12.5" style="212" customWidth="1"/>
    <col min="8" max="8" width="12.16015625" style="212" customWidth="1"/>
    <col min="9" max="10" width="14.83203125" style="212" customWidth="1"/>
    <col min="11" max="11" width="9.16015625" style="212" customWidth="1"/>
    <col min="12" max="12" width="12" style="212" customWidth="1"/>
    <col min="13" max="16384" width="9.16015625" style="212" customWidth="1"/>
  </cols>
  <sheetData>
    <row r="1" spans="1:13" ht="31.5" customHeight="1">
      <c r="A1" s="281" t="s">
        <v>94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2:13" ht="15.75" customHeight="1">
      <c r="L2" s="282" t="s">
        <v>95</v>
      </c>
      <c r="M2" s="282"/>
    </row>
    <row r="3" spans="1:13" ht="18" customHeight="1">
      <c r="A3" s="213" t="s">
        <v>347</v>
      </c>
      <c r="B3" s="214"/>
      <c r="C3" s="214"/>
      <c r="D3" s="214"/>
      <c r="E3" s="214"/>
      <c r="F3" s="214"/>
      <c r="G3" s="214"/>
      <c r="H3" s="214"/>
      <c r="L3" s="283" t="s">
        <v>25</v>
      </c>
      <c r="M3" s="283"/>
    </row>
    <row r="4" spans="1:13" s="215" customFormat="1" ht="21.75" customHeight="1">
      <c r="A4" s="279" t="s">
        <v>47</v>
      </c>
      <c r="B4" s="279" t="s">
        <v>60</v>
      </c>
      <c r="C4" s="279"/>
      <c r="D4" s="279"/>
      <c r="E4" s="280" t="s">
        <v>61</v>
      </c>
      <c r="F4" s="280" t="s">
        <v>91</v>
      </c>
      <c r="G4" s="280"/>
      <c r="H4" s="280"/>
      <c r="I4" s="280"/>
      <c r="J4" s="280"/>
      <c r="K4" s="280"/>
      <c r="L4" s="280"/>
      <c r="M4" s="280"/>
    </row>
    <row r="5" spans="1:13" s="215" customFormat="1" ht="36">
      <c r="A5" s="279"/>
      <c r="B5" s="199" t="s">
        <v>62</v>
      </c>
      <c r="C5" s="199" t="s">
        <v>63</v>
      </c>
      <c r="D5" s="90" t="s">
        <v>64</v>
      </c>
      <c r="E5" s="280"/>
      <c r="F5" s="90" t="s">
        <v>50</v>
      </c>
      <c r="G5" s="216" t="s">
        <v>96</v>
      </c>
      <c r="H5" s="216" t="s">
        <v>97</v>
      </c>
      <c r="I5" s="216" t="s">
        <v>98</v>
      </c>
      <c r="J5" s="216" t="s">
        <v>99</v>
      </c>
      <c r="K5" s="216" t="s">
        <v>100</v>
      </c>
      <c r="L5" s="216" t="s">
        <v>101</v>
      </c>
      <c r="M5" s="216" t="s">
        <v>102</v>
      </c>
    </row>
    <row r="6" spans="1:13" s="215" customFormat="1" ht="22.5" customHeight="1">
      <c r="A6" s="77"/>
      <c r="B6" s="78"/>
      <c r="C6" s="78"/>
      <c r="D6" s="78"/>
      <c r="E6" s="217" t="s">
        <v>50</v>
      </c>
      <c r="F6" s="219">
        <f>SUM(G6:L6)</f>
        <v>3321.88</v>
      </c>
      <c r="G6" s="219">
        <f aca="true" t="shared" si="0" ref="G6:L6">SUM(G7+G23+G38+G57+G60)</f>
        <v>1386.21</v>
      </c>
      <c r="H6" s="219">
        <f t="shared" si="0"/>
        <v>563.05</v>
      </c>
      <c r="I6" s="219">
        <f t="shared" si="0"/>
        <v>103.51</v>
      </c>
      <c r="J6" s="219">
        <f t="shared" si="0"/>
        <v>0</v>
      </c>
      <c r="K6" s="219">
        <f t="shared" si="0"/>
        <v>1.85</v>
      </c>
      <c r="L6" s="219">
        <f t="shared" si="0"/>
        <v>1267.26</v>
      </c>
      <c r="M6" s="220"/>
    </row>
    <row r="7" spans="1:13" ht="22.5" customHeight="1">
      <c r="A7" s="60" t="s">
        <v>324</v>
      </c>
      <c r="B7" s="78"/>
      <c r="C7" s="78"/>
      <c r="D7" s="78"/>
      <c r="E7" s="217"/>
      <c r="F7" s="219">
        <f>SUM(F8+F12+F15+F20)</f>
        <v>1262.5900000000001</v>
      </c>
      <c r="G7" s="219">
        <f>SUM(G8+G12+G15+G20)</f>
        <v>831.43</v>
      </c>
      <c r="H7" s="219">
        <f>SUM(H8+H12+H15+H20)</f>
        <v>348.25</v>
      </c>
      <c r="I7" s="219">
        <f>SUM(I8+I12+I15+I20)</f>
        <v>82.91</v>
      </c>
      <c r="J7" s="219"/>
      <c r="K7" s="221"/>
      <c r="L7" s="221"/>
      <c r="M7" s="221"/>
    </row>
    <row r="8" spans="1:13" ht="22.5" customHeight="1">
      <c r="A8" s="187"/>
      <c r="B8" s="187">
        <v>208</v>
      </c>
      <c r="C8" s="187"/>
      <c r="D8" s="187"/>
      <c r="E8" s="218" t="s">
        <v>68</v>
      </c>
      <c r="F8" s="222">
        <f aca="true" t="shared" si="1" ref="F8:F14">SUM(G8:J8)</f>
        <v>204.23000000000002</v>
      </c>
      <c r="G8" s="223">
        <v>115.9</v>
      </c>
      <c r="H8" s="223">
        <v>8.37</v>
      </c>
      <c r="I8" s="223">
        <v>79.96</v>
      </c>
      <c r="J8" s="222"/>
      <c r="K8" s="221"/>
      <c r="L8" s="221"/>
      <c r="M8" s="221"/>
    </row>
    <row r="9" spans="1:13" ht="22.5" customHeight="1">
      <c r="A9" s="187"/>
      <c r="B9" s="187"/>
      <c r="C9" s="187" t="s">
        <v>340</v>
      </c>
      <c r="D9" s="187"/>
      <c r="E9" s="218" t="s">
        <v>33</v>
      </c>
      <c r="F9" s="222">
        <f t="shared" si="1"/>
        <v>204.23000000000002</v>
      </c>
      <c r="G9" s="223">
        <v>115.9</v>
      </c>
      <c r="H9" s="223">
        <v>8.37</v>
      </c>
      <c r="I9" s="223">
        <v>79.96</v>
      </c>
      <c r="J9" s="222"/>
      <c r="K9" s="221"/>
      <c r="L9" s="221"/>
      <c r="M9" s="221"/>
    </row>
    <row r="10" spans="1:13" ht="22.5" customHeight="1">
      <c r="A10" s="187"/>
      <c r="B10" s="187">
        <v>208</v>
      </c>
      <c r="C10" s="187" t="s">
        <v>342</v>
      </c>
      <c r="D10" s="187" t="s">
        <v>341</v>
      </c>
      <c r="E10" s="218" t="s">
        <v>34</v>
      </c>
      <c r="F10" s="222">
        <f t="shared" si="1"/>
        <v>88.33</v>
      </c>
      <c r="G10" s="223">
        <v>0</v>
      </c>
      <c r="H10" s="223">
        <v>8.37</v>
      </c>
      <c r="I10" s="223">
        <v>79.96</v>
      </c>
      <c r="J10" s="222"/>
      <c r="K10" s="221"/>
      <c r="L10" s="221"/>
      <c r="M10" s="221"/>
    </row>
    <row r="11" spans="1:13" ht="22.5" customHeight="1">
      <c r="A11" s="187"/>
      <c r="B11" s="187">
        <v>208</v>
      </c>
      <c r="C11" s="187" t="s">
        <v>340</v>
      </c>
      <c r="D11" s="187" t="s">
        <v>340</v>
      </c>
      <c r="E11" s="218" t="s">
        <v>36</v>
      </c>
      <c r="F11" s="222">
        <f t="shared" si="1"/>
        <v>115.9</v>
      </c>
      <c r="G11" s="223">
        <v>115.9</v>
      </c>
      <c r="H11" s="223">
        <v>0</v>
      </c>
      <c r="I11" s="223">
        <v>0</v>
      </c>
      <c r="J11" s="222"/>
      <c r="K11" s="221"/>
      <c r="L11" s="221"/>
      <c r="M11" s="221"/>
    </row>
    <row r="12" spans="1:13" ht="22.5" customHeight="1">
      <c r="A12" s="187"/>
      <c r="B12" s="187">
        <v>210</v>
      </c>
      <c r="C12" s="187"/>
      <c r="D12" s="187"/>
      <c r="E12" s="218" t="s">
        <v>73</v>
      </c>
      <c r="F12" s="222">
        <f t="shared" si="1"/>
        <v>46.28</v>
      </c>
      <c r="G12" s="223">
        <v>46.28</v>
      </c>
      <c r="H12" s="223">
        <v>0</v>
      </c>
      <c r="I12" s="223">
        <v>0</v>
      </c>
      <c r="J12" s="222"/>
      <c r="K12" s="221"/>
      <c r="L12" s="221"/>
      <c r="M12" s="221"/>
    </row>
    <row r="13" spans="1:13" ht="22.5" customHeight="1">
      <c r="A13" s="187"/>
      <c r="B13" s="187"/>
      <c r="C13" s="187">
        <v>11</v>
      </c>
      <c r="D13" s="187"/>
      <c r="E13" s="218" t="s">
        <v>37</v>
      </c>
      <c r="F13" s="222">
        <f t="shared" si="1"/>
        <v>46.28</v>
      </c>
      <c r="G13" s="223">
        <v>46.28</v>
      </c>
      <c r="H13" s="223">
        <v>0</v>
      </c>
      <c r="I13" s="223">
        <v>0</v>
      </c>
      <c r="J13" s="222"/>
      <c r="K13" s="221"/>
      <c r="L13" s="221"/>
      <c r="M13" s="221"/>
    </row>
    <row r="14" spans="1:13" ht="22.5" customHeight="1">
      <c r="A14" s="187"/>
      <c r="B14" s="187">
        <v>210</v>
      </c>
      <c r="C14" s="187">
        <v>11</v>
      </c>
      <c r="D14" s="187" t="s">
        <v>341</v>
      </c>
      <c r="E14" s="218" t="s">
        <v>38</v>
      </c>
      <c r="F14" s="222">
        <f t="shared" si="1"/>
        <v>46.28</v>
      </c>
      <c r="G14" s="223">
        <v>46.28</v>
      </c>
      <c r="H14" s="223">
        <v>0</v>
      </c>
      <c r="I14" s="223">
        <v>0</v>
      </c>
      <c r="J14" s="222"/>
      <c r="K14" s="221"/>
      <c r="L14" s="221"/>
      <c r="M14" s="221"/>
    </row>
    <row r="15" spans="1:13" ht="22.5" customHeight="1">
      <c r="A15" s="187"/>
      <c r="B15" s="187">
        <v>212</v>
      </c>
      <c r="C15" s="187"/>
      <c r="D15" s="187"/>
      <c r="E15" s="218" t="s">
        <v>338</v>
      </c>
      <c r="F15" s="222">
        <f>SUM(F17:F19)</f>
        <v>945.9300000000001</v>
      </c>
      <c r="G15" s="222">
        <f>SUM(G17:G19)</f>
        <v>603.1</v>
      </c>
      <c r="H15" s="222">
        <f>SUM(H17:H19)</f>
        <v>339.88</v>
      </c>
      <c r="I15" s="222">
        <f>SUM(I17:I19)</f>
        <v>2.95</v>
      </c>
      <c r="J15" s="222"/>
      <c r="K15" s="221"/>
      <c r="L15" s="221"/>
      <c r="M15" s="221"/>
    </row>
    <row r="16" spans="1:13" ht="22.5" customHeight="1">
      <c r="A16" s="187"/>
      <c r="B16" s="187"/>
      <c r="C16" s="187" t="s">
        <v>341</v>
      </c>
      <c r="D16" s="187"/>
      <c r="E16" s="218" t="s">
        <v>310</v>
      </c>
      <c r="F16" s="222">
        <f aca="true" t="shared" si="2" ref="F16:F22">SUM(G16:J16)</f>
        <v>771.2900000000001</v>
      </c>
      <c r="G16" s="223">
        <v>603.1</v>
      </c>
      <c r="H16" s="223">
        <v>165.24</v>
      </c>
      <c r="I16" s="223">
        <v>2.95</v>
      </c>
      <c r="J16" s="222"/>
      <c r="K16" s="221"/>
      <c r="L16" s="221"/>
      <c r="M16" s="221"/>
    </row>
    <row r="17" spans="1:13" ht="21" customHeight="1">
      <c r="A17" s="187"/>
      <c r="B17" s="187">
        <v>212</v>
      </c>
      <c r="C17" s="187" t="s">
        <v>341</v>
      </c>
      <c r="D17" s="187" t="s">
        <v>341</v>
      </c>
      <c r="E17" s="218" t="s">
        <v>40</v>
      </c>
      <c r="F17" s="222">
        <f t="shared" si="2"/>
        <v>771.2900000000001</v>
      </c>
      <c r="G17" s="223">
        <v>603.1</v>
      </c>
      <c r="H17" s="223">
        <v>165.24</v>
      </c>
      <c r="I17" s="223">
        <v>2.95</v>
      </c>
      <c r="J17" s="222"/>
      <c r="K17" s="221"/>
      <c r="L17" s="221"/>
      <c r="M17" s="221"/>
    </row>
    <row r="18" spans="1:13" ht="15.75" customHeight="1">
      <c r="A18" s="187"/>
      <c r="B18" s="187">
        <v>212</v>
      </c>
      <c r="C18" s="187" t="s">
        <v>341</v>
      </c>
      <c r="D18" s="187" t="s">
        <v>343</v>
      </c>
      <c r="E18" s="218" t="s">
        <v>311</v>
      </c>
      <c r="F18" s="222">
        <f t="shared" si="2"/>
        <v>18.8</v>
      </c>
      <c r="G18" s="223">
        <v>0</v>
      </c>
      <c r="H18" s="68">
        <v>18.8</v>
      </c>
      <c r="I18" s="223">
        <v>0</v>
      </c>
      <c r="J18" s="222"/>
      <c r="K18" s="224"/>
      <c r="L18" s="224"/>
      <c r="M18" s="224"/>
    </row>
    <row r="19" spans="1:13" ht="15.75" customHeight="1">
      <c r="A19" s="187"/>
      <c r="B19" s="187">
        <v>212</v>
      </c>
      <c r="C19" s="187" t="s">
        <v>341</v>
      </c>
      <c r="D19" s="187">
        <v>99</v>
      </c>
      <c r="E19" s="218" t="s">
        <v>313</v>
      </c>
      <c r="F19" s="222">
        <f t="shared" si="2"/>
        <v>155.84</v>
      </c>
      <c r="G19" s="223">
        <v>0</v>
      </c>
      <c r="H19" s="68">
        <v>155.84</v>
      </c>
      <c r="I19" s="223">
        <v>0</v>
      </c>
      <c r="J19" s="222"/>
      <c r="K19" s="221"/>
      <c r="L19" s="221"/>
      <c r="M19" s="221"/>
    </row>
    <row r="20" spans="1:13" ht="15.75" customHeight="1">
      <c r="A20" s="187"/>
      <c r="B20" s="187">
        <v>221</v>
      </c>
      <c r="C20" s="187"/>
      <c r="D20" s="187"/>
      <c r="E20" s="218" t="s">
        <v>77</v>
      </c>
      <c r="F20" s="222">
        <f t="shared" si="2"/>
        <v>66.15</v>
      </c>
      <c r="G20" s="223">
        <v>66.15</v>
      </c>
      <c r="H20" s="223">
        <v>0</v>
      </c>
      <c r="I20" s="223">
        <v>0</v>
      </c>
      <c r="J20" s="222"/>
      <c r="K20" s="221"/>
      <c r="L20" s="221"/>
      <c r="M20" s="221"/>
    </row>
    <row r="21" spans="1:13" ht="15.75" customHeight="1">
      <c r="A21" s="187"/>
      <c r="B21" s="187"/>
      <c r="C21" s="187" t="s">
        <v>344</v>
      </c>
      <c r="D21" s="187"/>
      <c r="E21" s="218" t="s">
        <v>42</v>
      </c>
      <c r="F21" s="222">
        <f t="shared" si="2"/>
        <v>66.15</v>
      </c>
      <c r="G21" s="223">
        <v>66.15</v>
      </c>
      <c r="H21" s="223">
        <v>0</v>
      </c>
      <c r="I21" s="223">
        <v>0</v>
      </c>
      <c r="J21" s="222"/>
      <c r="K21" s="221"/>
      <c r="L21" s="221"/>
      <c r="M21" s="221"/>
    </row>
    <row r="22" spans="1:13" ht="15.75" customHeight="1">
      <c r="A22" s="60"/>
      <c r="B22" s="187">
        <v>221</v>
      </c>
      <c r="C22" s="187" t="s">
        <v>344</v>
      </c>
      <c r="D22" s="187" t="s">
        <v>341</v>
      </c>
      <c r="E22" s="218" t="s">
        <v>43</v>
      </c>
      <c r="F22" s="222">
        <f t="shared" si="2"/>
        <v>66.15</v>
      </c>
      <c r="G22" s="223">
        <v>66.15</v>
      </c>
      <c r="H22" s="223">
        <v>0</v>
      </c>
      <c r="I22" s="223">
        <v>0</v>
      </c>
      <c r="J22" s="222"/>
      <c r="K22" s="221"/>
      <c r="L22" s="221"/>
      <c r="M22" s="221"/>
    </row>
    <row r="23" spans="1:13" ht="18.75" customHeight="1">
      <c r="A23" s="60" t="s">
        <v>325</v>
      </c>
      <c r="B23" s="189"/>
      <c r="C23" s="189"/>
      <c r="D23" s="189"/>
      <c r="E23" s="190"/>
      <c r="F23" s="192">
        <f>SUM(G23:I23)</f>
        <v>438.43</v>
      </c>
      <c r="G23" s="188">
        <v>346.6</v>
      </c>
      <c r="H23" s="188">
        <f>SUM(H24+H29+H32)</f>
        <v>90.82</v>
      </c>
      <c r="I23" s="188">
        <v>1.01</v>
      </c>
      <c r="J23" s="188"/>
      <c r="K23" s="221"/>
      <c r="L23" s="221"/>
      <c r="M23" s="221"/>
    </row>
    <row r="24" spans="1:13" ht="15.75" customHeight="1">
      <c r="A24" s="63"/>
      <c r="B24" s="185">
        <v>208</v>
      </c>
      <c r="C24" s="185"/>
      <c r="D24" s="185"/>
      <c r="E24" s="186" t="s">
        <v>68</v>
      </c>
      <c r="F24" s="191">
        <f aca="true" t="shared" si="3" ref="F24:F37">SUM(G24:J24)</f>
        <v>61.809999999999995</v>
      </c>
      <c r="G24" s="188">
        <v>60.61</v>
      </c>
      <c r="H24" s="188">
        <v>0.3</v>
      </c>
      <c r="I24" s="188">
        <v>0.9</v>
      </c>
      <c r="J24" s="188"/>
      <c r="K24" s="221"/>
      <c r="L24" s="221"/>
      <c r="M24" s="221"/>
    </row>
    <row r="25" spans="1:13" ht="15.75" customHeight="1">
      <c r="A25" s="63"/>
      <c r="B25" s="185"/>
      <c r="C25" s="187" t="s">
        <v>340</v>
      </c>
      <c r="D25" s="187"/>
      <c r="E25" s="186" t="s">
        <v>33</v>
      </c>
      <c r="F25" s="191">
        <f t="shared" si="3"/>
        <v>61.809999999999995</v>
      </c>
      <c r="G25" s="188">
        <v>60.61</v>
      </c>
      <c r="H25" s="188">
        <v>0.3</v>
      </c>
      <c r="I25" s="188">
        <v>0.9</v>
      </c>
      <c r="J25" s="188"/>
      <c r="K25" s="221"/>
      <c r="L25" s="221"/>
      <c r="M25" s="221"/>
    </row>
    <row r="26" spans="1:13" ht="15.75" customHeight="1">
      <c r="A26" s="63"/>
      <c r="B26" s="185">
        <v>208</v>
      </c>
      <c r="C26" s="187" t="s">
        <v>340</v>
      </c>
      <c r="D26" s="187" t="s">
        <v>341</v>
      </c>
      <c r="E26" s="186" t="s">
        <v>34</v>
      </c>
      <c r="F26" s="191">
        <f t="shared" si="3"/>
        <v>1.2</v>
      </c>
      <c r="G26" s="188">
        <v>0</v>
      </c>
      <c r="H26" s="188">
        <v>0.3</v>
      </c>
      <c r="I26" s="188">
        <v>0.9</v>
      </c>
      <c r="J26" s="188"/>
      <c r="K26" s="221"/>
      <c r="L26" s="221"/>
      <c r="M26" s="221"/>
    </row>
    <row r="27" spans="1:13" ht="15.75" customHeight="1">
      <c r="A27" s="63"/>
      <c r="B27" s="185">
        <v>208</v>
      </c>
      <c r="C27" s="187" t="s">
        <v>340</v>
      </c>
      <c r="D27" s="187" t="s">
        <v>340</v>
      </c>
      <c r="E27" s="186" t="s">
        <v>36</v>
      </c>
      <c r="F27" s="191">
        <f t="shared" si="3"/>
        <v>43.29</v>
      </c>
      <c r="G27" s="188">
        <v>43.29</v>
      </c>
      <c r="H27" s="188">
        <v>0</v>
      </c>
      <c r="I27" s="188">
        <v>0</v>
      </c>
      <c r="J27" s="188"/>
      <c r="K27" s="221"/>
      <c r="L27" s="221"/>
      <c r="M27" s="221"/>
    </row>
    <row r="28" spans="1:13" ht="15.75" customHeight="1">
      <c r="A28" s="63"/>
      <c r="B28" s="185">
        <v>208</v>
      </c>
      <c r="C28" s="187" t="s">
        <v>340</v>
      </c>
      <c r="D28" s="187" t="s">
        <v>349</v>
      </c>
      <c r="E28" s="186" t="s">
        <v>323</v>
      </c>
      <c r="F28" s="191">
        <f t="shared" si="3"/>
        <v>17.32</v>
      </c>
      <c r="G28" s="188">
        <v>17.32</v>
      </c>
      <c r="H28" s="188">
        <v>0</v>
      </c>
      <c r="I28" s="188">
        <v>0</v>
      </c>
      <c r="J28" s="188"/>
      <c r="K28" s="221"/>
      <c r="L28" s="221"/>
      <c r="M28" s="221"/>
    </row>
    <row r="29" spans="1:13" ht="15.75" customHeight="1">
      <c r="A29" s="63"/>
      <c r="B29" s="185">
        <v>210</v>
      </c>
      <c r="C29" s="187"/>
      <c r="D29" s="187"/>
      <c r="E29" s="186" t="s">
        <v>73</v>
      </c>
      <c r="F29" s="191">
        <f t="shared" si="3"/>
        <v>15.51</v>
      </c>
      <c r="G29" s="188">
        <v>15.51</v>
      </c>
      <c r="H29" s="188">
        <v>0</v>
      </c>
      <c r="I29" s="188">
        <v>0</v>
      </c>
      <c r="J29" s="188"/>
      <c r="K29" s="221"/>
      <c r="L29" s="221"/>
      <c r="M29" s="221"/>
    </row>
    <row r="30" spans="1:13" ht="15.75" customHeight="1">
      <c r="A30" s="63"/>
      <c r="B30" s="185"/>
      <c r="C30" s="187">
        <v>11</v>
      </c>
      <c r="D30" s="187"/>
      <c r="E30" s="186" t="s">
        <v>37</v>
      </c>
      <c r="F30" s="191">
        <f t="shared" si="3"/>
        <v>15.51</v>
      </c>
      <c r="G30" s="188">
        <v>15.51</v>
      </c>
      <c r="H30" s="188">
        <v>0</v>
      </c>
      <c r="I30" s="188">
        <v>0</v>
      </c>
      <c r="J30" s="188"/>
      <c r="K30" s="221"/>
      <c r="L30" s="221"/>
      <c r="M30" s="221"/>
    </row>
    <row r="31" spans="1:13" ht="15.75" customHeight="1">
      <c r="A31" s="63"/>
      <c r="B31" s="185">
        <v>210</v>
      </c>
      <c r="C31" s="187">
        <v>11</v>
      </c>
      <c r="D31" s="187" t="s">
        <v>341</v>
      </c>
      <c r="E31" s="186" t="s">
        <v>38</v>
      </c>
      <c r="F31" s="191">
        <f t="shared" si="3"/>
        <v>15.51</v>
      </c>
      <c r="G31" s="188">
        <v>15.51</v>
      </c>
      <c r="H31" s="188">
        <v>0</v>
      </c>
      <c r="I31" s="188">
        <v>0</v>
      </c>
      <c r="J31" s="188"/>
      <c r="K31" s="221"/>
      <c r="L31" s="221"/>
      <c r="M31" s="221"/>
    </row>
    <row r="32" spans="1:13" ht="15.75" customHeight="1">
      <c r="A32" s="63"/>
      <c r="B32" s="185">
        <v>212</v>
      </c>
      <c r="C32" s="187"/>
      <c r="D32" s="187"/>
      <c r="E32" s="186" t="s">
        <v>338</v>
      </c>
      <c r="F32" s="191">
        <f t="shared" si="3"/>
        <v>336.40000000000003</v>
      </c>
      <c r="G32" s="188">
        <v>245.77</v>
      </c>
      <c r="H32" s="188">
        <v>90.52</v>
      </c>
      <c r="I32" s="188">
        <v>0.11</v>
      </c>
      <c r="J32" s="188"/>
      <c r="K32" s="221"/>
      <c r="L32" s="221"/>
      <c r="M32" s="221"/>
    </row>
    <row r="33" spans="1:13" ht="15.75" customHeight="1">
      <c r="A33" s="63"/>
      <c r="B33" s="185"/>
      <c r="C33" s="187" t="s">
        <v>344</v>
      </c>
      <c r="D33" s="187"/>
      <c r="E33" s="186" t="s">
        <v>314</v>
      </c>
      <c r="F33" s="191">
        <f t="shared" si="3"/>
        <v>336.40000000000003</v>
      </c>
      <c r="G33" s="188">
        <v>245.77</v>
      </c>
      <c r="H33" s="188">
        <v>90.52</v>
      </c>
      <c r="I33" s="188">
        <v>0.11</v>
      </c>
      <c r="J33" s="188"/>
      <c r="K33" s="221"/>
      <c r="L33" s="221"/>
      <c r="M33" s="221"/>
    </row>
    <row r="34" spans="1:13" ht="15.75" customHeight="1">
      <c r="A34" s="63"/>
      <c r="B34" s="185">
        <v>212</v>
      </c>
      <c r="C34" s="187" t="s">
        <v>344</v>
      </c>
      <c r="D34" s="187" t="s">
        <v>341</v>
      </c>
      <c r="E34" s="186" t="s">
        <v>315</v>
      </c>
      <c r="F34" s="191">
        <f t="shared" si="3"/>
        <v>336.40000000000003</v>
      </c>
      <c r="G34" s="188">
        <v>245.77</v>
      </c>
      <c r="H34" s="188">
        <v>90.52</v>
      </c>
      <c r="I34" s="188">
        <v>0.11</v>
      </c>
      <c r="J34" s="188"/>
      <c r="K34" s="221"/>
      <c r="L34" s="221"/>
      <c r="M34" s="221"/>
    </row>
    <row r="35" spans="1:13" ht="15.75" customHeight="1">
      <c r="A35" s="63"/>
      <c r="B35" s="185">
        <v>221</v>
      </c>
      <c r="C35" s="187"/>
      <c r="D35" s="187"/>
      <c r="E35" s="186" t="s">
        <v>77</v>
      </c>
      <c r="F35" s="191">
        <f t="shared" si="3"/>
        <v>24.71</v>
      </c>
      <c r="G35" s="188">
        <v>24.71</v>
      </c>
      <c r="H35" s="188">
        <v>0</v>
      </c>
      <c r="I35" s="188">
        <v>0</v>
      </c>
      <c r="J35" s="188">
        <v>0</v>
      </c>
      <c r="K35" s="221"/>
      <c r="L35" s="221"/>
      <c r="M35" s="221"/>
    </row>
    <row r="36" spans="1:13" ht="15.75" customHeight="1">
      <c r="A36" s="63"/>
      <c r="B36" s="185"/>
      <c r="C36" s="187" t="s">
        <v>344</v>
      </c>
      <c r="D36" s="187"/>
      <c r="E36" s="186" t="s">
        <v>42</v>
      </c>
      <c r="F36" s="191">
        <f t="shared" si="3"/>
        <v>24.71</v>
      </c>
      <c r="G36" s="188">
        <v>24.71</v>
      </c>
      <c r="H36" s="188">
        <v>0</v>
      </c>
      <c r="I36" s="188">
        <v>0</v>
      </c>
      <c r="J36" s="188">
        <v>0</v>
      </c>
      <c r="K36" s="221"/>
      <c r="L36" s="221"/>
      <c r="M36" s="221"/>
    </row>
    <row r="37" spans="1:13" ht="15.75" customHeight="1">
      <c r="A37" s="63"/>
      <c r="B37" s="185">
        <v>221</v>
      </c>
      <c r="C37" s="187" t="s">
        <v>344</v>
      </c>
      <c r="D37" s="187" t="s">
        <v>341</v>
      </c>
      <c r="E37" s="186" t="s">
        <v>43</v>
      </c>
      <c r="F37" s="191">
        <f t="shared" si="3"/>
        <v>24.71</v>
      </c>
      <c r="G37" s="188">
        <v>24.71</v>
      </c>
      <c r="H37" s="188">
        <v>0</v>
      </c>
      <c r="I37" s="188">
        <v>0</v>
      </c>
      <c r="J37" s="188">
        <v>0</v>
      </c>
      <c r="K37" s="221"/>
      <c r="L37" s="221"/>
      <c r="M37" s="221"/>
    </row>
    <row r="38" spans="1:13" ht="15.75" customHeight="1">
      <c r="A38" s="60" t="s">
        <v>327</v>
      </c>
      <c r="B38" s="185"/>
      <c r="C38" s="185"/>
      <c r="D38" s="187"/>
      <c r="E38" s="186"/>
      <c r="F38" s="188">
        <f>SUM(G38:L38)</f>
        <v>469.62999999999994</v>
      </c>
      <c r="G38" s="188">
        <v>208.18</v>
      </c>
      <c r="H38" s="188">
        <v>74.6</v>
      </c>
      <c r="I38" s="188">
        <v>19.59</v>
      </c>
      <c r="J38" s="188"/>
      <c r="K38" s="221"/>
      <c r="L38" s="221">
        <v>167.26</v>
      </c>
      <c r="M38" s="221"/>
    </row>
    <row r="39" spans="1:13" ht="15.75" customHeight="1">
      <c r="A39" s="54"/>
      <c r="B39" s="185">
        <v>208</v>
      </c>
      <c r="C39" s="185"/>
      <c r="D39" s="187"/>
      <c r="E39" s="186" t="s">
        <v>68</v>
      </c>
      <c r="F39" s="188">
        <v>48.18</v>
      </c>
      <c r="G39" s="188">
        <v>27.16</v>
      </c>
      <c r="H39" s="188">
        <v>1.47</v>
      </c>
      <c r="I39" s="188">
        <v>19.55</v>
      </c>
      <c r="J39" s="188"/>
      <c r="K39" s="221"/>
      <c r="L39" s="221"/>
      <c r="M39" s="221"/>
    </row>
    <row r="40" spans="1:13" ht="15.75" customHeight="1">
      <c r="A40" s="54"/>
      <c r="B40" s="185"/>
      <c r="C40" s="187" t="s">
        <v>340</v>
      </c>
      <c r="D40" s="187"/>
      <c r="E40" s="186" t="s">
        <v>33</v>
      </c>
      <c r="F40" s="188">
        <v>48.18</v>
      </c>
      <c r="G40" s="188">
        <v>27.16</v>
      </c>
      <c r="H40" s="188">
        <v>1.47</v>
      </c>
      <c r="I40" s="188">
        <v>19.55</v>
      </c>
      <c r="J40" s="188"/>
      <c r="K40" s="221"/>
      <c r="L40" s="221"/>
      <c r="M40" s="221"/>
    </row>
    <row r="41" spans="1:13" ht="15.75" customHeight="1">
      <c r="A41" s="54"/>
      <c r="B41" s="185">
        <v>208</v>
      </c>
      <c r="C41" s="187" t="s">
        <v>340</v>
      </c>
      <c r="D41" s="187" t="s">
        <v>341</v>
      </c>
      <c r="E41" s="186" t="s">
        <v>34</v>
      </c>
      <c r="F41" s="188">
        <v>20.45</v>
      </c>
      <c r="G41" s="188">
        <v>0</v>
      </c>
      <c r="H41" s="188">
        <v>1.43</v>
      </c>
      <c r="I41" s="188">
        <v>19.02</v>
      </c>
      <c r="J41" s="188"/>
      <c r="K41" s="221"/>
      <c r="L41" s="221"/>
      <c r="M41" s="221"/>
    </row>
    <row r="42" spans="1:13" ht="15.75" customHeight="1">
      <c r="A42" s="54"/>
      <c r="B42" s="185">
        <v>208</v>
      </c>
      <c r="C42" s="187" t="s">
        <v>340</v>
      </c>
      <c r="D42" s="187" t="s">
        <v>344</v>
      </c>
      <c r="E42" s="186" t="s">
        <v>35</v>
      </c>
      <c r="F42" s="188">
        <v>0.57</v>
      </c>
      <c r="G42" s="188">
        <v>0</v>
      </c>
      <c r="H42" s="188">
        <v>0.04</v>
      </c>
      <c r="I42" s="188">
        <v>0.53</v>
      </c>
      <c r="J42" s="188"/>
      <c r="K42" s="221"/>
      <c r="L42" s="221"/>
      <c r="M42" s="221"/>
    </row>
    <row r="43" spans="1:13" ht="15.75" customHeight="1">
      <c r="A43" s="54"/>
      <c r="B43" s="185">
        <v>208</v>
      </c>
      <c r="C43" s="187" t="s">
        <v>340</v>
      </c>
      <c r="D43" s="187" t="s">
        <v>340</v>
      </c>
      <c r="E43" s="186" t="s">
        <v>36</v>
      </c>
      <c r="F43" s="188">
        <v>27.16</v>
      </c>
      <c r="G43" s="188">
        <v>27.16</v>
      </c>
      <c r="H43" s="188">
        <v>0</v>
      </c>
      <c r="I43" s="188">
        <v>0</v>
      </c>
      <c r="J43" s="188"/>
      <c r="K43" s="221"/>
      <c r="L43" s="221"/>
      <c r="M43" s="221"/>
    </row>
    <row r="44" spans="1:13" ht="15.75" customHeight="1">
      <c r="A44" s="54"/>
      <c r="B44" s="185">
        <v>210</v>
      </c>
      <c r="C44" s="185"/>
      <c r="D44" s="187"/>
      <c r="E44" s="186" t="s">
        <v>73</v>
      </c>
      <c r="F44" s="188">
        <v>16.29</v>
      </c>
      <c r="G44" s="188">
        <v>16.29</v>
      </c>
      <c r="H44" s="188">
        <v>0</v>
      </c>
      <c r="I44" s="188">
        <v>0</v>
      </c>
      <c r="J44" s="188"/>
      <c r="K44" s="221"/>
      <c r="L44" s="221"/>
      <c r="M44" s="221"/>
    </row>
    <row r="45" spans="1:13" ht="15.75" customHeight="1">
      <c r="A45" s="54"/>
      <c r="B45" s="185"/>
      <c r="C45" s="185">
        <v>11</v>
      </c>
      <c r="D45" s="187"/>
      <c r="E45" s="186" t="s">
        <v>37</v>
      </c>
      <c r="F45" s="188">
        <v>16.29</v>
      </c>
      <c r="G45" s="188">
        <v>16.29</v>
      </c>
      <c r="H45" s="188">
        <v>0</v>
      </c>
      <c r="I45" s="188">
        <v>0</v>
      </c>
      <c r="J45" s="188"/>
      <c r="K45" s="221"/>
      <c r="L45" s="221"/>
      <c r="M45" s="221"/>
    </row>
    <row r="46" spans="1:13" ht="15.75" customHeight="1">
      <c r="A46" s="54"/>
      <c r="B46" s="185">
        <v>210</v>
      </c>
      <c r="C46" s="185">
        <v>11</v>
      </c>
      <c r="D46" s="187" t="s">
        <v>341</v>
      </c>
      <c r="E46" s="186" t="s">
        <v>38</v>
      </c>
      <c r="F46" s="188">
        <v>15.12</v>
      </c>
      <c r="G46" s="188">
        <v>15.12</v>
      </c>
      <c r="H46" s="188">
        <v>0</v>
      </c>
      <c r="I46" s="188">
        <v>0</v>
      </c>
      <c r="J46" s="188"/>
      <c r="K46" s="221"/>
      <c r="L46" s="221"/>
      <c r="M46" s="221"/>
    </row>
    <row r="47" spans="1:13" ht="15.75" customHeight="1">
      <c r="A47" s="54"/>
      <c r="B47" s="185">
        <v>210</v>
      </c>
      <c r="C47" s="185">
        <v>11</v>
      </c>
      <c r="D47" s="187" t="s">
        <v>344</v>
      </c>
      <c r="E47" s="186" t="s">
        <v>39</v>
      </c>
      <c r="F47" s="188">
        <v>1.17</v>
      </c>
      <c r="G47" s="188">
        <v>1.17</v>
      </c>
      <c r="H47" s="188">
        <v>0</v>
      </c>
      <c r="I47" s="188">
        <v>0</v>
      </c>
      <c r="J47" s="188"/>
      <c r="K47" s="221"/>
      <c r="L47" s="221"/>
      <c r="M47" s="221"/>
    </row>
    <row r="48" spans="1:13" ht="15.75" customHeight="1">
      <c r="A48" s="54"/>
      <c r="B48" s="185">
        <v>212</v>
      </c>
      <c r="C48" s="185"/>
      <c r="D48" s="185"/>
      <c r="E48" s="186" t="s">
        <v>338</v>
      </c>
      <c r="F48" s="188">
        <v>388.91</v>
      </c>
      <c r="G48" s="188">
        <v>148.48</v>
      </c>
      <c r="H48" s="188">
        <v>73.13</v>
      </c>
      <c r="I48" s="188">
        <v>0.04</v>
      </c>
      <c r="J48" s="188"/>
      <c r="K48" s="221"/>
      <c r="L48" s="221"/>
      <c r="M48" s="221"/>
    </row>
    <row r="49" spans="1:13" ht="15.75" customHeight="1">
      <c r="A49" s="54"/>
      <c r="B49" s="185"/>
      <c r="C49" s="187" t="s">
        <v>341</v>
      </c>
      <c r="D49" s="187"/>
      <c r="E49" s="186" t="s">
        <v>310</v>
      </c>
      <c r="F49" s="188">
        <v>186.37</v>
      </c>
      <c r="G49" s="188">
        <v>148.48</v>
      </c>
      <c r="H49" s="188">
        <v>37.85</v>
      </c>
      <c r="I49" s="188">
        <v>0.04</v>
      </c>
      <c r="J49" s="188"/>
      <c r="K49" s="221"/>
      <c r="L49" s="221"/>
      <c r="M49" s="221"/>
    </row>
    <row r="50" spans="1:13" ht="15.75" customHeight="1">
      <c r="A50" s="54"/>
      <c r="B50" s="185">
        <v>212</v>
      </c>
      <c r="C50" s="187" t="s">
        <v>341</v>
      </c>
      <c r="D50" s="187" t="s">
        <v>341</v>
      </c>
      <c r="E50" s="186" t="s">
        <v>40</v>
      </c>
      <c r="F50" s="188">
        <v>167.87</v>
      </c>
      <c r="G50" s="188">
        <v>131.64</v>
      </c>
      <c r="H50" s="188">
        <v>36.2</v>
      </c>
      <c r="I50" s="188">
        <v>0.03</v>
      </c>
      <c r="J50" s="188"/>
      <c r="K50" s="221"/>
      <c r="L50" s="221"/>
      <c r="M50" s="221"/>
    </row>
    <row r="51" spans="1:13" ht="15.75" customHeight="1">
      <c r="A51" s="54"/>
      <c r="B51" s="185">
        <v>212</v>
      </c>
      <c r="C51" s="187" t="s">
        <v>341</v>
      </c>
      <c r="D51" s="187" t="s">
        <v>344</v>
      </c>
      <c r="E51" s="186" t="s">
        <v>41</v>
      </c>
      <c r="F51" s="188">
        <v>18.5</v>
      </c>
      <c r="G51" s="188">
        <v>16.84</v>
      </c>
      <c r="H51" s="188">
        <v>1.65</v>
      </c>
      <c r="I51" s="188">
        <v>0.01</v>
      </c>
      <c r="J51" s="188"/>
      <c r="K51" s="221"/>
      <c r="L51" s="221"/>
      <c r="M51" s="221"/>
    </row>
    <row r="52" spans="1:26" ht="15.75" customHeight="1">
      <c r="A52" s="54"/>
      <c r="B52" s="185"/>
      <c r="C52" s="187" t="s">
        <v>340</v>
      </c>
      <c r="D52" s="187"/>
      <c r="E52" s="186" t="s">
        <v>316</v>
      </c>
      <c r="F52" s="188">
        <v>202.54</v>
      </c>
      <c r="G52" s="188">
        <v>0</v>
      </c>
      <c r="H52" s="188">
        <v>35.28</v>
      </c>
      <c r="I52" s="188">
        <v>0</v>
      </c>
      <c r="J52" s="188"/>
      <c r="K52" s="221"/>
      <c r="L52" s="221"/>
      <c r="M52" s="221"/>
      <c r="Q52" s="198"/>
      <c r="R52" s="207"/>
      <c r="S52" s="211"/>
      <c r="T52" s="211"/>
      <c r="U52" s="208"/>
      <c r="V52" s="193"/>
      <c r="W52" s="193"/>
      <c r="X52" s="193"/>
      <c r="Y52" s="193"/>
      <c r="Z52" s="193"/>
    </row>
    <row r="53" spans="1:26" ht="15.75" customHeight="1">
      <c r="A53" s="54"/>
      <c r="B53" s="185">
        <v>212</v>
      </c>
      <c r="C53" s="187" t="s">
        <v>340</v>
      </c>
      <c r="D53" s="187" t="s">
        <v>341</v>
      </c>
      <c r="E53" s="186" t="s">
        <v>317</v>
      </c>
      <c r="F53" s="188">
        <v>202.54</v>
      </c>
      <c r="G53" s="188">
        <v>0</v>
      </c>
      <c r="H53" s="188">
        <v>35.28</v>
      </c>
      <c r="I53" s="188">
        <v>0</v>
      </c>
      <c r="J53" s="188"/>
      <c r="K53" s="221"/>
      <c r="L53" s="221">
        <v>167.26</v>
      </c>
      <c r="M53" s="221"/>
      <c r="Q53" s="98"/>
      <c r="R53" s="207"/>
      <c r="S53" s="211"/>
      <c r="T53" s="211"/>
      <c r="U53" s="208"/>
      <c r="V53" s="193"/>
      <c r="W53" s="193"/>
      <c r="X53" s="193"/>
      <c r="Y53" s="193"/>
      <c r="Z53" s="193"/>
    </row>
    <row r="54" spans="1:26" ht="15.75" customHeight="1">
      <c r="A54" s="54"/>
      <c r="B54" s="185">
        <v>221</v>
      </c>
      <c r="C54" s="187"/>
      <c r="D54" s="187"/>
      <c r="E54" s="186" t="s">
        <v>77</v>
      </c>
      <c r="F54" s="188">
        <v>16.25</v>
      </c>
      <c r="G54" s="188">
        <v>16.25</v>
      </c>
      <c r="H54" s="188">
        <v>0</v>
      </c>
      <c r="I54" s="188">
        <v>0</v>
      </c>
      <c r="J54" s="188">
        <v>0</v>
      </c>
      <c r="K54" s="221"/>
      <c r="L54" s="221"/>
      <c r="M54" s="221"/>
      <c r="Q54" s="98"/>
      <c r="R54" s="207"/>
      <c r="S54" s="211"/>
      <c r="T54" s="211"/>
      <c r="U54" s="208"/>
      <c r="V54" s="193"/>
      <c r="W54" s="193"/>
      <c r="X54" s="193"/>
      <c r="Y54" s="193"/>
      <c r="Z54" s="193"/>
    </row>
    <row r="55" spans="1:26" ht="15.75" customHeight="1">
      <c r="A55" s="54"/>
      <c r="B55" s="185"/>
      <c r="C55" s="187" t="s">
        <v>344</v>
      </c>
      <c r="D55" s="187" t="s">
        <v>341</v>
      </c>
      <c r="E55" s="186" t="s">
        <v>42</v>
      </c>
      <c r="F55" s="188">
        <v>16.25</v>
      </c>
      <c r="G55" s="188">
        <v>16.25</v>
      </c>
      <c r="H55" s="188">
        <v>0</v>
      </c>
      <c r="I55" s="188">
        <v>0</v>
      </c>
      <c r="J55" s="188">
        <v>0</v>
      </c>
      <c r="K55" s="221"/>
      <c r="L55" s="221"/>
      <c r="M55" s="221"/>
      <c r="Q55" s="98"/>
      <c r="R55" s="207"/>
      <c r="S55" s="211"/>
      <c r="T55" s="211"/>
      <c r="U55" s="208"/>
      <c r="V55" s="193"/>
      <c r="W55" s="193"/>
      <c r="X55" s="193"/>
      <c r="Y55" s="193"/>
      <c r="Z55" s="193"/>
    </row>
    <row r="56" spans="1:13" ht="15.75" customHeight="1">
      <c r="A56" s="54"/>
      <c r="B56" s="185">
        <v>221</v>
      </c>
      <c r="C56" s="187" t="s">
        <v>350</v>
      </c>
      <c r="D56" s="187" t="s">
        <v>341</v>
      </c>
      <c r="E56" s="186" t="s">
        <v>43</v>
      </c>
      <c r="F56" s="188">
        <v>16.25</v>
      </c>
      <c r="G56" s="188">
        <v>16.25</v>
      </c>
      <c r="H56" s="188">
        <v>0</v>
      </c>
      <c r="I56" s="188">
        <v>0</v>
      </c>
      <c r="J56" s="188">
        <v>0</v>
      </c>
      <c r="K56" s="221"/>
      <c r="L56" s="221"/>
      <c r="M56" s="221"/>
    </row>
    <row r="57" spans="1:13" ht="15.75" customHeight="1">
      <c r="A57" s="60" t="s">
        <v>328</v>
      </c>
      <c r="B57" s="194">
        <v>212</v>
      </c>
      <c r="C57" s="187"/>
      <c r="D57" s="187"/>
      <c r="E57" s="186" t="s">
        <v>338</v>
      </c>
      <c r="F57" s="188">
        <v>51.23</v>
      </c>
      <c r="G57" s="188"/>
      <c r="H57" s="188">
        <v>49.38</v>
      </c>
      <c r="I57" s="188">
        <v>0</v>
      </c>
      <c r="J57" s="223"/>
      <c r="K57" s="221">
        <v>1.85</v>
      </c>
      <c r="L57" s="221"/>
      <c r="M57" s="221"/>
    </row>
    <row r="58" spans="1:13" ht="15.75" customHeight="1">
      <c r="A58" s="60"/>
      <c r="B58" s="194"/>
      <c r="C58" s="187" t="s">
        <v>341</v>
      </c>
      <c r="D58" s="187"/>
      <c r="E58" s="186" t="s">
        <v>310</v>
      </c>
      <c r="F58" s="188">
        <v>51.23</v>
      </c>
      <c r="G58" s="188">
        <v>0</v>
      </c>
      <c r="H58" s="188">
        <v>49.38</v>
      </c>
      <c r="I58" s="188">
        <v>0</v>
      </c>
      <c r="J58" s="223"/>
      <c r="K58" s="221">
        <v>1.85</v>
      </c>
      <c r="L58" s="221"/>
      <c r="M58" s="221"/>
    </row>
    <row r="59" spans="1:13" ht="15.75" customHeight="1">
      <c r="A59" s="60"/>
      <c r="B59" s="194">
        <v>212</v>
      </c>
      <c r="C59" s="187" t="s">
        <v>341</v>
      </c>
      <c r="D59" s="187" t="s">
        <v>351</v>
      </c>
      <c r="E59" s="186" t="s">
        <v>312</v>
      </c>
      <c r="F59" s="188">
        <f>SUM(G59:K59)</f>
        <v>51.230000000000004</v>
      </c>
      <c r="G59" s="188">
        <v>0</v>
      </c>
      <c r="H59" s="188">
        <v>49.38</v>
      </c>
      <c r="I59" s="188">
        <v>0</v>
      </c>
      <c r="J59" s="223"/>
      <c r="K59" s="221">
        <v>1.85</v>
      </c>
      <c r="L59" s="221"/>
      <c r="M59" s="221"/>
    </row>
    <row r="60" spans="1:13" ht="15.75" customHeight="1">
      <c r="A60" s="60" t="s">
        <v>329</v>
      </c>
      <c r="B60" s="185">
        <v>212</v>
      </c>
      <c r="C60" s="185"/>
      <c r="D60" s="185"/>
      <c r="E60" s="186" t="s">
        <v>338</v>
      </c>
      <c r="F60" s="188">
        <v>1100</v>
      </c>
      <c r="G60" s="188">
        <v>0</v>
      </c>
      <c r="H60" s="188">
        <v>0</v>
      </c>
      <c r="I60" s="188">
        <v>0</v>
      </c>
      <c r="J60" s="188"/>
      <c r="K60" s="221"/>
      <c r="L60" s="188">
        <v>1100</v>
      </c>
      <c r="M60" s="221"/>
    </row>
    <row r="61" spans="1:13" ht="15.75" customHeight="1">
      <c r="A61" s="54"/>
      <c r="B61" s="185"/>
      <c r="C61" s="187" t="s">
        <v>340</v>
      </c>
      <c r="D61" s="187"/>
      <c r="E61" s="186" t="s">
        <v>316</v>
      </c>
      <c r="F61" s="188">
        <v>1100</v>
      </c>
      <c r="G61" s="188">
        <v>0</v>
      </c>
      <c r="H61" s="188">
        <v>0</v>
      </c>
      <c r="I61" s="188">
        <v>0</v>
      </c>
      <c r="J61" s="188"/>
      <c r="K61" s="221"/>
      <c r="L61" s="188">
        <v>1100</v>
      </c>
      <c r="M61" s="221"/>
    </row>
    <row r="62" spans="1:13" ht="15.75" customHeight="1">
      <c r="A62" s="54"/>
      <c r="B62" s="185">
        <v>212</v>
      </c>
      <c r="C62" s="187" t="s">
        <v>340</v>
      </c>
      <c r="D62" s="187" t="s">
        <v>341</v>
      </c>
      <c r="E62" s="186" t="s">
        <v>317</v>
      </c>
      <c r="F62" s="188">
        <v>1100</v>
      </c>
      <c r="G62" s="188">
        <v>0</v>
      </c>
      <c r="H62" s="188">
        <v>0</v>
      </c>
      <c r="I62" s="188">
        <v>0</v>
      </c>
      <c r="J62" s="188"/>
      <c r="K62" s="221"/>
      <c r="L62" s="188">
        <v>1100</v>
      </c>
      <c r="M62" s="221"/>
    </row>
    <row r="63" spans="1:13" ht="15.75" customHeight="1">
      <c r="A63" s="54"/>
      <c r="B63" s="100"/>
      <c r="C63" s="100"/>
      <c r="D63" s="100"/>
      <c r="E63" s="100"/>
      <c r="F63" s="222">
        <f>SUM(G63:J63)</f>
        <v>0</v>
      </c>
      <c r="G63" s="222"/>
      <c r="H63" s="222"/>
      <c r="I63" s="223"/>
      <c r="J63" s="223"/>
      <c r="K63" s="221"/>
      <c r="L63" s="221"/>
      <c r="M63" s="221"/>
    </row>
    <row r="64" spans="1:13" ht="15.75" customHeight="1">
      <c r="A64" s="60"/>
      <c r="B64" s="100"/>
      <c r="C64" s="100"/>
      <c r="D64" s="100"/>
      <c r="E64" s="100"/>
      <c r="F64" s="222">
        <f>SUM(G64:J64)</f>
        <v>0</v>
      </c>
      <c r="G64" s="222"/>
      <c r="H64" s="222"/>
      <c r="I64" s="223"/>
      <c r="J64" s="223"/>
      <c r="K64" s="221"/>
      <c r="L64" s="221"/>
      <c r="M64" s="221"/>
    </row>
  </sheetData>
  <sheetProtection/>
  <mergeCells count="7"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showGridLines="0" showZeros="0" zoomScalePageLayoutView="0" workbookViewId="0" topLeftCell="E1">
      <selection activeCell="E3" sqref="E3"/>
    </sheetView>
  </sheetViews>
  <sheetFormatPr defaultColWidth="9.33203125" defaultRowHeight="11.25"/>
  <cols>
    <col min="1" max="1" width="5.5" style="38" bestFit="1" customWidth="1"/>
    <col min="2" max="2" width="4.33203125" style="38" bestFit="1" customWidth="1"/>
    <col min="3" max="3" width="8.83203125" style="38" customWidth="1"/>
    <col min="4" max="4" width="48.16015625" style="38" customWidth="1"/>
    <col min="5" max="5" width="15.33203125" style="38" customWidth="1"/>
    <col min="6" max="6" width="14.5" style="38" bestFit="1" customWidth="1"/>
    <col min="7" max="7" width="13.33203125" style="38" customWidth="1"/>
    <col min="8" max="8" width="15.33203125" style="38" customWidth="1"/>
    <col min="9" max="9" width="11.33203125" style="38" customWidth="1"/>
    <col min="10" max="10" width="9.16015625" style="38" customWidth="1"/>
    <col min="11" max="11" width="12.66015625" style="38" customWidth="1"/>
    <col min="12" max="240" width="9.16015625" style="38" customWidth="1"/>
    <col min="241" max="16384" width="9.33203125" style="38" customWidth="1"/>
  </cols>
  <sheetData>
    <row r="1" spans="1:11" ht="30" customHeight="1">
      <c r="A1" s="274" t="s">
        <v>103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5.75" customHeight="1">
      <c r="A2"/>
      <c r="B2"/>
      <c r="C2"/>
      <c r="D2"/>
      <c r="E2"/>
      <c r="F2"/>
      <c r="G2"/>
      <c r="K2" s="81" t="s">
        <v>104</v>
      </c>
    </row>
    <row r="3" spans="1:11" ht="18" customHeight="1">
      <c r="A3" s="23" t="s">
        <v>347</v>
      </c>
      <c r="B3" s="76"/>
      <c r="C3" s="76"/>
      <c r="D3" s="76"/>
      <c r="E3" s="98"/>
      <c r="F3"/>
      <c r="G3" s="99"/>
      <c r="K3" s="102" t="s">
        <v>25</v>
      </c>
    </row>
    <row r="4" spans="1:11" s="37" customFormat="1" ht="12">
      <c r="A4" s="263" t="s">
        <v>60</v>
      </c>
      <c r="B4" s="263"/>
      <c r="C4" s="263"/>
      <c r="D4" s="265" t="s">
        <v>61</v>
      </c>
      <c r="E4" s="253" t="s">
        <v>82</v>
      </c>
      <c r="F4" s="253"/>
      <c r="G4" s="253"/>
      <c r="H4" s="253"/>
      <c r="I4" s="253"/>
      <c r="J4" s="253"/>
      <c r="K4" s="253"/>
    </row>
    <row r="5" spans="1:11" s="37" customFormat="1" ht="12" customHeight="1">
      <c r="A5" s="272" t="s">
        <v>62</v>
      </c>
      <c r="B5" s="272" t="s">
        <v>63</v>
      </c>
      <c r="C5" s="272" t="s">
        <v>64</v>
      </c>
      <c r="D5" s="266"/>
      <c r="E5" s="253" t="s">
        <v>50</v>
      </c>
      <c r="F5" s="253" t="s">
        <v>30</v>
      </c>
      <c r="G5" s="253"/>
      <c r="H5" s="253" t="s">
        <v>255</v>
      </c>
      <c r="I5" s="253" t="s">
        <v>257</v>
      </c>
      <c r="J5" s="253" t="s">
        <v>259</v>
      </c>
      <c r="K5" s="253" t="s">
        <v>88</v>
      </c>
    </row>
    <row r="6" spans="1:11" s="37" customFormat="1" ht="57.75" customHeight="1">
      <c r="A6" s="273"/>
      <c r="B6" s="273"/>
      <c r="C6" s="273"/>
      <c r="D6" s="267"/>
      <c r="E6" s="253"/>
      <c r="F6" s="61" t="s">
        <v>53</v>
      </c>
      <c r="G6" s="26" t="s">
        <v>54</v>
      </c>
      <c r="H6" s="253"/>
      <c r="I6" s="253"/>
      <c r="J6" s="253"/>
      <c r="K6" s="253"/>
    </row>
    <row r="7" spans="1:11" s="37" customFormat="1" ht="12">
      <c r="A7" s="78"/>
      <c r="B7" s="78"/>
      <c r="C7" s="78"/>
      <c r="D7" s="79" t="s">
        <v>50</v>
      </c>
      <c r="E7" s="184">
        <f>SUM(F7+I7)</f>
        <v>1765.87</v>
      </c>
      <c r="F7" s="183">
        <f>SUM(F8+F14+F18+F26)</f>
        <v>1355.04</v>
      </c>
      <c r="G7" s="183">
        <f>SUM(G8+G14+G18+G26)</f>
        <v>0</v>
      </c>
      <c r="H7" s="183">
        <f>SUM(H8+H14+H18+H26)</f>
        <v>0</v>
      </c>
      <c r="I7" s="183">
        <f>SUM(I8+I14+I18+I26)</f>
        <v>410.83</v>
      </c>
      <c r="J7" s="26"/>
      <c r="K7" s="26"/>
    </row>
    <row r="8" spans="1:11" ht="18" customHeight="1">
      <c r="A8" s="100" t="s">
        <v>67</v>
      </c>
      <c r="B8" s="100"/>
      <c r="C8" s="100"/>
      <c r="D8" s="101" t="s">
        <v>68</v>
      </c>
      <c r="E8" s="184">
        <f aca="true" t="shared" si="0" ref="E8:E28">SUM(F8+I8)</f>
        <v>314.22</v>
      </c>
      <c r="F8" s="94">
        <v>252.41</v>
      </c>
      <c r="G8" s="68"/>
      <c r="H8" s="54"/>
      <c r="I8" s="94">
        <v>61.81</v>
      </c>
      <c r="J8" s="54"/>
      <c r="K8" s="54"/>
    </row>
    <row r="9" spans="1:11" ht="18" customHeight="1">
      <c r="A9" s="100"/>
      <c r="B9" s="100" t="s">
        <v>69</v>
      </c>
      <c r="C9" s="100"/>
      <c r="D9" s="101" t="s">
        <v>33</v>
      </c>
      <c r="E9" s="184">
        <f t="shared" si="0"/>
        <v>314.22</v>
      </c>
      <c r="F9" s="94">
        <v>252.41</v>
      </c>
      <c r="G9" s="68"/>
      <c r="H9" s="54"/>
      <c r="I9" s="94">
        <v>61.81</v>
      </c>
      <c r="J9" s="54"/>
      <c r="K9" s="54"/>
    </row>
    <row r="10" spans="1:11" ht="18" customHeight="1">
      <c r="A10" s="100" t="s">
        <v>70</v>
      </c>
      <c r="B10" s="100" t="s">
        <v>70</v>
      </c>
      <c r="C10" s="100" t="s">
        <v>78</v>
      </c>
      <c r="D10" s="101" t="s">
        <v>34</v>
      </c>
      <c r="E10" s="184">
        <f t="shared" si="0"/>
        <v>109.98</v>
      </c>
      <c r="F10" s="94">
        <v>108.78</v>
      </c>
      <c r="G10" s="68"/>
      <c r="H10" s="54"/>
      <c r="I10" s="94">
        <v>1.2</v>
      </c>
      <c r="J10" s="54"/>
      <c r="K10" s="54"/>
    </row>
    <row r="11" spans="1:11" ht="18" customHeight="1">
      <c r="A11" s="100" t="s">
        <v>70</v>
      </c>
      <c r="B11" s="100" t="s">
        <v>70</v>
      </c>
      <c r="C11" s="100" t="s">
        <v>71</v>
      </c>
      <c r="D11" s="101" t="s">
        <v>35</v>
      </c>
      <c r="E11" s="184">
        <f t="shared" si="0"/>
        <v>0.57</v>
      </c>
      <c r="F11" s="94">
        <v>0.57</v>
      </c>
      <c r="G11" s="68"/>
      <c r="H11" s="54"/>
      <c r="I11" s="94">
        <v>0</v>
      </c>
      <c r="J11" s="54"/>
      <c r="K11" s="54"/>
    </row>
    <row r="12" spans="1:11" ht="18" customHeight="1">
      <c r="A12" s="100" t="s">
        <v>70</v>
      </c>
      <c r="B12" s="100" t="s">
        <v>70</v>
      </c>
      <c r="C12" s="100" t="s">
        <v>69</v>
      </c>
      <c r="D12" s="101" t="s">
        <v>36</v>
      </c>
      <c r="E12" s="184">
        <f t="shared" si="0"/>
        <v>186.35</v>
      </c>
      <c r="F12" s="94">
        <v>143.06</v>
      </c>
      <c r="G12" s="68"/>
      <c r="H12" s="54"/>
      <c r="I12" s="94">
        <v>43.29</v>
      </c>
      <c r="J12" s="54"/>
      <c r="K12" s="54"/>
    </row>
    <row r="13" spans="1:11" ht="18" customHeight="1">
      <c r="A13" s="100" t="s">
        <v>70</v>
      </c>
      <c r="B13" s="100" t="s">
        <v>70</v>
      </c>
      <c r="C13" s="100" t="s">
        <v>115</v>
      </c>
      <c r="D13" s="101" t="s">
        <v>323</v>
      </c>
      <c r="E13" s="184">
        <f t="shared" si="0"/>
        <v>17.32</v>
      </c>
      <c r="F13" s="94">
        <v>0</v>
      </c>
      <c r="G13" s="68"/>
      <c r="H13" s="54"/>
      <c r="I13" s="94">
        <v>17.32</v>
      </c>
      <c r="J13" s="54"/>
      <c r="K13" s="54"/>
    </row>
    <row r="14" spans="1:11" ht="18" customHeight="1">
      <c r="A14" s="100" t="s">
        <v>72</v>
      </c>
      <c r="B14" s="100"/>
      <c r="C14" s="100"/>
      <c r="D14" s="101" t="s">
        <v>73</v>
      </c>
      <c r="E14" s="184">
        <f t="shared" si="0"/>
        <v>78.08</v>
      </c>
      <c r="F14" s="94">
        <v>62.57</v>
      </c>
      <c r="G14" s="68"/>
      <c r="H14" s="54"/>
      <c r="I14" s="94">
        <v>15.51</v>
      </c>
      <c r="J14" s="54"/>
      <c r="K14" s="54"/>
    </row>
    <row r="15" spans="1:11" ht="18" customHeight="1">
      <c r="A15" s="100"/>
      <c r="B15" s="100" t="s">
        <v>74</v>
      </c>
      <c r="C15" s="100"/>
      <c r="D15" s="101" t="s">
        <v>37</v>
      </c>
      <c r="E15" s="184">
        <f t="shared" si="0"/>
        <v>78.08</v>
      </c>
      <c r="F15" s="94">
        <v>62.57</v>
      </c>
      <c r="G15" s="68"/>
      <c r="H15" s="54"/>
      <c r="I15" s="94">
        <v>15.51</v>
      </c>
      <c r="J15" s="54"/>
      <c r="K15" s="54"/>
    </row>
    <row r="16" spans="1:11" ht="18" customHeight="1">
      <c r="A16" s="100" t="s">
        <v>70</v>
      </c>
      <c r="B16" s="100" t="s">
        <v>70</v>
      </c>
      <c r="C16" s="100" t="s">
        <v>78</v>
      </c>
      <c r="D16" s="101" t="s">
        <v>38</v>
      </c>
      <c r="E16" s="184">
        <f t="shared" si="0"/>
        <v>76.91</v>
      </c>
      <c r="F16" s="94">
        <v>61.4</v>
      </c>
      <c r="G16" s="68"/>
      <c r="H16" s="54"/>
      <c r="I16" s="94">
        <v>15.51</v>
      </c>
      <c r="J16" s="54"/>
      <c r="K16" s="54"/>
    </row>
    <row r="17" spans="1:11" ht="18" customHeight="1">
      <c r="A17" s="100" t="s">
        <v>70</v>
      </c>
      <c r="B17" s="100" t="s">
        <v>70</v>
      </c>
      <c r="C17" s="100" t="s">
        <v>71</v>
      </c>
      <c r="D17" s="101" t="s">
        <v>39</v>
      </c>
      <c r="E17" s="184">
        <f t="shared" si="0"/>
        <v>1.17</v>
      </c>
      <c r="F17" s="94">
        <v>1.17</v>
      </c>
      <c r="G17" s="68"/>
      <c r="H17" s="54"/>
      <c r="I17" s="94">
        <v>0</v>
      </c>
      <c r="J17" s="54"/>
      <c r="K17" s="54"/>
    </row>
    <row r="18" spans="1:11" ht="18" customHeight="1">
      <c r="A18" s="100" t="s">
        <v>337</v>
      </c>
      <c r="B18" s="100"/>
      <c r="C18" s="100"/>
      <c r="D18" s="101" t="s">
        <v>338</v>
      </c>
      <c r="E18" s="184">
        <f t="shared" si="0"/>
        <v>1266.46</v>
      </c>
      <c r="F18" s="94">
        <v>957.66</v>
      </c>
      <c r="G18" s="68"/>
      <c r="H18" s="54"/>
      <c r="I18" s="94">
        <v>308.8</v>
      </c>
      <c r="J18" s="54"/>
      <c r="K18" s="54"/>
    </row>
    <row r="19" spans="1:11" ht="18" customHeight="1">
      <c r="A19" s="100"/>
      <c r="B19" s="100" t="s">
        <v>78</v>
      </c>
      <c r="C19" s="100"/>
      <c r="D19" s="101" t="s">
        <v>310</v>
      </c>
      <c r="E19" s="184">
        <f t="shared" si="0"/>
        <v>957.66</v>
      </c>
      <c r="F19" s="94">
        <v>957.66</v>
      </c>
      <c r="G19" s="68"/>
      <c r="H19" s="54"/>
      <c r="I19" s="94">
        <v>0</v>
      </c>
      <c r="J19" s="54"/>
      <c r="K19" s="54"/>
    </row>
    <row r="20" spans="1:11" ht="18" customHeight="1">
      <c r="A20" s="100" t="s">
        <v>70</v>
      </c>
      <c r="B20" s="100" t="s">
        <v>70</v>
      </c>
      <c r="C20" s="100" t="s">
        <v>78</v>
      </c>
      <c r="D20" s="101" t="s">
        <v>40</v>
      </c>
      <c r="E20" s="184">
        <f t="shared" si="0"/>
        <v>939.16</v>
      </c>
      <c r="F20" s="94">
        <v>939.16</v>
      </c>
      <c r="G20" s="68"/>
      <c r="H20" s="54"/>
      <c r="I20" s="94">
        <v>0</v>
      </c>
      <c r="J20" s="54"/>
      <c r="K20" s="54"/>
    </row>
    <row r="21" spans="1:11" ht="18" customHeight="1">
      <c r="A21" s="100" t="s">
        <v>70</v>
      </c>
      <c r="B21" s="100" t="s">
        <v>70</v>
      </c>
      <c r="C21" s="100" t="s">
        <v>71</v>
      </c>
      <c r="D21" s="101" t="s">
        <v>41</v>
      </c>
      <c r="E21" s="184">
        <f t="shared" si="0"/>
        <v>18.5</v>
      </c>
      <c r="F21" s="94">
        <v>18.5</v>
      </c>
      <c r="G21" s="68"/>
      <c r="H21" s="54"/>
      <c r="I21" s="94">
        <v>0</v>
      </c>
      <c r="J21" s="54"/>
      <c r="K21" s="54"/>
    </row>
    <row r="22" spans="1:11" ht="18" customHeight="1">
      <c r="A22" s="100"/>
      <c r="B22" s="100" t="s">
        <v>71</v>
      </c>
      <c r="C22" s="100"/>
      <c r="D22" s="101" t="s">
        <v>314</v>
      </c>
      <c r="E22" s="184">
        <f t="shared" si="0"/>
        <v>308.8</v>
      </c>
      <c r="F22" s="94">
        <v>0</v>
      </c>
      <c r="G22" s="68"/>
      <c r="H22" s="54"/>
      <c r="I22" s="94">
        <v>308.8</v>
      </c>
      <c r="J22" s="54"/>
      <c r="K22" s="54"/>
    </row>
    <row r="23" spans="1:11" ht="18" customHeight="1">
      <c r="A23" s="100" t="s">
        <v>70</v>
      </c>
      <c r="B23" s="100" t="s">
        <v>70</v>
      </c>
      <c r="C23" s="100" t="s">
        <v>78</v>
      </c>
      <c r="D23" s="101" t="s">
        <v>315</v>
      </c>
      <c r="E23" s="184">
        <f t="shared" si="0"/>
        <v>308.8</v>
      </c>
      <c r="F23" s="94">
        <v>0</v>
      </c>
      <c r="G23" s="68"/>
      <c r="H23" s="54"/>
      <c r="I23" s="94">
        <v>308.8</v>
      </c>
      <c r="J23" s="54"/>
      <c r="K23" s="54"/>
    </row>
    <row r="24" spans="1:11" ht="18" customHeight="1">
      <c r="A24" s="100"/>
      <c r="B24" s="100" t="s">
        <v>128</v>
      </c>
      <c r="C24" s="100"/>
      <c r="D24" s="101" t="s">
        <v>318</v>
      </c>
      <c r="E24" s="184">
        <f t="shared" si="0"/>
        <v>0</v>
      </c>
      <c r="F24" s="94">
        <v>0</v>
      </c>
      <c r="G24" s="68"/>
      <c r="H24" s="54"/>
      <c r="I24" s="94">
        <v>0</v>
      </c>
      <c r="J24" s="54"/>
      <c r="K24" s="54"/>
    </row>
    <row r="25" spans="1:11" ht="18" customHeight="1">
      <c r="A25" s="100" t="s">
        <v>70</v>
      </c>
      <c r="B25" s="100" t="s">
        <v>70</v>
      </c>
      <c r="C25" s="100" t="s">
        <v>130</v>
      </c>
      <c r="D25" s="101" t="s">
        <v>320</v>
      </c>
      <c r="E25" s="184">
        <f t="shared" si="0"/>
        <v>0</v>
      </c>
      <c r="F25" s="94">
        <v>0</v>
      </c>
      <c r="G25" s="68"/>
      <c r="H25" s="54"/>
      <c r="I25" s="94">
        <v>0</v>
      </c>
      <c r="J25" s="54"/>
      <c r="K25" s="54"/>
    </row>
    <row r="26" spans="1:11" ht="18" customHeight="1">
      <c r="A26" s="100" t="s">
        <v>76</v>
      </c>
      <c r="B26" s="100"/>
      <c r="C26" s="100"/>
      <c r="D26" s="101" t="s">
        <v>77</v>
      </c>
      <c r="E26" s="184">
        <f t="shared" si="0"/>
        <v>107.11000000000001</v>
      </c>
      <c r="F26" s="94">
        <v>82.4</v>
      </c>
      <c r="G26" s="68"/>
      <c r="H26" s="54"/>
      <c r="I26" s="94">
        <v>24.71</v>
      </c>
      <c r="J26" s="54"/>
      <c r="K26" s="54"/>
    </row>
    <row r="27" spans="1:11" ht="18" customHeight="1">
      <c r="A27" s="100"/>
      <c r="B27" s="100" t="s">
        <v>71</v>
      </c>
      <c r="C27" s="100"/>
      <c r="D27" s="101" t="s">
        <v>42</v>
      </c>
      <c r="E27" s="184">
        <f t="shared" si="0"/>
        <v>107.11000000000001</v>
      </c>
      <c r="F27" s="94">
        <v>82.4</v>
      </c>
      <c r="G27" s="68"/>
      <c r="H27" s="54"/>
      <c r="I27" s="94">
        <v>24.71</v>
      </c>
      <c r="J27" s="54"/>
      <c r="K27" s="54"/>
    </row>
    <row r="28" spans="1:11" ht="18" customHeight="1">
      <c r="A28" s="100" t="s">
        <v>70</v>
      </c>
      <c r="B28" s="100" t="s">
        <v>70</v>
      </c>
      <c r="C28" s="100" t="s">
        <v>78</v>
      </c>
      <c r="D28" s="101" t="s">
        <v>43</v>
      </c>
      <c r="E28" s="184">
        <f t="shared" si="0"/>
        <v>107.11000000000001</v>
      </c>
      <c r="F28" s="94">
        <v>82.4</v>
      </c>
      <c r="G28" s="68"/>
      <c r="H28" s="54"/>
      <c r="I28" s="94">
        <v>24.71</v>
      </c>
      <c r="J28" s="54"/>
      <c r="K28" s="54"/>
    </row>
    <row r="29" spans="1:11" ht="18" customHeight="1">
      <c r="A29" s="100"/>
      <c r="B29" s="100"/>
      <c r="C29" s="100"/>
      <c r="D29" s="101"/>
      <c r="E29" s="68"/>
      <c r="F29" s="94"/>
      <c r="G29" s="68"/>
      <c r="H29" s="54"/>
      <c r="I29" s="54"/>
      <c r="J29" s="54"/>
      <c r="K29" s="54"/>
    </row>
    <row r="30" spans="1:11" ht="18" customHeight="1">
      <c r="A30" s="100"/>
      <c r="B30" s="100"/>
      <c r="C30" s="100"/>
      <c r="D30" s="101"/>
      <c r="E30" s="68"/>
      <c r="F30" s="94"/>
      <c r="G30" s="68"/>
      <c r="H30" s="54"/>
      <c r="I30" s="54"/>
      <c r="J30" s="54"/>
      <c r="K30" s="54"/>
    </row>
    <row r="31" spans="2:8" ht="17.25" customHeight="1">
      <c r="B31"/>
      <c r="C31"/>
      <c r="D31"/>
      <c r="E31"/>
      <c r="F31"/>
      <c r="G31"/>
      <c r="H31"/>
    </row>
    <row r="32" spans="1:12" ht="51" customHeigh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</row>
  </sheetData>
  <sheetProtection/>
  <mergeCells count="14">
    <mergeCell ref="H5:H6"/>
    <mergeCell ref="I5:I6"/>
    <mergeCell ref="J5:J6"/>
    <mergeCell ref="K5:K6"/>
    <mergeCell ref="A1:K1"/>
    <mergeCell ref="A4:C4"/>
    <mergeCell ref="E4:K4"/>
    <mergeCell ref="F5:G5"/>
    <mergeCell ref="A32:L32"/>
    <mergeCell ref="A5:A6"/>
    <mergeCell ref="B5:B6"/>
    <mergeCell ref="C5:C6"/>
    <mergeCell ref="D4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8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2" width="7.33203125" style="88" customWidth="1"/>
    <col min="3" max="3" width="49.5" style="0" customWidth="1"/>
    <col min="4" max="6" width="16" style="0" customWidth="1"/>
  </cols>
  <sheetData>
    <row r="1" spans="1:6" ht="24.75" customHeight="1">
      <c r="A1" s="286" t="s">
        <v>105</v>
      </c>
      <c r="B1" s="286"/>
      <c r="C1" s="286"/>
      <c r="D1" s="286"/>
      <c r="E1" s="286"/>
      <c r="F1" s="286"/>
    </row>
    <row r="2" spans="1:6" ht="15.75" customHeight="1">
      <c r="A2" s="55"/>
      <c r="B2" s="55"/>
      <c r="C2" s="55"/>
      <c r="D2" s="55"/>
      <c r="F2" s="81" t="s">
        <v>106</v>
      </c>
    </row>
    <row r="3" spans="1:6" s="38" customFormat="1" ht="15.75" customHeight="1">
      <c r="A3" s="287" t="s">
        <v>347</v>
      </c>
      <c r="B3" s="287"/>
      <c r="C3" s="288"/>
      <c r="D3" s="89"/>
      <c r="F3" s="81" t="s">
        <v>25</v>
      </c>
    </row>
    <row r="4" spans="1:6" s="37" customFormat="1" ht="12" customHeight="1">
      <c r="A4" s="280" t="s">
        <v>60</v>
      </c>
      <c r="B4" s="280"/>
      <c r="C4" s="271" t="s">
        <v>61</v>
      </c>
      <c r="D4" s="275" t="s">
        <v>107</v>
      </c>
      <c r="E4" s="276"/>
      <c r="F4" s="277"/>
    </row>
    <row r="5" spans="1:6" s="37" customFormat="1" ht="12" customHeight="1">
      <c r="A5" s="90" t="s">
        <v>62</v>
      </c>
      <c r="B5" s="90" t="s">
        <v>63</v>
      </c>
      <c r="C5" s="271"/>
      <c r="D5" s="45" t="s">
        <v>50</v>
      </c>
      <c r="E5" s="45" t="s">
        <v>108</v>
      </c>
      <c r="F5" s="45" t="s">
        <v>109</v>
      </c>
    </row>
    <row r="6" spans="1:6" s="37" customFormat="1" ht="12" customHeight="1">
      <c r="A6" s="90"/>
      <c r="B6" s="90"/>
      <c r="C6" s="45" t="s">
        <v>110</v>
      </c>
      <c r="D6" s="197">
        <f>SUM(E6:F6)</f>
        <v>1765.87</v>
      </c>
      <c r="E6" s="91">
        <f>SUM(E7+E21+E49)</f>
        <v>1489.72</v>
      </c>
      <c r="F6" s="83">
        <v>276.15</v>
      </c>
    </row>
    <row r="7" spans="1:6" s="38" customFormat="1" ht="12" customHeight="1">
      <c r="A7" s="92">
        <v>301</v>
      </c>
      <c r="B7" s="92"/>
      <c r="C7" s="93" t="s">
        <v>55</v>
      </c>
      <c r="D7" s="93"/>
      <c r="E7" s="94">
        <f>SUM(E8:E18)</f>
        <v>1386.21</v>
      </c>
      <c r="F7" s="54"/>
    </row>
    <row r="8" spans="1:7" s="38" customFormat="1" ht="12" customHeight="1">
      <c r="A8" s="92"/>
      <c r="B8" s="92" t="s">
        <v>78</v>
      </c>
      <c r="C8" s="93" t="s">
        <v>111</v>
      </c>
      <c r="D8" s="93"/>
      <c r="E8" s="94">
        <v>578.08</v>
      </c>
      <c r="F8" s="50"/>
      <c r="G8" s="52"/>
    </row>
    <row r="9" spans="1:6" s="38" customFormat="1" ht="12" customHeight="1">
      <c r="A9" s="92"/>
      <c r="B9" s="92" t="s">
        <v>71</v>
      </c>
      <c r="C9" s="93" t="s">
        <v>112</v>
      </c>
      <c r="D9" s="93"/>
      <c r="E9" s="94">
        <v>367.04</v>
      </c>
      <c r="F9" s="50"/>
    </row>
    <row r="10" spans="1:7" s="38" customFormat="1" ht="12" customHeight="1">
      <c r="A10" s="92"/>
      <c r="B10" s="92" t="s">
        <v>113</v>
      </c>
      <c r="C10" s="93" t="s">
        <v>114</v>
      </c>
      <c r="D10" s="93"/>
      <c r="E10" s="94">
        <v>46.52</v>
      </c>
      <c r="F10" s="50"/>
      <c r="G10" s="52"/>
    </row>
    <row r="11" spans="1:7" s="38" customFormat="1" ht="12" customHeight="1">
      <c r="A11" s="92"/>
      <c r="B11" s="92" t="s">
        <v>115</v>
      </c>
      <c r="C11" s="93" t="s">
        <v>116</v>
      </c>
      <c r="D11" s="93"/>
      <c r="E11" s="91"/>
      <c r="F11" s="50"/>
      <c r="G11" s="52"/>
    </row>
    <row r="12" spans="1:7" s="38" customFormat="1" ht="12" customHeight="1">
      <c r="A12" s="92"/>
      <c r="B12" s="92" t="s">
        <v>83</v>
      </c>
      <c r="C12" s="93" t="s">
        <v>117</v>
      </c>
      <c r="D12" s="93"/>
      <c r="E12" s="94">
        <v>5.57</v>
      </c>
      <c r="F12" s="50"/>
      <c r="G12" s="52"/>
    </row>
    <row r="13" spans="1:7" s="38" customFormat="1" ht="12" customHeight="1">
      <c r="A13" s="92"/>
      <c r="B13" s="92" t="s">
        <v>118</v>
      </c>
      <c r="C13" s="93" t="s">
        <v>119</v>
      </c>
      <c r="D13" s="93"/>
      <c r="E13" s="94">
        <v>186.35</v>
      </c>
      <c r="F13" s="50"/>
      <c r="G13" s="52"/>
    </row>
    <row r="14" spans="1:7" s="38" customFormat="1" ht="12" customHeight="1">
      <c r="A14" s="92"/>
      <c r="B14" s="92" t="s">
        <v>120</v>
      </c>
      <c r="C14" s="93" t="s">
        <v>121</v>
      </c>
      <c r="D14" s="93"/>
      <c r="E14" s="94">
        <v>17.32</v>
      </c>
      <c r="F14" s="50"/>
      <c r="G14" s="52"/>
    </row>
    <row r="15" spans="1:7" s="38" customFormat="1" ht="12" customHeight="1">
      <c r="A15" s="92"/>
      <c r="B15" s="92" t="s">
        <v>122</v>
      </c>
      <c r="C15" s="93" t="s">
        <v>123</v>
      </c>
      <c r="D15" s="93"/>
      <c r="E15" s="94">
        <v>70.56</v>
      </c>
      <c r="F15" s="50"/>
      <c r="G15" s="52"/>
    </row>
    <row r="16" spans="1:7" s="38" customFormat="1" ht="12" customHeight="1">
      <c r="A16" s="92"/>
      <c r="B16" s="92" t="s">
        <v>74</v>
      </c>
      <c r="C16" s="93" t="s">
        <v>124</v>
      </c>
      <c r="D16" s="93"/>
      <c r="E16" s="91"/>
      <c r="F16" s="50"/>
      <c r="G16" s="52"/>
    </row>
    <row r="17" spans="1:7" s="38" customFormat="1" ht="12" customHeight="1">
      <c r="A17" s="92"/>
      <c r="B17" s="92" t="s">
        <v>125</v>
      </c>
      <c r="C17" s="93" t="s">
        <v>126</v>
      </c>
      <c r="D17" s="93"/>
      <c r="E17" s="94">
        <v>7.66</v>
      </c>
      <c r="F17" s="50"/>
      <c r="G17" s="52"/>
    </row>
    <row r="18" spans="1:7" s="38" customFormat="1" ht="12" customHeight="1">
      <c r="A18" s="92"/>
      <c r="B18" s="92" t="s">
        <v>127</v>
      </c>
      <c r="C18" s="93" t="s">
        <v>43</v>
      </c>
      <c r="D18" s="93"/>
      <c r="E18" s="94">
        <v>107.11</v>
      </c>
      <c r="F18" s="50"/>
      <c r="G18" s="52"/>
    </row>
    <row r="19" spans="1:7" s="38" customFormat="1" ht="12" customHeight="1">
      <c r="A19" s="92"/>
      <c r="B19" s="92" t="s">
        <v>128</v>
      </c>
      <c r="C19" s="93" t="s">
        <v>129</v>
      </c>
      <c r="D19" s="93"/>
      <c r="E19" s="91"/>
      <c r="F19" s="50"/>
      <c r="G19" s="52"/>
    </row>
    <row r="20" spans="1:7" s="38" customFormat="1" ht="12" customHeight="1">
      <c r="A20" s="92"/>
      <c r="B20" s="92" t="s">
        <v>130</v>
      </c>
      <c r="C20" s="93" t="s">
        <v>131</v>
      </c>
      <c r="D20" s="93"/>
      <c r="E20" s="91">
        <v>0</v>
      </c>
      <c r="F20" s="50"/>
      <c r="G20" s="52"/>
    </row>
    <row r="21" spans="1:256" s="38" customFormat="1" ht="12" customHeight="1">
      <c r="A21" s="92" t="s">
        <v>132</v>
      </c>
      <c r="B21" s="92"/>
      <c r="C21" s="93" t="s">
        <v>56</v>
      </c>
      <c r="D21" s="93"/>
      <c r="E21" s="91">
        <f>SUM(E22:E48)</f>
        <v>0</v>
      </c>
      <c r="F21" s="196">
        <f>SUM(F22:F48)</f>
        <v>276.15</v>
      </c>
      <c r="G21" s="52"/>
      <c r="IV21" s="195">
        <f>SUM(E21:IU21)</f>
        <v>276.15</v>
      </c>
    </row>
    <row r="22" spans="1:6" s="38" customFormat="1" ht="12" customHeight="1">
      <c r="A22" s="92"/>
      <c r="B22" s="92" t="s">
        <v>78</v>
      </c>
      <c r="C22" s="93" t="s">
        <v>133</v>
      </c>
      <c r="D22" s="93"/>
      <c r="E22" s="91"/>
      <c r="F22" s="94">
        <v>41.42</v>
      </c>
    </row>
    <row r="23" spans="1:6" s="38" customFormat="1" ht="12" customHeight="1">
      <c r="A23" s="92"/>
      <c r="B23" s="92" t="s">
        <v>71</v>
      </c>
      <c r="C23" s="93" t="s">
        <v>134</v>
      </c>
      <c r="D23" s="93"/>
      <c r="E23" s="91"/>
      <c r="F23" s="94">
        <v>2.5</v>
      </c>
    </row>
    <row r="24" spans="1:6" s="38" customFormat="1" ht="12" customHeight="1">
      <c r="A24" s="92"/>
      <c r="B24" s="92" t="s">
        <v>113</v>
      </c>
      <c r="C24" s="93" t="s">
        <v>135</v>
      </c>
      <c r="D24" s="93"/>
      <c r="E24" s="91"/>
      <c r="F24" s="54"/>
    </row>
    <row r="25" spans="1:6" s="38" customFormat="1" ht="12" customHeight="1">
      <c r="A25" s="92"/>
      <c r="B25" s="92" t="s">
        <v>75</v>
      </c>
      <c r="C25" s="93" t="s">
        <v>136</v>
      </c>
      <c r="D25" s="93"/>
      <c r="E25" s="91"/>
      <c r="F25" s="54"/>
    </row>
    <row r="26" spans="1:6" s="38" customFormat="1" ht="12" customHeight="1">
      <c r="A26" s="92"/>
      <c r="B26" s="92" t="s">
        <v>69</v>
      </c>
      <c r="C26" s="93" t="s">
        <v>137</v>
      </c>
      <c r="D26" s="93"/>
      <c r="E26" s="91"/>
      <c r="F26" s="54"/>
    </row>
    <row r="27" spans="1:6" s="38" customFormat="1" ht="12" customHeight="1">
      <c r="A27" s="92"/>
      <c r="B27" s="92" t="s">
        <v>115</v>
      </c>
      <c r="C27" s="93" t="s">
        <v>138</v>
      </c>
      <c r="D27" s="93"/>
      <c r="E27" s="91"/>
      <c r="F27" s="54"/>
    </row>
    <row r="28" spans="1:6" s="38" customFormat="1" ht="12" customHeight="1">
      <c r="A28" s="92"/>
      <c r="B28" s="92" t="s">
        <v>83</v>
      </c>
      <c r="C28" s="93" t="s">
        <v>139</v>
      </c>
      <c r="D28" s="93"/>
      <c r="E28" s="91"/>
      <c r="F28" s="94">
        <v>14.48</v>
      </c>
    </row>
    <row r="29" spans="1:6" s="38" customFormat="1" ht="12" customHeight="1">
      <c r="A29" s="92"/>
      <c r="B29" s="92" t="s">
        <v>118</v>
      </c>
      <c r="C29" s="93" t="s">
        <v>140</v>
      </c>
      <c r="D29" s="93"/>
      <c r="E29" s="91"/>
      <c r="F29" s="94">
        <v>21.51</v>
      </c>
    </row>
    <row r="30" spans="1:6" s="38" customFormat="1" ht="12" customHeight="1">
      <c r="A30" s="92"/>
      <c r="B30" s="92" t="s">
        <v>120</v>
      </c>
      <c r="C30" s="93" t="s">
        <v>141</v>
      </c>
      <c r="D30" s="93"/>
      <c r="E30" s="91"/>
      <c r="F30" s="54"/>
    </row>
    <row r="31" spans="1:6" s="38" customFormat="1" ht="12" customHeight="1">
      <c r="A31" s="92"/>
      <c r="B31" s="92" t="s">
        <v>74</v>
      </c>
      <c r="C31" s="93" t="s">
        <v>142</v>
      </c>
      <c r="D31" s="93"/>
      <c r="E31" s="91"/>
      <c r="F31" s="94">
        <v>5.6</v>
      </c>
    </row>
    <row r="32" spans="1:6" s="38" customFormat="1" ht="12" customHeight="1">
      <c r="A32" s="92"/>
      <c r="B32" s="92" t="s">
        <v>125</v>
      </c>
      <c r="C32" s="93" t="s">
        <v>143</v>
      </c>
      <c r="D32" s="93"/>
      <c r="E32" s="91"/>
      <c r="F32" s="54"/>
    </row>
    <row r="33" spans="1:6" s="38" customFormat="1" ht="12" customHeight="1">
      <c r="A33" s="92"/>
      <c r="B33" s="92" t="s">
        <v>127</v>
      </c>
      <c r="C33" s="93" t="s">
        <v>144</v>
      </c>
      <c r="D33" s="93"/>
      <c r="E33" s="91"/>
      <c r="F33" s="54"/>
    </row>
    <row r="34" spans="1:6" s="38" customFormat="1" ht="12" customHeight="1">
      <c r="A34" s="92"/>
      <c r="B34" s="92" t="s">
        <v>128</v>
      </c>
      <c r="C34" s="93" t="s">
        <v>145</v>
      </c>
      <c r="D34" s="93"/>
      <c r="E34" s="91"/>
      <c r="F34" s="54"/>
    </row>
    <row r="35" spans="1:6" s="38" customFormat="1" ht="12" customHeight="1">
      <c r="A35" s="92"/>
      <c r="B35" s="92" t="s">
        <v>146</v>
      </c>
      <c r="C35" s="93" t="s">
        <v>147</v>
      </c>
      <c r="D35" s="93"/>
      <c r="E35" s="91"/>
      <c r="F35" s="94">
        <v>3</v>
      </c>
    </row>
    <row r="36" spans="1:6" s="38" customFormat="1" ht="12" customHeight="1">
      <c r="A36" s="92"/>
      <c r="B36" s="92" t="s">
        <v>148</v>
      </c>
      <c r="C36" s="93" t="s">
        <v>149</v>
      </c>
      <c r="D36" s="93"/>
      <c r="E36" s="91"/>
      <c r="F36" s="94">
        <v>3.2</v>
      </c>
    </row>
    <row r="37" spans="1:6" s="38" customFormat="1" ht="12" customHeight="1">
      <c r="A37" s="92"/>
      <c r="B37" s="92" t="s">
        <v>150</v>
      </c>
      <c r="C37" s="93" t="s">
        <v>151</v>
      </c>
      <c r="D37" s="93"/>
      <c r="E37" s="91"/>
      <c r="F37" s="94">
        <v>2</v>
      </c>
    </row>
    <row r="38" spans="1:6" s="38" customFormat="1" ht="12" customHeight="1">
      <c r="A38" s="92"/>
      <c r="B38" s="92" t="s">
        <v>152</v>
      </c>
      <c r="C38" s="95" t="s">
        <v>153</v>
      </c>
      <c r="D38" s="95"/>
      <c r="E38" s="91"/>
      <c r="F38" s="54"/>
    </row>
    <row r="39" spans="1:6" s="38" customFormat="1" ht="12" customHeight="1">
      <c r="A39" s="92"/>
      <c r="B39" s="92" t="s">
        <v>154</v>
      </c>
      <c r="C39" s="54" t="s">
        <v>155</v>
      </c>
      <c r="D39" s="54"/>
      <c r="E39" s="91"/>
      <c r="F39" s="54"/>
    </row>
    <row r="40" spans="1:6" s="38" customFormat="1" ht="12" customHeight="1">
      <c r="A40" s="92"/>
      <c r="B40" s="92" t="s">
        <v>156</v>
      </c>
      <c r="C40" s="54" t="s">
        <v>157</v>
      </c>
      <c r="D40" s="54"/>
      <c r="E40" s="91"/>
      <c r="F40" s="54"/>
    </row>
    <row r="41" spans="1:6" s="38" customFormat="1" ht="12" customHeight="1">
      <c r="A41" s="92"/>
      <c r="B41" s="92" t="s">
        <v>158</v>
      </c>
      <c r="C41" s="54" t="s">
        <v>159</v>
      </c>
      <c r="D41" s="54"/>
      <c r="E41" s="91"/>
      <c r="F41" s="94">
        <v>24.71</v>
      </c>
    </row>
    <row r="42" spans="1:6" s="38" customFormat="1" ht="12" customHeight="1">
      <c r="A42" s="92"/>
      <c r="B42" s="92" t="s">
        <v>160</v>
      </c>
      <c r="C42" s="54" t="s">
        <v>161</v>
      </c>
      <c r="D42" s="54"/>
      <c r="E42" s="91"/>
      <c r="F42" s="54"/>
    </row>
    <row r="43" spans="1:6" s="38" customFormat="1" ht="12" customHeight="1">
      <c r="A43" s="92"/>
      <c r="B43" s="92" t="s">
        <v>162</v>
      </c>
      <c r="C43" s="93" t="s">
        <v>163</v>
      </c>
      <c r="D43" s="93"/>
      <c r="E43" s="91"/>
      <c r="F43" s="94">
        <v>15.45</v>
      </c>
    </row>
    <row r="44" spans="1:6" s="38" customFormat="1" ht="12" customHeight="1">
      <c r="A44" s="92"/>
      <c r="B44" s="92" t="s">
        <v>164</v>
      </c>
      <c r="C44" s="93" t="s">
        <v>165</v>
      </c>
      <c r="D44" s="93"/>
      <c r="E44" s="91"/>
      <c r="F44" s="54"/>
    </row>
    <row r="45" spans="1:6" s="38" customFormat="1" ht="12" customHeight="1">
      <c r="A45" s="92"/>
      <c r="B45" s="92" t="s">
        <v>166</v>
      </c>
      <c r="C45" s="93" t="s">
        <v>167</v>
      </c>
      <c r="D45" s="93"/>
      <c r="E45" s="91"/>
      <c r="F45" s="54">
        <v>13.8</v>
      </c>
    </row>
    <row r="46" spans="1:6" s="38" customFormat="1" ht="12" customHeight="1">
      <c r="A46" s="92"/>
      <c r="B46" s="92" t="s">
        <v>168</v>
      </c>
      <c r="C46" s="93" t="s">
        <v>169</v>
      </c>
      <c r="D46" s="93"/>
      <c r="E46" s="91"/>
      <c r="F46" s="54">
        <v>117.34</v>
      </c>
    </row>
    <row r="47" spans="1:6" s="38" customFormat="1" ht="12" customHeight="1">
      <c r="A47" s="92"/>
      <c r="B47" s="92" t="s">
        <v>170</v>
      </c>
      <c r="C47" s="93" t="s">
        <v>171</v>
      </c>
      <c r="D47" s="93"/>
      <c r="E47" s="91"/>
      <c r="F47" s="54"/>
    </row>
    <row r="48" spans="1:8" s="38" customFormat="1" ht="12" customHeight="1">
      <c r="A48" s="92"/>
      <c r="B48" s="92" t="s">
        <v>130</v>
      </c>
      <c r="C48" s="93" t="s">
        <v>172</v>
      </c>
      <c r="D48" s="93"/>
      <c r="E48" s="91"/>
      <c r="F48" s="94">
        <v>11.14</v>
      </c>
      <c r="G48" s="52"/>
      <c r="H48" s="52"/>
    </row>
    <row r="49" spans="1:7" s="38" customFormat="1" ht="12" customHeight="1">
      <c r="A49" s="92" t="s">
        <v>173</v>
      </c>
      <c r="B49" s="92"/>
      <c r="C49" s="93" t="s">
        <v>174</v>
      </c>
      <c r="D49" s="93"/>
      <c r="E49" s="91">
        <f>SUM(E50:E60)</f>
        <v>103.50999999999999</v>
      </c>
      <c r="F49" s="50"/>
      <c r="G49" s="52"/>
    </row>
    <row r="50" spans="1:7" s="38" customFormat="1" ht="12" customHeight="1">
      <c r="A50" s="92"/>
      <c r="B50" s="92" t="s">
        <v>78</v>
      </c>
      <c r="C50" s="93" t="s">
        <v>175</v>
      </c>
      <c r="D50" s="93"/>
      <c r="E50" s="94">
        <v>77.46</v>
      </c>
      <c r="F50" s="50"/>
      <c r="G50" s="52"/>
    </row>
    <row r="51" spans="1:6" s="38" customFormat="1" ht="12" customHeight="1">
      <c r="A51" s="92"/>
      <c r="B51" s="92" t="s">
        <v>71</v>
      </c>
      <c r="C51" s="93" t="s">
        <v>176</v>
      </c>
      <c r="D51" s="93"/>
      <c r="E51" s="94">
        <v>22.95</v>
      </c>
      <c r="F51" s="54"/>
    </row>
    <row r="52" spans="1:7" s="38" customFormat="1" ht="12" customHeight="1">
      <c r="A52" s="92"/>
      <c r="B52" s="92" t="s">
        <v>113</v>
      </c>
      <c r="C52" s="93" t="s">
        <v>177</v>
      </c>
      <c r="D52" s="93"/>
      <c r="E52" s="91"/>
      <c r="F52" s="50"/>
      <c r="G52" s="52"/>
    </row>
    <row r="53" spans="1:7" s="38" customFormat="1" ht="12" customHeight="1">
      <c r="A53" s="92"/>
      <c r="B53" s="92" t="s">
        <v>75</v>
      </c>
      <c r="C53" s="93" t="s">
        <v>178</v>
      </c>
      <c r="D53" s="93"/>
      <c r="E53" s="91"/>
      <c r="F53" s="50"/>
      <c r="G53" s="52"/>
    </row>
    <row r="54" spans="1:7" s="38" customFormat="1" ht="12" customHeight="1">
      <c r="A54" s="92"/>
      <c r="B54" s="92" t="s">
        <v>69</v>
      </c>
      <c r="C54" s="93" t="s">
        <v>179</v>
      </c>
      <c r="D54" s="93"/>
      <c r="E54" s="91">
        <v>2.8</v>
      </c>
      <c r="F54" s="50"/>
      <c r="G54" s="52"/>
    </row>
    <row r="55" spans="1:7" s="38" customFormat="1" ht="12" customHeight="1">
      <c r="A55" s="92"/>
      <c r="B55" s="92" t="s">
        <v>115</v>
      </c>
      <c r="C55" s="93" t="s">
        <v>180</v>
      </c>
      <c r="D55" s="93"/>
      <c r="E55" s="91"/>
      <c r="F55" s="50"/>
      <c r="G55" s="52"/>
    </row>
    <row r="56" spans="1:7" s="38" customFormat="1" ht="12" customHeight="1">
      <c r="A56" s="92"/>
      <c r="B56" s="92" t="s">
        <v>83</v>
      </c>
      <c r="C56" s="93" t="s">
        <v>181</v>
      </c>
      <c r="D56" s="93"/>
      <c r="E56" s="91"/>
      <c r="F56" s="50"/>
      <c r="G56" s="52"/>
    </row>
    <row r="57" spans="1:7" s="38" customFormat="1" ht="12" customHeight="1">
      <c r="A57" s="92"/>
      <c r="B57" s="92" t="s">
        <v>118</v>
      </c>
      <c r="C57" s="93" t="s">
        <v>182</v>
      </c>
      <c r="D57" s="93"/>
      <c r="E57" s="91"/>
      <c r="F57" s="50"/>
      <c r="G57" s="52"/>
    </row>
    <row r="58" spans="1:7" s="38" customFormat="1" ht="12" customHeight="1">
      <c r="A58" s="92"/>
      <c r="B58" s="92" t="s">
        <v>120</v>
      </c>
      <c r="C58" s="93" t="s">
        <v>183</v>
      </c>
      <c r="D58" s="93"/>
      <c r="E58" s="91"/>
      <c r="F58" s="50"/>
      <c r="G58" s="52"/>
    </row>
    <row r="59" spans="1:7" s="38" customFormat="1" ht="12" customHeight="1">
      <c r="A59" s="92"/>
      <c r="B59" s="92" t="s">
        <v>122</v>
      </c>
      <c r="C59" s="93" t="s">
        <v>184</v>
      </c>
      <c r="D59" s="93"/>
      <c r="E59" s="91"/>
      <c r="F59" s="50"/>
      <c r="G59" s="52"/>
    </row>
    <row r="60" spans="1:6" s="38" customFormat="1" ht="12" customHeight="1">
      <c r="A60" s="92"/>
      <c r="B60" s="92" t="s">
        <v>130</v>
      </c>
      <c r="C60" s="93" t="s">
        <v>185</v>
      </c>
      <c r="D60" s="93"/>
      <c r="E60" s="91">
        <v>0.3</v>
      </c>
      <c r="F60" s="50"/>
    </row>
    <row r="61" spans="1:9" ht="12" customHeight="1">
      <c r="A61" s="92" t="s">
        <v>186</v>
      </c>
      <c r="B61" s="92"/>
      <c r="C61" s="54" t="s">
        <v>187</v>
      </c>
      <c r="D61" s="54"/>
      <c r="E61" s="63"/>
      <c r="F61" s="73"/>
      <c r="I61" s="97"/>
    </row>
    <row r="62" spans="1:9" ht="12" customHeight="1">
      <c r="A62" s="92"/>
      <c r="B62" s="92" t="s">
        <v>78</v>
      </c>
      <c r="C62" s="96" t="s">
        <v>188</v>
      </c>
      <c r="D62" s="96"/>
      <c r="E62" s="63"/>
      <c r="F62" s="73"/>
      <c r="H62" s="97"/>
      <c r="I62" s="97"/>
    </row>
    <row r="63" spans="1:8" ht="12" customHeight="1">
      <c r="A63" s="92"/>
      <c r="B63" s="92" t="s">
        <v>71</v>
      </c>
      <c r="C63" s="96" t="s">
        <v>189</v>
      </c>
      <c r="D63" s="96"/>
      <c r="E63" s="63"/>
      <c r="F63" s="73"/>
      <c r="G63" s="97"/>
      <c r="H63" s="97"/>
    </row>
    <row r="64" spans="1:7" ht="12" customHeight="1">
      <c r="A64" s="92"/>
      <c r="B64" s="92" t="s">
        <v>113</v>
      </c>
      <c r="C64" s="96" t="s">
        <v>190</v>
      </c>
      <c r="D64" s="96"/>
      <c r="E64" s="63"/>
      <c r="F64" s="63"/>
      <c r="G64" s="97"/>
    </row>
    <row r="65" spans="1:6" ht="12" customHeight="1">
      <c r="A65" s="92"/>
      <c r="B65" s="92" t="s">
        <v>69</v>
      </c>
      <c r="C65" s="96" t="s">
        <v>191</v>
      </c>
      <c r="D65" s="96"/>
      <c r="E65" s="63"/>
      <c r="F65" s="63"/>
    </row>
    <row r="66" spans="1:6" ht="12" customHeight="1">
      <c r="A66" s="92"/>
      <c r="B66" s="92" t="s">
        <v>115</v>
      </c>
      <c r="C66" s="96" t="s">
        <v>192</v>
      </c>
      <c r="D66" s="96"/>
      <c r="E66" s="63"/>
      <c r="F66" s="63"/>
    </row>
    <row r="67" spans="1:6" ht="12" customHeight="1">
      <c r="A67" s="92"/>
      <c r="B67" s="92" t="s">
        <v>83</v>
      </c>
      <c r="C67" s="96" t="s">
        <v>193</v>
      </c>
      <c r="D67" s="96"/>
      <c r="E67" s="63"/>
      <c r="F67" s="63"/>
    </row>
    <row r="68" spans="1:6" ht="12" customHeight="1">
      <c r="A68" s="92"/>
      <c r="B68" s="92" t="s">
        <v>118</v>
      </c>
      <c r="C68" s="96" t="s">
        <v>194</v>
      </c>
      <c r="D68" s="96"/>
      <c r="E68" s="63"/>
      <c r="F68" s="63"/>
    </row>
    <row r="69" spans="1:6" ht="12" customHeight="1">
      <c r="A69" s="92"/>
      <c r="B69" s="92" t="s">
        <v>120</v>
      </c>
      <c r="C69" s="96" t="s">
        <v>195</v>
      </c>
      <c r="D69" s="96"/>
      <c r="E69" s="63"/>
      <c r="F69" s="63"/>
    </row>
    <row r="70" spans="1:6" ht="12" customHeight="1">
      <c r="A70" s="92"/>
      <c r="B70" s="92" t="s">
        <v>122</v>
      </c>
      <c r="C70" s="96" t="s">
        <v>196</v>
      </c>
      <c r="D70" s="96"/>
      <c r="E70" s="63"/>
      <c r="F70" s="63"/>
    </row>
    <row r="71" spans="1:6" ht="12" customHeight="1">
      <c r="A71" s="92"/>
      <c r="B71" s="92" t="s">
        <v>74</v>
      </c>
      <c r="C71" s="96" t="s">
        <v>197</v>
      </c>
      <c r="D71" s="96"/>
      <c r="E71" s="63"/>
      <c r="F71" s="63"/>
    </row>
    <row r="72" spans="1:6" ht="12" customHeight="1">
      <c r="A72" s="92"/>
      <c r="B72" s="92" t="s">
        <v>125</v>
      </c>
      <c r="C72" s="96" t="s">
        <v>198</v>
      </c>
      <c r="D72" s="96"/>
      <c r="E72" s="63"/>
      <c r="F72" s="63"/>
    </row>
    <row r="73" spans="1:6" ht="12" customHeight="1">
      <c r="A73" s="92"/>
      <c r="B73" s="92" t="s">
        <v>127</v>
      </c>
      <c r="C73" s="96" t="s">
        <v>199</v>
      </c>
      <c r="D73" s="96"/>
      <c r="E73" s="63"/>
      <c r="F73" s="63"/>
    </row>
    <row r="74" spans="1:6" ht="12" customHeight="1">
      <c r="A74" s="92"/>
      <c r="B74" s="92" t="s">
        <v>200</v>
      </c>
      <c r="C74" s="96" t="s">
        <v>201</v>
      </c>
      <c r="D74" s="96"/>
      <c r="E74" s="63"/>
      <c r="F74" s="63"/>
    </row>
    <row r="75" spans="1:6" ht="12" customHeight="1">
      <c r="A75" s="92"/>
      <c r="B75" s="92" t="s">
        <v>202</v>
      </c>
      <c r="C75" s="96" t="s">
        <v>203</v>
      </c>
      <c r="D75" s="96"/>
      <c r="E75" s="63"/>
      <c r="F75" s="63"/>
    </row>
    <row r="76" spans="1:6" ht="12" customHeight="1">
      <c r="A76" s="92"/>
      <c r="B76" s="92" t="s">
        <v>204</v>
      </c>
      <c r="C76" s="96" t="s">
        <v>205</v>
      </c>
      <c r="D76" s="96"/>
      <c r="E76" s="63"/>
      <c r="F76" s="63"/>
    </row>
    <row r="77" spans="1:6" ht="12" customHeight="1">
      <c r="A77" s="92"/>
      <c r="B77" s="92" t="s">
        <v>130</v>
      </c>
      <c r="C77" s="96" t="s">
        <v>206</v>
      </c>
      <c r="D77" s="96"/>
      <c r="E77" s="63"/>
      <c r="F77" s="63"/>
    </row>
    <row r="78" spans="1:6" ht="42" customHeight="1">
      <c r="A78" s="285" t="s">
        <v>207</v>
      </c>
      <c r="B78" s="285"/>
      <c r="C78" s="285"/>
      <c r="D78" s="285"/>
      <c r="E78" s="285"/>
      <c r="F78" s="285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T20"/>
  <sheetViews>
    <sheetView showGridLines="0" showZeros="0" zoomScalePageLayoutView="0" workbookViewId="0" topLeftCell="A1">
      <selection activeCell="F16" sqref="F16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4" customFormat="1" ht="27">
      <c r="A1" s="261" t="s">
        <v>208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38" customFormat="1" ht="17.25" customHeight="1">
      <c r="A2" s="85"/>
      <c r="B2" s="86"/>
      <c r="C2" s="86"/>
      <c r="D2" s="86"/>
      <c r="E2" s="86"/>
      <c r="F2" s="86"/>
      <c r="G2" s="86"/>
      <c r="H2" s="86"/>
      <c r="L2" s="85"/>
      <c r="M2" s="87" t="s">
        <v>209</v>
      </c>
    </row>
    <row r="3" spans="1:13" ht="18.75" customHeight="1">
      <c r="A3" s="287" t="s">
        <v>347</v>
      </c>
      <c r="B3" s="287"/>
      <c r="C3" s="287"/>
      <c r="D3" s="76"/>
      <c r="E3" s="76"/>
      <c r="F3" s="76"/>
      <c r="G3" s="76"/>
      <c r="H3" s="76"/>
      <c r="K3" s="38"/>
      <c r="L3" s="257" t="s">
        <v>25</v>
      </c>
      <c r="M3" s="257"/>
    </row>
    <row r="4" spans="1:13" s="15" customFormat="1" ht="27" customHeight="1">
      <c r="A4" s="263" t="s">
        <v>47</v>
      </c>
      <c r="B4" s="263" t="s">
        <v>60</v>
      </c>
      <c r="C4" s="263"/>
      <c r="D4" s="263"/>
      <c r="E4" s="271" t="s">
        <v>61</v>
      </c>
      <c r="F4" s="271" t="s">
        <v>91</v>
      </c>
      <c r="G4" s="271"/>
      <c r="H4" s="271"/>
      <c r="I4" s="271"/>
      <c r="J4" s="271"/>
      <c r="K4" s="271"/>
      <c r="L4" s="271"/>
      <c r="M4" s="271"/>
    </row>
    <row r="5" spans="1:13" s="15" customFormat="1" ht="27" customHeight="1">
      <c r="A5" s="263"/>
      <c r="B5" s="46" t="s">
        <v>62</v>
      </c>
      <c r="C5" s="46" t="s">
        <v>63</v>
      </c>
      <c r="D5" s="45" t="s">
        <v>64</v>
      </c>
      <c r="E5" s="271"/>
      <c r="F5" s="45" t="s">
        <v>50</v>
      </c>
      <c r="G5" s="26" t="s">
        <v>96</v>
      </c>
      <c r="H5" s="26" t="s">
        <v>97</v>
      </c>
      <c r="I5" s="26" t="s">
        <v>98</v>
      </c>
      <c r="J5" s="26" t="s">
        <v>99</v>
      </c>
      <c r="K5" s="26" t="s">
        <v>100</v>
      </c>
      <c r="L5" s="26" t="s">
        <v>101</v>
      </c>
      <c r="M5" s="26" t="s">
        <v>102</v>
      </c>
    </row>
    <row r="6" spans="1:13" s="15" customFormat="1" ht="24" customHeight="1">
      <c r="A6" s="77"/>
      <c r="B6" s="78"/>
      <c r="C6" s="78"/>
      <c r="D6" s="78"/>
      <c r="E6" s="79" t="s">
        <v>50</v>
      </c>
      <c r="F6" s="200">
        <f>SUM(F7+F14)</f>
        <v>1075.83</v>
      </c>
      <c r="G6" s="200">
        <f aca="true" t="shared" si="0" ref="G6:L6">SUM(G7+G14)</f>
        <v>346.59999999999997</v>
      </c>
      <c r="H6" s="200">
        <f t="shared" si="0"/>
        <v>63.22</v>
      </c>
      <c r="I6" s="200">
        <f t="shared" si="0"/>
        <v>1.01</v>
      </c>
      <c r="J6" s="200">
        <f t="shared" si="0"/>
        <v>0</v>
      </c>
      <c r="K6" s="200">
        <f t="shared" si="0"/>
        <v>0</v>
      </c>
      <c r="L6" s="200">
        <f t="shared" si="0"/>
        <v>665</v>
      </c>
      <c r="M6" s="83"/>
    </row>
    <row r="7" spans="1:13" ht="24" customHeight="1">
      <c r="A7" s="60" t="s">
        <v>325</v>
      </c>
      <c r="B7" s="33"/>
      <c r="C7" s="33"/>
      <c r="D7" s="33"/>
      <c r="E7" s="59"/>
      <c r="F7" s="200">
        <f>SUM(F8:F13)</f>
        <v>410.83</v>
      </c>
      <c r="G7" s="200">
        <f>SUM(G8:G13)</f>
        <v>346.59999999999997</v>
      </c>
      <c r="H7" s="200">
        <f>SUM(H8:H13)</f>
        <v>63.22</v>
      </c>
      <c r="I7" s="200">
        <f>SUM(I8:I13)</f>
        <v>1.01</v>
      </c>
      <c r="J7" s="68"/>
      <c r="K7" s="54"/>
      <c r="L7" s="54"/>
      <c r="M7" s="54"/>
    </row>
    <row r="8" spans="1:13" ht="24" customHeight="1">
      <c r="A8" s="60"/>
      <c r="B8" s="185">
        <v>208</v>
      </c>
      <c r="C8" s="187" t="s">
        <v>340</v>
      </c>
      <c r="D8" s="187" t="s">
        <v>341</v>
      </c>
      <c r="E8" s="185" t="s">
        <v>34</v>
      </c>
      <c r="F8" s="191">
        <f aca="true" t="shared" si="1" ref="F8:F13">SUM(G8:J8)</f>
        <v>1.2</v>
      </c>
      <c r="G8" s="188">
        <v>0</v>
      </c>
      <c r="H8" s="188">
        <v>0.3</v>
      </c>
      <c r="I8" s="188">
        <v>0.9</v>
      </c>
      <c r="J8" s="68"/>
      <c r="K8" s="54"/>
      <c r="L8" s="54"/>
      <c r="M8" s="54"/>
    </row>
    <row r="9" spans="1:28" ht="24" customHeight="1">
      <c r="A9" s="60"/>
      <c r="B9" s="185">
        <v>208</v>
      </c>
      <c r="C9" s="187" t="s">
        <v>340</v>
      </c>
      <c r="D9" s="187" t="s">
        <v>340</v>
      </c>
      <c r="E9" s="185" t="s">
        <v>36</v>
      </c>
      <c r="F9" s="191">
        <f t="shared" si="1"/>
        <v>43.29</v>
      </c>
      <c r="G9" s="188">
        <v>43.29</v>
      </c>
      <c r="H9" s="68"/>
      <c r="I9" s="68"/>
      <c r="J9" s="68"/>
      <c r="K9" s="54"/>
      <c r="L9" s="54"/>
      <c r="M9" s="54"/>
      <c r="Q9" s="198"/>
      <c r="R9" s="204"/>
      <c r="S9" s="204"/>
      <c r="T9" s="204"/>
      <c r="U9" s="205"/>
      <c r="V9" s="206"/>
      <c r="W9" s="193"/>
      <c r="X9" s="193"/>
      <c r="Y9" s="193"/>
      <c r="Z9" s="193"/>
      <c r="AA9" s="201"/>
      <c r="AB9" s="201"/>
    </row>
    <row r="10" spans="1:28" ht="24" customHeight="1">
      <c r="A10" s="60"/>
      <c r="B10" s="185">
        <v>208</v>
      </c>
      <c r="C10" s="187" t="s">
        <v>340</v>
      </c>
      <c r="D10" s="187" t="s">
        <v>349</v>
      </c>
      <c r="E10" s="185" t="s">
        <v>323</v>
      </c>
      <c r="F10" s="191">
        <f t="shared" si="1"/>
        <v>17.32</v>
      </c>
      <c r="G10" s="188">
        <v>17.32</v>
      </c>
      <c r="H10" s="68"/>
      <c r="I10" s="68"/>
      <c r="J10" s="68"/>
      <c r="K10" s="54"/>
      <c r="L10" s="54"/>
      <c r="M10" s="54"/>
      <c r="Q10" s="201"/>
      <c r="R10" s="207"/>
      <c r="S10" s="207"/>
      <c r="T10" s="207"/>
      <c r="U10" s="208"/>
      <c r="V10" s="209"/>
      <c r="W10" s="193"/>
      <c r="X10" s="193"/>
      <c r="Y10" s="193"/>
      <c r="Z10" s="193"/>
      <c r="AA10" s="201"/>
      <c r="AB10" s="201"/>
    </row>
    <row r="11" spans="1:28" ht="24" customHeight="1">
      <c r="A11" s="60"/>
      <c r="B11" s="185">
        <v>210</v>
      </c>
      <c r="C11" s="187">
        <v>11</v>
      </c>
      <c r="D11" s="187" t="s">
        <v>341</v>
      </c>
      <c r="E11" s="185" t="s">
        <v>38</v>
      </c>
      <c r="F11" s="191">
        <f t="shared" si="1"/>
        <v>15.51</v>
      </c>
      <c r="G11" s="188">
        <v>15.51</v>
      </c>
      <c r="H11" s="68"/>
      <c r="I11" s="68"/>
      <c r="J11" s="68"/>
      <c r="K11" s="54"/>
      <c r="L11" s="54"/>
      <c r="M11" s="54"/>
      <c r="Q11" s="201"/>
      <c r="R11" s="207"/>
      <c r="S11" s="207"/>
      <c r="T11" s="207"/>
      <c r="U11" s="208"/>
      <c r="V11" s="209"/>
      <c r="W11" s="193"/>
      <c r="X11" s="193"/>
      <c r="Y11" s="193"/>
      <c r="Z11" s="193"/>
      <c r="AA11" s="201"/>
      <c r="AB11" s="201"/>
    </row>
    <row r="12" spans="1:28" ht="24" customHeight="1">
      <c r="A12" s="60"/>
      <c r="B12" s="185">
        <v>212</v>
      </c>
      <c r="C12" s="187" t="s">
        <v>344</v>
      </c>
      <c r="D12" s="187" t="s">
        <v>341</v>
      </c>
      <c r="E12" s="185" t="s">
        <v>315</v>
      </c>
      <c r="F12" s="191">
        <f t="shared" si="1"/>
        <v>308.8</v>
      </c>
      <c r="G12" s="188">
        <v>245.77</v>
      </c>
      <c r="H12" s="188">
        <v>62.92</v>
      </c>
      <c r="I12" s="188">
        <v>0.11</v>
      </c>
      <c r="J12" s="68"/>
      <c r="K12" s="54"/>
      <c r="L12" s="54"/>
      <c r="M12" s="54"/>
      <c r="Q12" s="201"/>
      <c r="R12" s="207"/>
      <c r="S12" s="207"/>
      <c r="T12" s="207"/>
      <c r="U12" s="208"/>
      <c r="V12" s="209"/>
      <c r="W12" s="193"/>
      <c r="X12" s="193"/>
      <c r="Y12" s="193"/>
      <c r="Z12" s="193"/>
      <c r="AA12" s="201"/>
      <c r="AB12" s="201"/>
    </row>
    <row r="13" spans="1:28" ht="24" customHeight="1">
      <c r="A13" s="60"/>
      <c r="B13" s="185">
        <v>221</v>
      </c>
      <c r="C13" s="187" t="s">
        <v>344</v>
      </c>
      <c r="D13" s="187" t="s">
        <v>341</v>
      </c>
      <c r="E13" s="185" t="s">
        <v>43</v>
      </c>
      <c r="F13" s="191">
        <f t="shared" si="1"/>
        <v>24.71</v>
      </c>
      <c r="G13" s="188">
        <v>24.71</v>
      </c>
      <c r="H13" s="68"/>
      <c r="I13" s="68"/>
      <c r="J13" s="68"/>
      <c r="K13" s="54"/>
      <c r="L13" s="54"/>
      <c r="M13" s="54"/>
      <c r="Q13" s="201"/>
      <c r="R13" s="207"/>
      <c r="S13" s="207"/>
      <c r="T13" s="207"/>
      <c r="U13" s="208"/>
      <c r="V13" s="209"/>
      <c r="W13" s="193"/>
      <c r="X13" s="193"/>
      <c r="Y13" s="193"/>
      <c r="Z13" s="193"/>
      <c r="AA13" s="201"/>
      <c r="AB13" s="201"/>
    </row>
    <row r="14" spans="1:28" ht="24" customHeight="1">
      <c r="A14" s="60" t="s">
        <v>329</v>
      </c>
      <c r="B14" s="33"/>
      <c r="C14" s="33"/>
      <c r="D14" s="33"/>
      <c r="E14" s="210"/>
      <c r="F14" s="191">
        <v>665</v>
      </c>
      <c r="G14" s="68"/>
      <c r="H14" s="68"/>
      <c r="I14" s="68"/>
      <c r="J14" s="68"/>
      <c r="K14" s="54"/>
      <c r="L14" s="54">
        <v>665</v>
      </c>
      <c r="M14" s="54"/>
      <c r="Q14" s="201"/>
      <c r="R14" s="207"/>
      <c r="S14" s="207"/>
      <c r="T14" s="207"/>
      <c r="U14" s="208"/>
      <c r="V14" s="209"/>
      <c r="W14" s="193"/>
      <c r="X14" s="193"/>
      <c r="Y14" s="193"/>
      <c r="Z14" s="193"/>
      <c r="AA14" s="201"/>
      <c r="AB14" s="201"/>
    </row>
    <row r="15" spans="1:28" ht="24.75" customHeight="1">
      <c r="A15" s="60"/>
      <c r="B15" s="185">
        <v>212</v>
      </c>
      <c r="C15" s="187" t="s">
        <v>340</v>
      </c>
      <c r="D15" s="187" t="s">
        <v>341</v>
      </c>
      <c r="E15" s="185" t="s">
        <v>317</v>
      </c>
      <c r="F15" s="68">
        <v>665</v>
      </c>
      <c r="G15" s="68"/>
      <c r="H15" s="68"/>
      <c r="I15" s="68"/>
      <c r="J15" s="68"/>
      <c r="K15" s="54"/>
      <c r="L15" s="54">
        <v>665</v>
      </c>
      <c r="M15" s="54"/>
      <c r="Q15" s="201"/>
      <c r="R15" s="207"/>
      <c r="S15" s="207"/>
      <c r="T15" s="207"/>
      <c r="U15" s="208"/>
      <c r="V15" s="209"/>
      <c r="W15" s="193"/>
      <c r="X15" s="193"/>
      <c r="Y15" s="193"/>
      <c r="Z15" s="193"/>
      <c r="AA15" s="201"/>
      <c r="AB15" s="201"/>
    </row>
    <row r="16" spans="1:28" ht="22.5" customHeight="1">
      <c r="A16" s="72"/>
      <c r="B16" s="33"/>
      <c r="C16" s="33"/>
      <c r="D16" s="33"/>
      <c r="E16" s="59"/>
      <c r="F16" s="68">
        <f>SUM(G16:J16)</f>
        <v>0</v>
      </c>
      <c r="G16" s="68"/>
      <c r="H16" s="68"/>
      <c r="I16" s="68"/>
      <c r="J16" s="68"/>
      <c r="K16" s="54"/>
      <c r="L16" s="54"/>
      <c r="M16" s="54"/>
      <c r="Q16" s="201"/>
      <c r="R16" s="207"/>
      <c r="S16" s="207"/>
      <c r="T16" s="207"/>
      <c r="U16" s="208"/>
      <c r="V16" s="209"/>
      <c r="W16" s="193"/>
      <c r="X16" s="193"/>
      <c r="Y16" s="193"/>
      <c r="Z16" s="193"/>
      <c r="AA16" s="201"/>
      <c r="AB16" s="201"/>
    </row>
    <row r="17" spans="1:28" ht="12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38"/>
      <c r="L17" s="38"/>
      <c r="M17" s="38"/>
      <c r="Q17" s="201"/>
      <c r="R17" s="207"/>
      <c r="S17" s="207"/>
      <c r="T17" s="207"/>
      <c r="U17" s="208"/>
      <c r="V17" s="209"/>
      <c r="W17" s="193"/>
      <c r="X17" s="193"/>
      <c r="Y17" s="193"/>
      <c r="Z17" s="193"/>
      <c r="AA17" s="201"/>
      <c r="AB17" s="201"/>
    </row>
    <row r="18" spans="1:28" ht="33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Q18" s="201"/>
      <c r="R18" s="207"/>
      <c r="S18" s="207"/>
      <c r="T18" s="207"/>
      <c r="U18" s="208"/>
      <c r="V18" s="209"/>
      <c r="W18" s="193"/>
      <c r="X18" s="193"/>
      <c r="Y18" s="193"/>
      <c r="Z18" s="193"/>
      <c r="AA18" s="201"/>
      <c r="AB18" s="201"/>
    </row>
    <row r="19" spans="17:28" ht="12.75" customHeight="1">
      <c r="Q19" s="201"/>
      <c r="R19" s="207"/>
      <c r="S19" s="207"/>
      <c r="T19" s="207"/>
      <c r="U19" s="208"/>
      <c r="V19" s="209"/>
      <c r="W19" s="193"/>
      <c r="X19" s="193"/>
      <c r="Y19" s="193"/>
      <c r="Z19" s="193"/>
      <c r="AA19" s="201"/>
      <c r="AB19" s="201"/>
    </row>
    <row r="20" spans="1:254" ht="31.5" customHeight="1">
      <c r="A20" s="201"/>
      <c r="B20" s="202"/>
      <c r="C20" s="203"/>
      <c r="D20" s="203"/>
      <c r="E20" s="203"/>
      <c r="F20" s="98"/>
      <c r="G20" s="203"/>
      <c r="H20" s="203"/>
      <c r="I20" s="203"/>
      <c r="J20" s="203"/>
      <c r="K20" s="193"/>
      <c r="L20" s="202"/>
      <c r="M20" s="201"/>
      <c r="N20" s="201"/>
      <c r="O20" s="201"/>
      <c r="P20" s="203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</sheetData>
  <sheetProtection/>
  <mergeCells count="8">
    <mergeCell ref="A18:M18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" sqref="A1:M1"/>
    </sheetView>
  </sheetViews>
  <sheetFormatPr defaultColWidth="9.33203125" defaultRowHeight="11.25"/>
  <cols>
    <col min="1" max="1" width="24.16015625" style="38" customWidth="1"/>
    <col min="2" max="4" width="7.16015625" style="38" customWidth="1"/>
    <col min="5" max="5" width="11.5" style="38" bestFit="1" customWidth="1"/>
    <col min="6" max="10" width="14.33203125" style="38" customWidth="1"/>
    <col min="11" max="11" width="9.33203125" style="38" customWidth="1"/>
    <col min="12" max="12" width="14.66015625" style="38" customWidth="1"/>
    <col min="13" max="16384" width="9.33203125" style="38" customWidth="1"/>
  </cols>
  <sheetData>
    <row r="1" spans="1:13" ht="35.25" customHeight="1">
      <c r="A1" s="274" t="s">
        <v>429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2:13" ht="15.75" customHeight="1">
      <c r="L2" s="256" t="s">
        <v>210</v>
      </c>
      <c r="M2" s="256"/>
    </row>
    <row r="3" spans="1:13" ht="22.5" customHeight="1">
      <c r="A3" s="287" t="s">
        <v>347</v>
      </c>
      <c r="B3" s="287"/>
      <c r="C3" s="287"/>
      <c r="D3" s="76"/>
      <c r="E3" s="76"/>
      <c r="F3" s="76"/>
      <c r="G3" s="76"/>
      <c r="H3" s="76"/>
      <c r="L3" s="257" t="s">
        <v>25</v>
      </c>
      <c r="M3" s="257"/>
    </row>
    <row r="4" spans="1:13" s="37" customFormat="1" ht="24" customHeight="1">
      <c r="A4" s="263" t="s">
        <v>47</v>
      </c>
      <c r="B4" s="263" t="s">
        <v>60</v>
      </c>
      <c r="C4" s="263"/>
      <c r="D4" s="263"/>
      <c r="E4" s="271" t="s">
        <v>61</v>
      </c>
      <c r="F4" s="271" t="s">
        <v>91</v>
      </c>
      <c r="G4" s="271"/>
      <c r="H4" s="271"/>
      <c r="I4" s="271"/>
      <c r="J4" s="271"/>
      <c r="K4" s="271"/>
      <c r="L4" s="271"/>
      <c r="M4" s="271"/>
    </row>
    <row r="5" spans="1:13" s="37" customFormat="1" ht="40.5" customHeight="1">
      <c r="A5" s="263"/>
      <c r="B5" s="46" t="s">
        <v>62</v>
      </c>
      <c r="C5" s="46" t="s">
        <v>63</v>
      </c>
      <c r="D5" s="45" t="s">
        <v>64</v>
      </c>
      <c r="E5" s="271"/>
      <c r="F5" s="45" t="s">
        <v>50</v>
      </c>
      <c r="G5" s="26" t="s">
        <v>96</v>
      </c>
      <c r="H5" s="26" t="s">
        <v>97</v>
      </c>
      <c r="I5" s="26" t="s">
        <v>98</v>
      </c>
      <c r="J5" s="26" t="s">
        <v>99</v>
      </c>
      <c r="K5" s="26" t="s">
        <v>100</v>
      </c>
      <c r="L5" s="26" t="s">
        <v>101</v>
      </c>
      <c r="M5" s="26" t="s">
        <v>102</v>
      </c>
    </row>
    <row r="6" spans="1:13" s="37" customFormat="1" ht="23.25" customHeight="1">
      <c r="A6" s="77"/>
      <c r="B6" s="78"/>
      <c r="C6" s="78"/>
      <c r="D6" s="78"/>
      <c r="E6" s="79" t="s">
        <v>50</v>
      </c>
      <c r="F6" s="180">
        <f>SUM(F7:F8)</f>
        <v>3324.42</v>
      </c>
      <c r="G6" s="80">
        <f aca="true" t="shared" si="0" ref="G6:L6">SUM(G7:G8)</f>
        <v>341.4</v>
      </c>
      <c r="H6" s="80">
        <f t="shared" si="0"/>
        <v>31.75</v>
      </c>
      <c r="I6" s="80">
        <f t="shared" si="0"/>
        <v>1.27</v>
      </c>
      <c r="J6" s="80">
        <f t="shared" si="0"/>
        <v>0</v>
      </c>
      <c r="K6" s="80">
        <f t="shared" si="0"/>
        <v>0</v>
      </c>
      <c r="L6" s="80">
        <f t="shared" si="0"/>
        <v>2950</v>
      </c>
      <c r="M6" s="83"/>
    </row>
    <row r="7" spans="1:13" s="37" customFormat="1" ht="23.25" customHeight="1">
      <c r="A7" s="60" t="s">
        <v>328</v>
      </c>
      <c r="B7" s="194">
        <v>212</v>
      </c>
      <c r="C7" s="185">
        <v>14</v>
      </c>
      <c r="D7" s="185">
        <v>99</v>
      </c>
      <c r="E7" s="185" t="s">
        <v>320</v>
      </c>
      <c r="F7" s="188">
        <v>374.42</v>
      </c>
      <c r="G7" s="188">
        <v>341.4</v>
      </c>
      <c r="H7" s="188">
        <v>31.75</v>
      </c>
      <c r="I7" s="188">
        <v>1.27</v>
      </c>
      <c r="J7" s="68"/>
      <c r="K7" s="54"/>
      <c r="L7" s="54"/>
      <c r="M7" s="54"/>
    </row>
    <row r="8" spans="1:13" s="37" customFormat="1" ht="23.25" customHeight="1">
      <c r="A8" s="60" t="s">
        <v>326</v>
      </c>
      <c r="B8" s="185">
        <v>212</v>
      </c>
      <c r="C8" s="185">
        <v>14</v>
      </c>
      <c r="D8" s="187" t="s">
        <v>341</v>
      </c>
      <c r="E8" s="185" t="s">
        <v>319</v>
      </c>
      <c r="F8" s="188">
        <v>2950</v>
      </c>
      <c r="G8" s="68"/>
      <c r="H8" s="68"/>
      <c r="I8" s="68"/>
      <c r="J8" s="68"/>
      <c r="K8" s="54"/>
      <c r="L8" s="54">
        <v>2950</v>
      </c>
      <c r="M8" s="54"/>
    </row>
    <row r="9" spans="1:13" s="37" customFormat="1" ht="23.25" customHeight="1">
      <c r="A9" s="60"/>
      <c r="B9" s="33"/>
      <c r="C9" s="33"/>
      <c r="D9" s="33"/>
      <c r="E9" s="59"/>
      <c r="F9" s="68">
        <f aca="true" t="shared" si="1" ref="F9:F16">SUM(G9:J9)</f>
        <v>0</v>
      </c>
      <c r="G9" s="68"/>
      <c r="H9" s="68"/>
      <c r="I9" s="68"/>
      <c r="J9" s="68"/>
      <c r="K9" s="54"/>
      <c r="L9" s="54"/>
      <c r="M9" s="54"/>
    </row>
    <row r="10" spans="1:26" s="37" customFormat="1" ht="23.25" customHeight="1">
      <c r="A10" s="60"/>
      <c r="B10" s="33"/>
      <c r="C10" s="33"/>
      <c r="D10" s="33"/>
      <c r="E10" s="59"/>
      <c r="F10" s="68">
        <f t="shared" si="1"/>
        <v>0</v>
      </c>
      <c r="G10" s="68"/>
      <c r="H10" s="68"/>
      <c r="I10" s="68"/>
      <c r="J10" s="68"/>
      <c r="K10" s="54"/>
      <c r="L10" s="54"/>
      <c r="M10" s="54"/>
      <c r="Q10" s="198"/>
      <c r="R10" s="207"/>
      <c r="S10" s="211"/>
      <c r="T10" s="211"/>
      <c r="U10" s="208"/>
      <c r="V10" s="193"/>
      <c r="W10" s="193"/>
      <c r="X10" s="193"/>
      <c r="Y10" s="193"/>
      <c r="Z10" s="193"/>
    </row>
    <row r="11" spans="1:26" s="37" customFormat="1" ht="23.25" customHeight="1">
      <c r="A11" s="60"/>
      <c r="B11" s="33"/>
      <c r="C11" s="33"/>
      <c r="D11" s="33"/>
      <c r="E11" s="59"/>
      <c r="F11" s="68">
        <f t="shared" si="1"/>
        <v>0</v>
      </c>
      <c r="G11" s="68"/>
      <c r="H11" s="68"/>
      <c r="I11" s="68"/>
      <c r="J11" s="68"/>
      <c r="K11" s="54"/>
      <c r="L11" s="54"/>
      <c r="M11" s="54"/>
      <c r="Q11" s="98"/>
      <c r="R11" s="207"/>
      <c r="S11" s="211"/>
      <c r="T11" s="211"/>
      <c r="U11" s="208"/>
      <c r="V11" s="193"/>
      <c r="W11" s="193"/>
      <c r="X11" s="193"/>
      <c r="Y11" s="193"/>
      <c r="Z11" s="193"/>
    </row>
    <row r="12" spans="1:26" s="37" customFormat="1" ht="23.25" customHeight="1">
      <c r="A12" s="60"/>
      <c r="B12" s="33"/>
      <c r="C12" s="33"/>
      <c r="D12" s="33"/>
      <c r="E12" s="59"/>
      <c r="F12" s="68">
        <f t="shared" si="1"/>
        <v>0</v>
      </c>
      <c r="G12" s="68"/>
      <c r="H12" s="68"/>
      <c r="I12" s="68"/>
      <c r="J12" s="68"/>
      <c r="K12" s="54"/>
      <c r="L12" s="54"/>
      <c r="M12" s="54"/>
      <c r="Q12" s="98"/>
      <c r="R12" s="207"/>
      <c r="S12" s="211"/>
      <c r="T12" s="211"/>
      <c r="U12" s="208"/>
      <c r="V12" s="193"/>
      <c r="W12" s="193"/>
      <c r="X12" s="193"/>
      <c r="Y12" s="193"/>
      <c r="Z12" s="193"/>
    </row>
    <row r="13" spans="1:26" s="37" customFormat="1" ht="23.25" customHeight="1">
      <c r="A13" s="60"/>
      <c r="B13" s="33"/>
      <c r="C13" s="33"/>
      <c r="D13" s="33"/>
      <c r="E13" s="59"/>
      <c r="F13" s="68">
        <f t="shared" si="1"/>
        <v>0</v>
      </c>
      <c r="G13" s="68"/>
      <c r="H13" s="68"/>
      <c r="I13" s="68"/>
      <c r="J13" s="68"/>
      <c r="K13" s="54"/>
      <c r="L13" s="54"/>
      <c r="M13" s="54"/>
      <c r="Q13" s="98"/>
      <c r="R13" s="207"/>
      <c r="S13" s="211"/>
      <c r="T13" s="211"/>
      <c r="U13" s="208"/>
      <c r="V13" s="193"/>
      <c r="W13" s="193"/>
      <c r="X13" s="193"/>
      <c r="Y13" s="193"/>
      <c r="Z13" s="193"/>
    </row>
    <row r="14" spans="1:26" s="37" customFormat="1" ht="23.25" customHeight="1">
      <c r="A14" s="60"/>
      <c r="B14" s="33"/>
      <c r="C14" s="33"/>
      <c r="D14" s="33"/>
      <c r="E14" s="59"/>
      <c r="F14" s="68">
        <f t="shared" si="1"/>
        <v>0</v>
      </c>
      <c r="G14" s="68"/>
      <c r="H14" s="68"/>
      <c r="I14" s="68"/>
      <c r="J14" s="68"/>
      <c r="K14" s="54"/>
      <c r="L14" s="54"/>
      <c r="M14" s="54"/>
      <c r="Q14" s="98"/>
      <c r="R14" s="207"/>
      <c r="S14" s="207"/>
      <c r="T14" s="207"/>
      <c r="U14" s="208"/>
      <c r="V14" s="193"/>
      <c r="W14" s="193"/>
      <c r="X14" s="193"/>
      <c r="Y14" s="193"/>
      <c r="Z14" s="193"/>
    </row>
    <row r="15" spans="1:26" ht="24.75" customHeight="1">
      <c r="A15" s="60"/>
      <c r="B15" s="33"/>
      <c r="C15" s="33"/>
      <c r="D15" s="33"/>
      <c r="E15" s="59"/>
      <c r="F15" s="68">
        <f t="shared" si="1"/>
        <v>0</v>
      </c>
      <c r="G15" s="68"/>
      <c r="H15" s="68"/>
      <c r="I15" s="68"/>
      <c r="J15" s="68"/>
      <c r="K15" s="54"/>
      <c r="L15" s="54"/>
      <c r="M15" s="54"/>
      <c r="Q15" s="98"/>
      <c r="R15" s="207"/>
      <c r="S15" s="207"/>
      <c r="T15" s="207"/>
      <c r="U15" s="208"/>
      <c r="V15" s="193"/>
      <c r="W15" s="193"/>
      <c r="X15" s="193"/>
      <c r="Y15" s="193"/>
      <c r="Z15" s="193"/>
    </row>
    <row r="16" spans="1:13" ht="22.5" customHeight="1">
      <c r="A16" s="72"/>
      <c r="B16" s="33"/>
      <c r="C16" s="33"/>
      <c r="D16" s="33"/>
      <c r="E16" s="59"/>
      <c r="F16" s="68">
        <f t="shared" si="1"/>
        <v>0</v>
      </c>
      <c r="G16" s="68"/>
      <c r="H16" s="68"/>
      <c r="I16" s="68"/>
      <c r="J16" s="68"/>
      <c r="K16" s="54"/>
      <c r="L16" s="54"/>
      <c r="M16" s="54"/>
    </row>
    <row r="17" ht="12">
      <c r="E17" s="52"/>
    </row>
    <row r="21" ht="12">
      <c r="G21" s="52"/>
    </row>
    <row r="22" ht="12">
      <c r="C22" s="52"/>
    </row>
  </sheetData>
  <sheetProtection/>
  <mergeCells count="8"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1" sqref="A1:M1"/>
    </sheetView>
  </sheetViews>
  <sheetFormatPr defaultColWidth="9.16015625" defaultRowHeight="11.25"/>
  <cols>
    <col min="1" max="1" width="34" style="38" customWidth="1"/>
    <col min="2" max="4" width="7.16015625" style="38" customWidth="1"/>
    <col min="5" max="5" width="17.83203125" style="38" customWidth="1"/>
    <col min="6" max="10" width="14.33203125" style="38" customWidth="1"/>
    <col min="11" max="16384" width="9.16015625" style="38" customWidth="1"/>
  </cols>
  <sheetData>
    <row r="1" spans="1:13" ht="35.25" customHeight="1">
      <c r="A1" s="292" t="s">
        <v>268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2:13" ht="15.75" customHeight="1">
      <c r="L2" s="256" t="s">
        <v>211</v>
      </c>
      <c r="M2" s="256"/>
    </row>
    <row r="3" spans="1:13" ht="22.5" customHeight="1">
      <c r="A3" s="287" t="s">
        <v>24</v>
      </c>
      <c r="B3" s="287"/>
      <c r="C3" s="287"/>
      <c r="D3" s="76"/>
      <c r="E3" s="76"/>
      <c r="F3" s="76"/>
      <c r="G3" s="76"/>
      <c r="H3" s="76"/>
      <c r="L3" s="257" t="s">
        <v>25</v>
      </c>
      <c r="M3" s="257"/>
    </row>
    <row r="4" spans="1:13" s="37" customFormat="1" ht="24" customHeight="1">
      <c r="A4" s="263" t="s">
        <v>47</v>
      </c>
      <c r="B4" s="263" t="s">
        <v>60</v>
      </c>
      <c r="C4" s="263"/>
      <c r="D4" s="263"/>
      <c r="E4" s="271" t="s">
        <v>61</v>
      </c>
      <c r="F4" s="271" t="s">
        <v>91</v>
      </c>
      <c r="G4" s="271"/>
      <c r="H4" s="271"/>
      <c r="I4" s="271"/>
      <c r="J4" s="271"/>
      <c r="K4" s="271"/>
      <c r="L4" s="271"/>
      <c r="M4" s="271"/>
    </row>
    <row r="5" spans="1:13" s="37" customFormat="1" ht="40.5" customHeight="1">
      <c r="A5" s="263"/>
      <c r="B5" s="46" t="s">
        <v>62</v>
      </c>
      <c r="C5" s="46" t="s">
        <v>63</v>
      </c>
      <c r="D5" s="45" t="s">
        <v>64</v>
      </c>
      <c r="E5" s="271"/>
      <c r="F5" s="45" t="s">
        <v>50</v>
      </c>
      <c r="G5" s="26" t="s">
        <v>96</v>
      </c>
      <c r="H5" s="26" t="s">
        <v>97</v>
      </c>
      <c r="I5" s="26" t="s">
        <v>98</v>
      </c>
      <c r="J5" s="26" t="s">
        <v>99</v>
      </c>
      <c r="K5" s="26" t="s">
        <v>100</v>
      </c>
      <c r="L5" s="26" t="s">
        <v>101</v>
      </c>
      <c r="M5" s="26" t="s">
        <v>102</v>
      </c>
    </row>
    <row r="6" spans="1:13" s="37" customFormat="1" ht="23.25" customHeight="1">
      <c r="A6" s="77"/>
      <c r="B6" s="78"/>
      <c r="C6" s="78"/>
      <c r="D6" s="78"/>
      <c r="E6" s="79" t="s">
        <v>50</v>
      </c>
      <c r="F6" s="80">
        <f>SUM(G6:J6)</f>
        <v>0</v>
      </c>
      <c r="G6" s="80">
        <f>SUM(G7:G20)</f>
        <v>0</v>
      </c>
      <c r="H6" s="80">
        <f>SUM(H7:H20)</f>
        <v>0</v>
      </c>
      <c r="I6" s="80">
        <f>SUM(I7:I20)</f>
        <v>0</v>
      </c>
      <c r="J6" s="80">
        <f>SUM(J7:J20)</f>
        <v>0</v>
      </c>
      <c r="K6" s="82"/>
      <c r="L6" s="82"/>
      <c r="M6" s="83"/>
    </row>
    <row r="7" spans="1:13" s="37" customFormat="1" ht="23.25" customHeight="1">
      <c r="A7" s="60" t="s">
        <v>92</v>
      </c>
      <c r="B7" s="33"/>
      <c r="C7" s="33"/>
      <c r="D7" s="33"/>
      <c r="E7" s="59"/>
      <c r="F7" s="68">
        <f>SUM(G7:J7)</f>
        <v>0</v>
      </c>
      <c r="G7" s="68"/>
      <c r="H7" s="68"/>
      <c r="I7" s="68"/>
      <c r="J7" s="68"/>
      <c r="K7" s="54"/>
      <c r="L7" s="54"/>
      <c r="M7" s="54"/>
    </row>
    <row r="8" spans="1:13" s="37" customFormat="1" ht="23.25" customHeight="1">
      <c r="A8" s="60"/>
      <c r="B8" s="33"/>
      <c r="C8" s="33"/>
      <c r="D8" s="33"/>
      <c r="E8" s="59"/>
      <c r="F8" s="68">
        <f aca="true" t="shared" si="0" ref="F8:F19">SUM(G8:J8)</f>
        <v>0</v>
      </c>
      <c r="G8" s="68"/>
      <c r="H8" s="68"/>
      <c r="I8" s="68"/>
      <c r="J8" s="68"/>
      <c r="K8" s="54"/>
      <c r="L8" s="54"/>
      <c r="M8" s="54"/>
    </row>
    <row r="9" spans="1:13" s="37" customFormat="1" ht="23.25" customHeight="1">
      <c r="A9" s="60"/>
      <c r="B9" s="33"/>
      <c r="C9" s="33"/>
      <c r="D9" s="33"/>
      <c r="E9" s="59"/>
      <c r="F9" s="68">
        <f t="shared" si="0"/>
        <v>0</v>
      </c>
      <c r="G9" s="68"/>
      <c r="H9" s="68"/>
      <c r="I9" s="68"/>
      <c r="J9" s="68"/>
      <c r="K9" s="54"/>
      <c r="L9" s="54"/>
      <c r="M9" s="54"/>
    </row>
    <row r="10" spans="1:13" s="37" customFormat="1" ht="23.25" customHeight="1">
      <c r="A10" s="60"/>
      <c r="B10" s="33"/>
      <c r="C10" s="33"/>
      <c r="D10" s="33"/>
      <c r="E10" s="59"/>
      <c r="F10" s="68">
        <f t="shared" si="0"/>
        <v>0</v>
      </c>
      <c r="G10" s="68"/>
      <c r="H10" s="68"/>
      <c r="I10" s="68"/>
      <c r="J10" s="68"/>
      <c r="K10" s="54"/>
      <c r="L10" s="54"/>
      <c r="M10" s="54"/>
    </row>
    <row r="11" spans="1:13" s="37" customFormat="1" ht="23.25" customHeight="1">
      <c r="A11" s="60" t="s">
        <v>93</v>
      </c>
      <c r="B11" s="33"/>
      <c r="C11" s="33"/>
      <c r="D11" s="33"/>
      <c r="E11" s="59"/>
      <c r="F11" s="68">
        <f t="shared" si="0"/>
        <v>0</v>
      </c>
      <c r="G11" s="68"/>
      <c r="H11" s="68"/>
      <c r="I11" s="68"/>
      <c r="J11" s="68"/>
      <c r="K11" s="54"/>
      <c r="L11" s="54"/>
      <c r="M11" s="54"/>
    </row>
    <row r="12" spans="1:13" s="37" customFormat="1" ht="23.25" customHeight="1">
      <c r="A12" s="60"/>
      <c r="B12" s="33"/>
      <c r="C12" s="33"/>
      <c r="D12" s="33"/>
      <c r="E12" s="59"/>
      <c r="F12" s="68">
        <f t="shared" si="0"/>
        <v>0</v>
      </c>
      <c r="G12" s="68"/>
      <c r="H12" s="68"/>
      <c r="I12" s="68"/>
      <c r="J12" s="68"/>
      <c r="K12" s="54"/>
      <c r="L12" s="54"/>
      <c r="M12" s="54"/>
    </row>
    <row r="13" spans="1:13" s="37" customFormat="1" ht="23.25" customHeight="1">
      <c r="A13" s="60"/>
      <c r="B13" s="33"/>
      <c r="C13" s="33"/>
      <c r="D13" s="33"/>
      <c r="E13" s="59"/>
      <c r="F13" s="68">
        <f t="shared" si="0"/>
        <v>0</v>
      </c>
      <c r="G13" s="68"/>
      <c r="H13" s="68"/>
      <c r="I13" s="68"/>
      <c r="J13" s="68"/>
      <c r="K13" s="54"/>
      <c r="L13" s="54"/>
      <c r="M13" s="54"/>
    </row>
    <row r="14" spans="1:13" s="37" customFormat="1" ht="23.25" customHeight="1">
      <c r="A14" s="60"/>
      <c r="B14" s="33"/>
      <c r="C14" s="33"/>
      <c r="D14" s="33"/>
      <c r="E14" s="59"/>
      <c r="F14" s="68">
        <f t="shared" si="0"/>
        <v>0</v>
      </c>
      <c r="G14" s="68"/>
      <c r="H14" s="68"/>
      <c r="I14" s="68"/>
      <c r="J14" s="68"/>
      <c r="K14" s="54"/>
      <c r="L14" s="54"/>
      <c r="M14" s="54"/>
    </row>
    <row r="15" spans="1:13" ht="24.75" customHeight="1">
      <c r="A15" s="60" t="s">
        <v>93</v>
      </c>
      <c r="B15" s="33"/>
      <c r="C15" s="33"/>
      <c r="D15" s="33"/>
      <c r="E15" s="59"/>
      <c r="F15" s="68">
        <f t="shared" si="0"/>
        <v>0</v>
      </c>
      <c r="G15" s="68"/>
      <c r="H15" s="68"/>
      <c r="I15" s="68"/>
      <c r="J15" s="68"/>
      <c r="K15" s="54"/>
      <c r="L15" s="54"/>
      <c r="M15" s="54"/>
    </row>
    <row r="16" spans="1:13" ht="22.5" customHeight="1">
      <c r="A16" s="72" t="s">
        <v>79</v>
      </c>
      <c r="B16" s="33"/>
      <c r="C16" s="33"/>
      <c r="D16" s="33"/>
      <c r="E16" s="59"/>
      <c r="F16" s="68">
        <f t="shared" si="0"/>
        <v>0</v>
      </c>
      <c r="G16" s="68"/>
      <c r="H16" s="68"/>
      <c r="I16" s="68"/>
      <c r="J16" s="68"/>
      <c r="K16" s="54"/>
      <c r="L16" s="54"/>
      <c r="M16" s="54"/>
    </row>
    <row r="17" spans="1:13" ht="12">
      <c r="A17" s="60"/>
      <c r="B17" s="33"/>
      <c r="C17" s="33"/>
      <c r="D17" s="33"/>
      <c r="E17" s="59"/>
      <c r="F17" s="68">
        <f t="shared" si="0"/>
        <v>0</v>
      </c>
      <c r="G17" s="68"/>
      <c r="H17" s="68"/>
      <c r="I17" s="68"/>
      <c r="J17" s="68"/>
      <c r="K17" s="54"/>
      <c r="L17" s="54"/>
      <c r="M17" s="54"/>
    </row>
    <row r="18" spans="1:13" ht="12">
      <c r="A18" s="60"/>
      <c r="B18" s="33"/>
      <c r="C18" s="33"/>
      <c r="D18" s="33"/>
      <c r="E18" s="59"/>
      <c r="F18" s="68">
        <f t="shared" si="0"/>
        <v>0</v>
      </c>
      <c r="G18" s="68"/>
      <c r="H18" s="68"/>
      <c r="I18" s="68"/>
      <c r="J18" s="68"/>
      <c r="K18" s="54"/>
      <c r="L18" s="54"/>
      <c r="M18" s="54"/>
    </row>
    <row r="19" spans="1:13" ht="12">
      <c r="A19" s="60"/>
      <c r="B19" s="33"/>
      <c r="C19" s="33"/>
      <c r="D19" s="33"/>
      <c r="E19" s="59"/>
      <c r="F19" s="68">
        <f t="shared" si="0"/>
        <v>0</v>
      </c>
      <c r="G19" s="68"/>
      <c r="H19" s="68"/>
      <c r="I19" s="68"/>
      <c r="J19" s="68"/>
      <c r="K19" s="54"/>
      <c r="L19" s="54"/>
      <c r="M19" s="54"/>
    </row>
    <row r="20" spans="1:13" ht="12">
      <c r="A20" s="72"/>
      <c r="B20" s="33"/>
      <c r="C20" s="33"/>
      <c r="D20" s="33"/>
      <c r="E20" s="59"/>
      <c r="F20" s="68"/>
      <c r="G20" s="68"/>
      <c r="H20" s="68"/>
      <c r="I20" s="68"/>
      <c r="J20" s="68"/>
      <c r="K20" s="54"/>
      <c r="L20" s="54"/>
      <c r="M20" s="54"/>
    </row>
    <row r="21" spans="1:13" s="75" customFormat="1" ht="42.75" customHeight="1">
      <c r="A21" s="290" t="s">
        <v>309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</row>
    <row r="22" spans="1:13" ht="14.25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ht="12">
      <c r="E23" s="52"/>
    </row>
    <row r="27" ht="12">
      <c r="G27" s="52"/>
    </row>
    <row r="28" ht="12">
      <c r="C28" s="52"/>
    </row>
  </sheetData>
  <sheetProtection/>
  <mergeCells count="10">
    <mergeCell ref="A1:M1"/>
    <mergeCell ref="L2:M2"/>
    <mergeCell ref="A3:C3"/>
    <mergeCell ref="L3:M3"/>
    <mergeCell ref="A21:M21"/>
    <mergeCell ref="A22:M22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zoomScalePageLayoutView="0" workbookViewId="0" topLeftCell="A1">
      <selection activeCell="F15" sqref="F15"/>
    </sheetView>
  </sheetViews>
  <sheetFormatPr defaultColWidth="9.16015625" defaultRowHeight="12.75" customHeight="1"/>
  <cols>
    <col min="1" max="1" width="22.66015625" style="0" customWidth="1"/>
    <col min="2" max="2" width="11.5" style="0" customWidth="1"/>
    <col min="3" max="3" width="16.66015625" style="0" customWidth="1"/>
    <col min="4" max="4" width="12.660156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8" style="0" customWidth="1"/>
    <col min="13" max="13" width="13.66015625" style="0" customWidth="1"/>
  </cols>
  <sheetData>
    <row r="1" spans="1:13" ht="36.75" customHeight="1">
      <c r="A1" s="261" t="s">
        <v>212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8" customHeight="1">
      <c r="A2" s="38"/>
      <c r="B2" s="38"/>
      <c r="C2" s="38"/>
      <c r="D2" s="38"/>
      <c r="E2" s="38"/>
      <c r="F2" s="38"/>
      <c r="G2" s="38"/>
      <c r="H2" s="38"/>
      <c r="I2" s="38"/>
      <c r="M2" s="40" t="s">
        <v>213</v>
      </c>
    </row>
    <row r="3" spans="1:13" ht="21" customHeight="1">
      <c r="A3" s="23" t="s">
        <v>347</v>
      </c>
      <c r="B3" s="38"/>
      <c r="C3" s="38"/>
      <c r="D3" s="38"/>
      <c r="E3" s="38"/>
      <c r="F3" s="38"/>
      <c r="G3" s="38"/>
      <c r="H3" s="38"/>
      <c r="I3" s="38"/>
      <c r="K3" s="38"/>
      <c r="M3" s="74" t="s">
        <v>25</v>
      </c>
    </row>
    <row r="4" spans="1:13" s="15" customFormat="1" ht="29.25" customHeight="1">
      <c r="A4" s="251" t="s">
        <v>47</v>
      </c>
      <c r="B4" s="254" t="s">
        <v>214</v>
      </c>
      <c r="C4" s="254" t="s">
        <v>215</v>
      </c>
      <c r="D4" s="253" t="s">
        <v>82</v>
      </c>
      <c r="E4" s="253"/>
      <c r="F4" s="253"/>
      <c r="G4" s="253"/>
      <c r="H4" s="253"/>
      <c r="I4" s="253"/>
      <c r="J4" s="253"/>
      <c r="K4" s="253"/>
      <c r="L4" s="253"/>
      <c r="M4" s="253"/>
    </row>
    <row r="5" spans="1:13" s="15" customFormat="1" ht="12" customHeight="1">
      <c r="A5" s="268"/>
      <c r="B5" s="293"/>
      <c r="C5" s="293"/>
      <c r="D5" s="254" t="s">
        <v>50</v>
      </c>
      <c r="E5" s="253" t="s">
        <v>30</v>
      </c>
      <c r="F5" s="253"/>
      <c r="G5" s="253" t="s">
        <v>255</v>
      </c>
      <c r="H5" s="253" t="s">
        <v>257</v>
      </c>
      <c r="I5" s="253" t="s">
        <v>259</v>
      </c>
      <c r="J5" s="253" t="s">
        <v>88</v>
      </c>
      <c r="K5" s="253" t="s">
        <v>262</v>
      </c>
      <c r="L5" s="253"/>
      <c r="M5" s="253" t="s">
        <v>264</v>
      </c>
    </row>
    <row r="6" spans="1:13" s="15" customFormat="1" ht="51.75" customHeight="1">
      <c r="A6" s="252"/>
      <c r="B6" s="255"/>
      <c r="C6" s="255"/>
      <c r="D6" s="255"/>
      <c r="E6" s="61" t="s">
        <v>53</v>
      </c>
      <c r="F6" s="26" t="s">
        <v>54</v>
      </c>
      <c r="G6" s="253"/>
      <c r="H6" s="253"/>
      <c r="I6" s="253"/>
      <c r="J6" s="253"/>
      <c r="K6" s="61" t="s">
        <v>53</v>
      </c>
      <c r="L6" s="61" t="s">
        <v>266</v>
      </c>
      <c r="M6" s="253"/>
    </row>
    <row r="7" spans="1:13" ht="28.5" customHeight="1">
      <c r="A7" s="30" t="s">
        <v>50</v>
      </c>
      <c r="B7" s="66"/>
      <c r="C7" s="66" t="s">
        <v>216</v>
      </c>
      <c r="D7" s="164">
        <f>SUM(D8:D25)</f>
        <v>4506.01</v>
      </c>
      <c r="E7" s="62"/>
      <c r="F7" s="62"/>
      <c r="G7" s="62"/>
      <c r="H7" s="62">
        <f>SUM(H8:H25)</f>
        <v>665</v>
      </c>
      <c r="I7" s="62"/>
      <c r="J7" s="62"/>
      <c r="K7" s="62">
        <f>SUM(K8:K25)</f>
        <v>2950</v>
      </c>
      <c r="L7" s="63"/>
      <c r="M7" s="63"/>
    </row>
    <row r="8" spans="1:13" ht="28.5" customHeight="1">
      <c r="A8" s="162" t="s">
        <v>284</v>
      </c>
      <c r="B8" s="162" t="s">
        <v>270</v>
      </c>
      <c r="C8" s="162" t="s">
        <v>277</v>
      </c>
      <c r="D8" s="163">
        <f>SUM(E8:L8)</f>
        <v>49.3</v>
      </c>
      <c r="E8" s="163">
        <v>49.3</v>
      </c>
      <c r="F8" s="62"/>
      <c r="G8" s="62"/>
      <c r="H8" s="62"/>
      <c r="I8" s="62"/>
      <c r="J8" s="62"/>
      <c r="K8" s="54"/>
      <c r="L8" s="63"/>
      <c r="M8" s="63"/>
    </row>
    <row r="9" spans="1:13" ht="28.5" customHeight="1">
      <c r="A9" s="30"/>
      <c r="B9" s="162" t="s">
        <v>271</v>
      </c>
      <c r="C9" s="162" t="s">
        <v>278</v>
      </c>
      <c r="D9" s="163">
        <f aca="true" t="shared" si="0" ref="D9:D25">SUM(E9:L9)</f>
        <v>37.54</v>
      </c>
      <c r="E9" s="163">
        <v>37.54</v>
      </c>
      <c r="F9" s="62"/>
      <c r="G9" s="62"/>
      <c r="H9" s="62"/>
      <c r="I9" s="62"/>
      <c r="J9" s="62"/>
      <c r="K9" s="54"/>
      <c r="L9" s="63"/>
      <c r="M9" s="63"/>
    </row>
    <row r="10" spans="1:13" ht="28.5" customHeight="1">
      <c r="A10" s="30"/>
      <c r="B10" s="162" t="s">
        <v>272</v>
      </c>
      <c r="C10" s="162" t="s">
        <v>279</v>
      </c>
      <c r="D10" s="163">
        <f t="shared" si="0"/>
        <v>50</v>
      </c>
      <c r="E10" s="163">
        <v>50</v>
      </c>
      <c r="F10" s="62"/>
      <c r="G10" s="62"/>
      <c r="H10" s="62"/>
      <c r="I10" s="62"/>
      <c r="J10" s="62"/>
      <c r="K10" s="54"/>
      <c r="L10" s="63"/>
      <c r="M10" s="63"/>
    </row>
    <row r="11" spans="1:13" ht="28.5" customHeight="1">
      <c r="A11" s="30"/>
      <c r="B11" s="162" t="s">
        <v>273</v>
      </c>
      <c r="C11" s="162" t="s">
        <v>280</v>
      </c>
      <c r="D11" s="163">
        <f t="shared" si="0"/>
        <v>9</v>
      </c>
      <c r="E11" s="163">
        <v>9</v>
      </c>
      <c r="F11" s="62"/>
      <c r="G11" s="62"/>
      <c r="H11" s="62"/>
      <c r="I11" s="62"/>
      <c r="J11" s="62"/>
      <c r="K11" s="54"/>
      <c r="L11" s="63"/>
      <c r="M11" s="63"/>
    </row>
    <row r="12" spans="1:13" ht="28.5" customHeight="1">
      <c r="A12" s="30"/>
      <c r="B12" s="162" t="s">
        <v>274</v>
      </c>
      <c r="C12" s="162" t="s">
        <v>281</v>
      </c>
      <c r="D12" s="163">
        <f t="shared" si="0"/>
        <v>9.8</v>
      </c>
      <c r="E12" s="163">
        <v>9.8</v>
      </c>
      <c r="F12" s="62"/>
      <c r="G12" s="62"/>
      <c r="H12" s="62"/>
      <c r="I12" s="62"/>
      <c r="J12" s="62"/>
      <c r="K12" s="54"/>
      <c r="L12" s="63"/>
      <c r="M12" s="63"/>
    </row>
    <row r="13" spans="1:13" ht="28.5" customHeight="1">
      <c r="A13" s="30"/>
      <c r="B13" s="162" t="s">
        <v>275</v>
      </c>
      <c r="C13" s="162" t="s">
        <v>282</v>
      </c>
      <c r="D13" s="163">
        <f t="shared" si="0"/>
        <v>9</v>
      </c>
      <c r="E13" s="163">
        <v>9</v>
      </c>
      <c r="F13" s="62"/>
      <c r="G13" s="62"/>
      <c r="H13" s="62"/>
      <c r="I13" s="62"/>
      <c r="J13" s="62"/>
      <c r="K13" s="54"/>
      <c r="L13" s="63"/>
      <c r="M13" s="63"/>
    </row>
    <row r="14" spans="1:13" ht="28.5" customHeight="1">
      <c r="A14" s="30"/>
      <c r="B14" s="162" t="s">
        <v>276</v>
      </c>
      <c r="C14" s="162" t="s">
        <v>283</v>
      </c>
      <c r="D14" s="163">
        <f t="shared" si="0"/>
        <v>10</v>
      </c>
      <c r="E14" s="163">
        <v>10</v>
      </c>
      <c r="F14" s="62"/>
      <c r="G14" s="62"/>
      <c r="H14" s="62"/>
      <c r="I14" s="62"/>
      <c r="J14" s="62"/>
      <c r="K14" s="54"/>
      <c r="L14" s="63"/>
      <c r="M14" s="63"/>
    </row>
    <row r="15" spans="1:13" ht="28.5" customHeight="1">
      <c r="A15" s="162" t="s">
        <v>285</v>
      </c>
      <c r="B15" s="162" t="s">
        <v>270</v>
      </c>
      <c r="C15" s="162" t="s">
        <v>286</v>
      </c>
      <c r="D15" s="163">
        <f t="shared" si="0"/>
        <v>27.6</v>
      </c>
      <c r="E15" s="163">
        <v>27.6</v>
      </c>
      <c r="F15" s="62"/>
      <c r="G15" s="62"/>
      <c r="H15" s="62"/>
      <c r="I15" s="62"/>
      <c r="J15" s="62"/>
      <c r="K15" s="54"/>
      <c r="L15" s="63"/>
      <c r="M15" s="63"/>
    </row>
    <row r="16" spans="1:13" ht="28.5" customHeight="1">
      <c r="A16" s="162" t="s">
        <v>288</v>
      </c>
      <c r="B16" s="162" t="s">
        <v>289</v>
      </c>
      <c r="C16" s="162" t="s">
        <v>290</v>
      </c>
      <c r="D16" s="163">
        <f t="shared" si="0"/>
        <v>2950</v>
      </c>
      <c r="E16" s="62"/>
      <c r="F16" s="62"/>
      <c r="G16" s="62"/>
      <c r="H16" s="62"/>
      <c r="I16" s="62"/>
      <c r="J16" s="62"/>
      <c r="K16" s="54">
        <v>2950</v>
      </c>
      <c r="L16" s="63"/>
      <c r="M16" s="63"/>
    </row>
    <row r="17" spans="1:13" ht="28.5" customHeight="1">
      <c r="A17" s="162" t="s">
        <v>291</v>
      </c>
      <c r="B17" s="162" t="s">
        <v>292</v>
      </c>
      <c r="C17" s="162" t="s">
        <v>295</v>
      </c>
      <c r="D17" s="163">
        <f t="shared" si="0"/>
        <v>40</v>
      </c>
      <c r="E17" s="163">
        <v>40</v>
      </c>
      <c r="F17" s="62"/>
      <c r="G17" s="62"/>
      <c r="H17" s="62"/>
      <c r="I17" s="62"/>
      <c r="J17" s="62"/>
      <c r="K17" s="54"/>
      <c r="L17" s="63"/>
      <c r="M17" s="63"/>
    </row>
    <row r="18" spans="1:13" ht="28.5" customHeight="1">
      <c r="A18" s="30"/>
      <c r="B18" s="162" t="s">
        <v>293</v>
      </c>
      <c r="C18" s="162" t="s">
        <v>296</v>
      </c>
      <c r="D18" s="163">
        <f t="shared" si="0"/>
        <v>112.76</v>
      </c>
      <c r="E18" s="163">
        <v>112.76</v>
      </c>
      <c r="F18" s="62"/>
      <c r="G18" s="62"/>
      <c r="H18" s="62"/>
      <c r="I18" s="62"/>
      <c r="J18" s="62"/>
      <c r="K18" s="54"/>
      <c r="L18" s="63"/>
      <c r="M18" s="63"/>
    </row>
    <row r="19" spans="1:13" ht="28.5" customHeight="1">
      <c r="A19" s="60"/>
      <c r="B19" s="162" t="s">
        <v>294</v>
      </c>
      <c r="C19" s="162" t="s">
        <v>297</v>
      </c>
      <c r="D19" s="163">
        <f t="shared" si="0"/>
        <v>46</v>
      </c>
      <c r="E19" s="163">
        <v>46</v>
      </c>
      <c r="F19" s="62"/>
      <c r="G19" s="62"/>
      <c r="H19" s="62"/>
      <c r="I19" s="62"/>
      <c r="J19" s="62"/>
      <c r="K19" s="54"/>
      <c r="L19" s="63"/>
      <c r="M19" s="63"/>
    </row>
    <row r="20" spans="1:13" ht="28.5" customHeight="1">
      <c r="A20" s="60"/>
      <c r="B20" s="162" t="s">
        <v>116</v>
      </c>
      <c r="C20" s="162" t="s">
        <v>298</v>
      </c>
      <c r="D20" s="163">
        <f t="shared" si="0"/>
        <v>3.78</v>
      </c>
      <c r="E20" s="163">
        <v>3.78</v>
      </c>
      <c r="F20" s="50"/>
      <c r="G20" s="50"/>
      <c r="H20" s="50"/>
      <c r="I20" s="50"/>
      <c r="J20" s="50"/>
      <c r="K20" s="54"/>
      <c r="L20" s="63"/>
      <c r="M20" s="63"/>
    </row>
    <row r="21" spans="1:13" ht="28.5" customHeight="1">
      <c r="A21" s="162" t="s">
        <v>287</v>
      </c>
      <c r="B21" s="162" t="s">
        <v>116</v>
      </c>
      <c r="C21" s="162" t="s">
        <v>302</v>
      </c>
      <c r="D21" s="163">
        <f t="shared" si="0"/>
        <v>5.45</v>
      </c>
      <c r="E21" s="163">
        <v>5.45</v>
      </c>
      <c r="F21" s="50"/>
      <c r="G21" s="50"/>
      <c r="H21" s="50"/>
      <c r="I21" s="50"/>
      <c r="J21" s="50"/>
      <c r="K21" s="54"/>
      <c r="L21" s="63"/>
      <c r="M21" s="63"/>
    </row>
    <row r="22" spans="1:13" ht="28.5" customHeight="1">
      <c r="A22" s="60"/>
      <c r="B22" s="162" t="s">
        <v>299</v>
      </c>
      <c r="C22" s="162" t="s">
        <v>303</v>
      </c>
      <c r="D22" s="163">
        <f t="shared" si="0"/>
        <v>20</v>
      </c>
      <c r="E22" s="163">
        <v>20</v>
      </c>
      <c r="F22" s="50"/>
      <c r="G22" s="50"/>
      <c r="H22" s="50"/>
      <c r="I22" s="50"/>
      <c r="J22" s="50"/>
      <c r="K22" s="54"/>
      <c r="L22" s="63"/>
      <c r="M22" s="63"/>
    </row>
    <row r="23" spans="1:13" ht="28.5" customHeight="1">
      <c r="A23" s="60"/>
      <c r="B23" s="162" t="s">
        <v>300</v>
      </c>
      <c r="C23" s="240" t="s">
        <v>304</v>
      </c>
      <c r="D23" s="163">
        <f t="shared" si="0"/>
        <v>23.93</v>
      </c>
      <c r="E23" s="163">
        <v>23.93</v>
      </c>
      <c r="F23" s="50"/>
      <c r="G23" s="50"/>
      <c r="H23" s="50"/>
      <c r="I23" s="50"/>
      <c r="J23" s="50"/>
      <c r="K23" s="54"/>
      <c r="L23" s="63"/>
      <c r="M23" s="63"/>
    </row>
    <row r="24" spans="1:13" ht="28.5" customHeight="1">
      <c r="A24" s="60"/>
      <c r="B24" s="162" t="s">
        <v>301</v>
      </c>
      <c r="C24" s="162" t="s">
        <v>305</v>
      </c>
      <c r="D24" s="163">
        <f t="shared" si="0"/>
        <v>1.85</v>
      </c>
      <c r="E24" s="163">
        <v>1.85</v>
      </c>
      <c r="F24" s="50"/>
      <c r="G24" s="50"/>
      <c r="H24" s="50"/>
      <c r="I24" s="50"/>
      <c r="J24" s="50"/>
      <c r="K24" s="54"/>
      <c r="L24" s="63"/>
      <c r="M24" s="63"/>
    </row>
    <row r="25" spans="1:13" ht="28.5" customHeight="1">
      <c r="A25" s="162" t="s">
        <v>306</v>
      </c>
      <c r="B25" s="162" t="s">
        <v>307</v>
      </c>
      <c r="C25" s="162" t="s">
        <v>308</v>
      </c>
      <c r="D25" s="163">
        <f t="shared" si="0"/>
        <v>1100</v>
      </c>
      <c r="E25" s="62">
        <v>435</v>
      </c>
      <c r="F25" s="50"/>
      <c r="G25" s="50"/>
      <c r="H25" s="50">
        <v>665</v>
      </c>
      <c r="I25" s="50"/>
      <c r="J25" s="50"/>
      <c r="K25" s="54"/>
      <c r="L25" s="63"/>
      <c r="M25" s="63"/>
    </row>
    <row r="26" spans="1:13" ht="29.25" customHeight="1">
      <c r="A26" s="60"/>
      <c r="B26" s="54"/>
      <c r="C26" s="54"/>
      <c r="D26" s="54"/>
      <c r="E26" s="54"/>
      <c r="F26" s="50"/>
      <c r="G26" s="50"/>
      <c r="H26" s="50"/>
      <c r="I26" s="50"/>
      <c r="J26" s="50"/>
      <c r="K26" s="54"/>
      <c r="L26" s="63"/>
      <c r="M26" s="63"/>
    </row>
    <row r="27" spans="1:13" ht="29.25" customHeight="1">
      <c r="A27" s="60"/>
      <c r="B27" s="54"/>
      <c r="C27" s="54"/>
      <c r="D27" s="54"/>
      <c r="E27" s="54"/>
      <c r="F27" s="54"/>
      <c r="G27" s="54"/>
      <c r="H27" s="54"/>
      <c r="I27" s="54"/>
      <c r="J27" s="50"/>
      <c r="K27" s="54"/>
      <c r="L27" s="63"/>
      <c r="M27" s="63"/>
    </row>
    <row r="28" spans="1:13" ht="29.25" customHeight="1">
      <c r="A28" s="72"/>
      <c r="B28" s="63"/>
      <c r="C28" s="63"/>
      <c r="D28" s="63"/>
      <c r="E28" s="63"/>
      <c r="F28" s="63"/>
      <c r="G28" s="63"/>
      <c r="H28" s="63"/>
      <c r="I28" s="63"/>
      <c r="J28" s="73"/>
      <c r="K28" s="63"/>
      <c r="L28" s="63"/>
      <c r="M28" s="63"/>
    </row>
    <row r="29" spans="1:17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38"/>
    </row>
    <row r="30" spans="1:13" ht="12.75" customHeight="1">
      <c r="A30" s="294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</row>
    <row r="31" spans="1:13" ht="12.75" customHeight="1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</row>
  </sheetData>
  <sheetProtection/>
  <mergeCells count="15">
    <mergeCell ref="A31:M31"/>
    <mergeCell ref="A4:A6"/>
    <mergeCell ref="B4:B6"/>
    <mergeCell ref="C4:C6"/>
    <mergeCell ref="M5:M6"/>
    <mergeCell ref="I5:I6"/>
    <mergeCell ref="J5:J6"/>
    <mergeCell ref="K5:L5"/>
    <mergeCell ref="A30:M30"/>
    <mergeCell ref="A1:M1"/>
    <mergeCell ref="D4:M4"/>
    <mergeCell ref="E5:F5"/>
    <mergeCell ref="D5:D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18.33203125" style="0" customWidth="1"/>
    <col min="2" max="2" width="13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86" t="s">
        <v>217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22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O2" s="64" t="s">
        <v>218</v>
      </c>
    </row>
    <row r="3" spans="1:15" ht="20.25" customHeight="1">
      <c r="A3" s="23" t="s">
        <v>24</v>
      </c>
      <c r="B3" t="s">
        <v>415</v>
      </c>
      <c r="O3" s="65" t="s">
        <v>25</v>
      </c>
    </row>
    <row r="4" spans="1:15" s="15" customFormat="1" ht="30.75" customHeight="1">
      <c r="A4" s="295" t="s">
        <v>47</v>
      </c>
      <c r="B4" s="295" t="s">
        <v>219</v>
      </c>
      <c r="C4" s="295" t="s">
        <v>220</v>
      </c>
      <c r="D4" s="295" t="s">
        <v>221</v>
      </c>
      <c r="E4" s="295" t="s">
        <v>222</v>
      </c>
      <c r="F4" s="300" t="s">
        <v>82</v>
      </c>
      <c r="G4" s="300"/>
      <c r="H4" s="300"/>
      <c r="I4" s="300"/>
      <c r="J4" s="300"/>
      <c r="K4" s="300"/>
      <c r="L4" s="300"/>
      <c r="M4" s="300"/>
      <c r="N4" s="300"/>
      <c r="O4" s="300"/>
    </row>
    <row r="5" spans="1:15" s="15" customFormat="1" ht="26.25" customHeight="1">
      <c r="A5" s="296"/>
      <c r="B5" s="296"/>
      <c r="C5" s="296"/>
      <c r="D5" s="296"/>
      <c r="E5" s="296"/>
      <c r="F5" s="298" t="s">
        <v>50</v>
      </c>
      <c r="G5" s="253" t="s">
        <v>30</v>
      </c>
      <c r="H5" s="253"/>
      <c r="I5" s="253" t="s">
        <v>255</v>
      </c>
      <c r="J5" s="253" t="s">
        <v>257</v>
      </c>
      <c r="K5" s="253" t="s">
        <v>259</v>
      </c>
      <c r="L5" s="253" t="s">
        <v>88</v>
      </c>
      <c r="M5" s="253" t="s">
        <v>262</v>
      </c>
      <c r="N5" s="253"/>
      <c r="O5" s="253" t="s">
        <v>264</v>
      </c>
    </row>
    <row r="6" spans="1:15" s="15" customFormat="1" ht="48" customHeight="1">
      <c r="A6" s="297"/>
      <c r="B6" s="297"/>
      <c r="C6" s="297"/>
      <c r="D6" s="297"/>
      <c r="E6" s="297">
        <f>SUM(E7:E17)</f>
        <v>2</v>
      </c>
      <c r="F6" s="299"/>
      <c r="G6" s="61" t="s">
        <v>53</v>
      </c>
      <c r="H6" s="26" t="s">
        <v>54</v>
      </c>
      <c r="I6" s="253"/>
      <c r="J6" s="253"/>
      <c r="K6" s="253"/>
      <c r="L6" s="253"/>
      <c r="M6" s="61" t="s">
        <v>53</v>
      </c>
      <c r="N6" s="61" t="s">
        <v>266</v>
      </c>
      <c r="O6" s="253"/>
    </row>
    <row r="7" spans="1:15" s="15" customFormat="1" ht="33" customHeight="1">
      <c r="A7" s="57" t="s">
        <v>50</v>
      </c>
      <c r="B7" s="34"/>
      <c r="C7" s="66"/>
      <c r="D7" s="66" t="s">
        <v>216</v>
      </c>
      <c r="E7" s="67">
        <f>SUM(E8:E19)</f>
        <v>1</v>
      </c>
      <c r="F7" s="68">
        <v>22</v>
      </c>
      <c r="G7" s="62">
        <v>22</v>
      </c>
      <c r="H7" s="69"/>
      <c r="I7" s="69"/>
      <c r="J7" s="69"/>
      <c r="K7" s="69"/>
      <c r="L7" s="69"/>
      <c r="M7" s="70"/>
      <c r="N7" s="70"/>
      <c r="O7" s="70"/>
    </row>
    <row r="8" spans="1:15" s="15" customFormat="1" ht="33" customHeight="1">
      <c r="A8" s="66" t="s">
        <v>415</v>
      </c>
      <c r="B8" s="34" t="s">
        <v>416</v>
      </c>
      <c r="C8" s="66"/>
      <c r="D8" s="66" t="s">
        <v>216</v>
      </c>
      <c r="E8" s="67">
        <v>1</v>
      </c>
      <c r="F8" s="68">
        <v>22</v>
      </c>
      <c r="G8" s="62">
        <v>22</v>
      </c>
      <c r="H8" s="69"/>
      <c r="I8" s="69"/>
      <c r="J8" s="69"/>
      <c r="K8" s="69"/>
      <c r="L8" s="69"/>
      <c r="M8" s="70"/>
      <c r="N8" s="70"/>
      <c r="O8" s="70"/>
    </row>
    <row r="9" spans="1:15" s="15" customFormat="1" ht="21.75" customHeight="1">
      <c r="A9" s="66"/>
      <c r="B9" s="34"/>
      <c r="C9" s="66"/>
      <c r="D9" s="66" t="s">
        <v>216</v>
      </c>
      <c r="E9" s="67">
        <f>SUM(E18:E21)</f>
        <v>0</v>
      </c>
      <c r="F9" s="68"/>
      <c r="G9" s="62"/>
      <c r="H9" s="69"/>
      <c r="I9" s="69"/>
      <c r="J9" s="69"/>
      <c r="K9" s="69"/>
      <c r="L9" s="69"/>
      <c r="M9" s="70"/>
      <c r="N9" s="70"/>
      <c r="O9" s="70"/>
    </row>
    <row r="10" spans="1:15" s="15" customFormat="1" ht="21.75" customHeight="1">
      <c r="A10" s="66"/>
      <c r="B10" s="34"/>
      <c r="C10" s="66"/>
      <c r="D10" s="66"/>
      <c r="E10" s="67"/>
      <c r="F10" s="68"/>
      <c r="G10" s="62"/>
      <c r="H10" s="69"/>
      <c r="I10" s="69"/>
      <c r="J10" s="69"/>
      <c r="K10" s="69"/>
      <c r="L10" s="69"/>
      <c r="M10" s="70"/>
      <c r="N10" s="70"/>
      <c r="O10" s="70"/>
    </row>
    <row r="11" spans="1:15" s="15" customFormat="1" ht="21.75" customHeight="1">
      <c r="A11" s="66"/>
      <c r="B11" s="34"/>
      <c r="C11" s="66"/>
      <c r="D11" s="66"/>
      <c r="E11" s="67"/>
      <c r="F11" s="68"/>
      <c r="G11" s="62"/>
      <c r="H11" s="69"/>
      <c r="I11" s="69"/>
      <c r="J11" s="69"/>
      <c r="K11" s="69"/>
      <c r="L11" s="69"/>
      <c r="M11" s="70"/>
      <c r="N11" s="70"/>
      <c r="O11" s="70"/>
    </row>
    <row r="12" spans="1:15" s="15" customFormat="1" ht="21.75" customHeight="1">
      <c r="A12" s="66"/>
      <c r="B12" s="34"/>
      <c r="C12" s="66"/>
      <c r="D12" s="66"/>
      <c r="E12" s="67"/>
      <c r="F12" s="68"/>
      <c r="G12" s="62"/>
      <c r="H12" s="69"/>
      <c r="I12" s="69"/>
      <c r="J12" s="69"/>
      <c r="K12" s="69"/>
      <c r="L12" s="69"/>
      <c r="M12" s="70"/>
      <c r="N12" s="70"/>
      <c r="O12" s="70"/>
    </row>
    <row r="13" spans="1:15" s="15" customFormat="1" ht="21.75" customHeight="1">
      <c r="A13" s="66"/>
      <c r="B13" s="34"/>
      <c r="C13" s="66"/>
      <c r="D13" s="66"/>
      <c r="E13" s="67"/>
      <c r="F13" s="68"/>
      <c r="G13" s="62"/>
      <c r="H13" s="69"/>
      <c r="I13" s="69"/>
      <c r="J13" s="69"/>
      <c r="K13" s="69"/>
      <c r="L13" s="69"/>
      <c r="M13" s="70"/>
      <c r="N13" s="70"/>
      <c r="O13" s="70"/>
    </row>
    <row r="14" spans="1:15" s="15" customFormat="1" ht="21.75" customHeight="1">
      <c r="A14" s="66"/>
      <c r="B14" s="34"/>
      <c r="C14" s="66"/>
      <c r="D14" s="66"/>
      <c r="E14" s="67"/>
      <c r="F14" s="68"/>
      <c r="G14" s="62"/>
      <c r="H14" s="69"/>
      <c r="I14" s="69"/>
      <c r="J14" s="69"/>
      <c r="K14" s="69"/>
      <c r="L14" s="69"/>
      <c r="M14" s="70"/>
      <c r="N14" s="70"/>
      <c r="O14" s="70"/>
    </row>
    <row r="15" spans="1:15" s="15" customFormat="1" ht="21.75" customHeight="1">
      <c r="A15" s="66"/>
      <c r="B15" s="34"/>
      <c r="C15" s="66"/>
      <c r="D15" s="66"/>
      <c r="E15" s="67"/>
      <c r="F15" s="68"/>
      <c r="G15" s="62"/>
      <c r="H15" s="69"/>
      <c r="I15" s="69"/>
      <c r="J15" s="69"/>
      <c r="K15" s="69"/>
      <c r="L15" s="69"/>
      <c r="M15" s="70"/>
      <c r="N15" s="70"/>
      <c r="O15" s="70"/>
    </row>
    <row r="16" spans="1:15" s="15" customFormat="1" ht="21.75" customHeight="1">
      <c r="A16" s="66"/>
      <c r="B16" s="34"/>
      <c r="C16" s="66"/>
      <c r="D16" s="66"/>
      <c r="E16" s="67"/>
      <c r="F16" s="68"/>
      <c r="G16" s="62"/>
      <c r="H16" s="69"/>
      <c r="I16" s="69"/>
      <c r="J16" s="69"/>
      <c r="K16" s="69"/>
      <c r="L16" s="69"/>
      <c r="M16" s="70"/>
      <c r="N16" s="70"/>
      <c r="O16" s="70"/>
    </row>
    <row r="17" spans="1:15" s="15" customFormat="1" ht="21.75" customHeight="1">
      <c r="A17" s="66"/>
      <c r="B17" s="34"/>
      <c r="C17" s="66"/>
      <c r="D17" s="66"/>
      <c r="E17" s="67"/>
      <c r="F17" s="68"/>
      <c r="G17" s="62"/>
      <c r="H17" s="69"/>
      <c r="I17" s="69"/>
      <c r="J17" s="69"/>
      <c r="K17" s="69"/>
      <c r="L17" s="69"/>
      <c r="M17" s="70"/>
      <c r="N17" s="70"/>
      <c r="O17" s="70"/>
    </row>
    <row r="18" spans="1:14" ht="26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38"/>
      <c r="M18" s="38"/>
      <c r="N18" s="38"/>
    </row>
    <row r="19" ht="30.75" customHeight="1"/>
  </sheetData>
  <sheetProtection/>
  <mergeCells count="15">
    <mergeCell ref="C4:C6"/>
    <mergeCell ref="J5:J6"/>
    <mergeCell ref="O5:O6"/>
    <mergeCell ref="K5:K6"/>
    <mergeCell ref="L5:L6"/>
    <mergeCell ref="M5:N5"/>
    <mergeCell ref="D4:D6"/>
    <mergeCell ref="E4:E6"/>
    <mergeCell ref="F5:F6"/>
    <mergeCell ref="I5:I6"/>
    <mergeCell ref="A1:O1"/>
    <mergeCell ref="F4:O4"/>
    <mergeCell ref="G5:H5"/>
    <mergeCell ref="A4:A6"/>
    <mergeCell ref="B4:B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1" sqref="A1:S1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86" t="s">
        <v>428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9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S2" s="64" t="s">
        <v>223</v>
      </c>
    </row>
    <row r="3" spans="1:19" ht="22.5" customHeight="1">
      <c r="A3" s="23" t="s">
        <v>24</v>
      </c>
      <c r="B3" t="s">
        <v>348</v>
      </c>
      <c r="S3" s="65" t="s">
        <v>25</v>
      </c>
    </row>
    <row r="4" spans="1:19" s="15" customFormat="1" ht="21.75" customHeight="1">
      <c r="A4" s="300" t="s">
        <v>47</v>
      </c>
      <c r="B4" s="302" t="s">
        <v>224</v>
      </c>
      <c r="C4" s="302" t="s">
        <v>225</v>
      </c>
      <c r="D4" s="301" t="s">
        <v>226</v>
      </c>
      <c r="E4" s="301"/>
      <c r="F4" s="301"/>
      <c r="G4" s="307" t="s">
        <v>227</v>
      </c>
      <c r="H4" s="302" t="s">
        <v>228</v>
      </c>
      <c r="I4" s="302" t="s">
        <v>229</v>
      </c>
      <c r="J4" s="300" t="s">
        <v>82</v>
      </c>
      <c r="K4" s="300"/>
      <c r="L4" s="300"/>
      <c r="M4" s="300"/>
      <c r="N4" s="300"/>
      <c r="O4" s="300"/>
      <c r="P4" s="300"/>
      <c r="Q4" s="300"/>
      <c r="R4" s="300"/>
      <c r="S4" s="300"/>
    </row>
    <row r="5" spans="1:19" s="15" customFormat="1" ht="26.25" customHeight="1">
      <c r="A5" s="300"/>
      <c r="B5" s="303"/>
      <c r="C5" s="303"/>
      <c r="D5" s="305" t="s">
        <v>62</v>
      </c>
      <c r="E5" s="305" t="s">
        <v>63</v>
      </c>
      <c r="F5" s="305" t="s">
        <v>64</v>
      </c>
      <c r="G5" s="308"/>
      <c r="H5" s="303"/>
      <c r="I5" s="303" t="s">
        <v>229</v>
      </c>
      <c r="J5" s="300" t="s">
        <v>50</v>
      </c>
      <c r="K5" s="253" t="s">
        <v>30</v>
      </c>
      <c r="L5" s="253"/>
      <c r="M5" s="253" t="s">
        <v>255</v>
      </c>
      <c r="N5" s="253" t="s">
        <v>257</v>
      </c>
      <c r="O5" s="253" t="s">
        <v>259</v>
      </c>
      <c r="P5" s="253" t="s">
        <v>88</v>
      </c>
      <c r="Q5" s="253" t="s">
        <v>262</v>
      </c>
      <c r="R5" s="253"/>
      <c r="S5" s="253" t="s">
        <v>264</v>
      </c>
    </row>
    <row r="6" spans="1:19" ht="49.5" customHeight="1">
      <c r="A6" s="300"/>
      <c r="B6" s="304"/>
      <c r="C6" s="304"/>
      <c r="D6" s="306"/>
      <c r="E6" s="306"/>
      <c r="F6" s="306"/>
      <c r="G6" s="309"/>
      <c r="H6" s="304"/>
      <c r="I6" s="304"/>
      <c r="J6" s="300"/>
      <c r="K6" s="61" t="s">
        <v>53</v>
      </c>
      <c r="L6" s="26" t="s">
        <v>54</v>
      </c>
      <c r="M6" s="253"/>
      <c r="N6" s="253"/>
      <c r="O6" s="253"/>
      <c r="P6" s="253"/>
      <c r="Q6" s="61" t="s">
        <v>53</v>
      </c>
      <c r="R6" s="61" t="s">
        <v>266</v>
      </c>
      <c r="S6" s="253"/>
    </row>
    <row r="7" spans="1:19" ht="51.75" customHeight="1">
      <c r="A7" s="58" t="s">
        <v>50</v>
      </c>
      <c r="B7" s="59"/>
      <c r="C7" s="60"/>
      <c r="D7" s="60"/>
      <c r="E7" s="60"/>
      <c r="F7" s="60"/>
      <c r="G7" s="60" t="s">
        <v>216</v>
      </c>
      <c r="H7" s="60"/>
      <c r="I7" s="60"/>
      <c r="J7" s="62">
        <f>SUM(K7:P7)</f>
        <v>0</v>
      </c>
      <c r="K7" s="62"/>
      <c r="L7" s="63"/>
      <c r="M7" s="63"/>
      <c r="N7" s="63"/>
      <c r="O7" s="63"/>
      <c r="P7" s="63"/>
      <c r="Q7" s="63"/>
      <c r="R7" s="63"/>
      <c r="S7" s="63"/>
    </row>
    <row r="8" spans="1:19" ht="51.75" customHeight="1">
      <c r="A8" s="60"/>
      <c r="B8" s="59"/>
      <c r="C8" s="60"/>
      <c r="D8" s="60"/>
      <c r="E8" s="60"/>
      <c r="F8" s="60"/>
      <c r="G8" s="60" t="s">
        <v>216</v>
      </c>
      <c r="H8" s="60"/>
      <c r="I8" s="60"/>
      <c r="J8" s="62">
        <f>SUM(K8:P8)</f>
        <v>0</v>
      </c>
      <c r="K8" s="62"/>
      <c r="L8" s="63"/>
      <c r="M8" s="63"/>
      <c r="N8" s="63"/>
      <c r="O8" s="63"/>
      <c r="P8" s="63"/>
      <c r="Q8" s="63"/>
      <c r="R8" s="63"/>
      <c r="S8" s="63"/>
    </row>
    <row r="9" spans="1:19" ht="51.75" customHeight="1">
      <c r="A9" s="60"/>
      <c r="B9" s="59"/>
      <c r="C9" s="60"/>
      <c r="D9" s="60"/>
      <c r="E9" s="60"/>
      <c r="F9" s="60"/>
      <c r="G9" s="60" t="s">
        <v>216</v>
      </c>
      <c r="H9" s="60"/>
      <c r="I9" s="60"/>
      <c r="J9" s="62">
        <f>SUM(K9:P9)</f>
        <v>0</v>
      </c>
      <c r="K9" s="62"/>
      <c r="L9" s="63"/>
      <c r="M9" s="63"/>
      <c r="N9" s="63"/>
      <c r="O9" s="63"/>
      <c r="P9" s="63"/>
      <c r="Q9" s="63"/>
      <c r="R9" s="63"/>
      <c r="S9" s="63"/>
    </row>
    <row r="10" spans="1:17" ht="31.5" customHeight="1">
      <c r="A10" s="52" t="s">
        <v>269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38"/>
      <c r="O10" s="38"/>
      <c r="P10" s="38"/>
      <c r="Q10" s="38"/>
    </row>
  </sheetData>
  <sheetProtection/>
  <mergeCells count="20">
    <mergeCell ref="F5:F6"/>
    <mergeCell ref="G4:G6"/>
    <mergeCell ref="H4:H6"/>
    <mergeCell ref="I4:I6"/>
    <mergeCell ref="N5:N6"/>
    <mergeCell ref="S5:S6"/>
    <mergeCell ref="O5:O6"/>
    <mergeCell ref="P5:P6"/>
    <mergeCell ref="Q5:R5"/>
    <mergeCell ref="J5:J6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A18" sqref="A18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9" t="s">
        <v>230</v>
      </c>
      <c r="B1" s="39"/>
      <c r="C1" s="39"/>
    </row>
    <row r="2" spans="1:3" ht="21" customHeight="1">
      <c r="A2" s="39"/>
      <c r="B2" s="39"/>
      <c r="C2" s="40" t="s">
        <v>231</v>
      </c>
    </row>
    <row r="3" spans="1:3" ht="24.75" customHeight="1">
      <c r="A3" s="23" t="s">
        <v>347</v>
      </c>
      <c r="B3" s="23"/>
      <c r="C3" s="41" t="s">
        <v>25</v>
      </c>
    </row>
    <row r="4" spans="1:16" s="37" customFormat="1" ht="21.75" customHeight="1">
      <c r="A4" s="264" t="s">
        <v>232</v>
      </c>
      <c r="B4" s="42" t="s">
        <v>233</v>
      </c>
      <c r="C4" s="43"/>
      <c r="F4" s="44"/>
      <c r="P4" s="44"/>
    </row>
    <row r="5" spans="1:16" s="37" customFormat="1" ht="43.5" customHeight="1">
      <c r="A5" s="264"/>
      <c r="B5" s="45" t="s">
        <v>234</v>
      </c>
      <c r="C5" s="46" t="s">
        <v>235</v>
      </c>
      <c r="E5" s="47">
        <v>3.6</v>
      </c>
      <c r="F5" s="48">
        <v>0</v>
      </c>
      <c r="G5" s="48">
        <v>0.6</v>
      </c>
      <c r="H5" s="47">
        <v>3</v>
      </c>
      <c r="I5" s="48">
        <v>0</v>
      </c>
      <c r="J5" s="47">
        <v>3</v>
      </c>
      <c r="K5" s="47">
        <v>9.4</v>
      </c>
      <c r="L5" s="48">
        <v>0</v>
      </c>
      <c r="M5" s="48">
        <v>0.7</v>
      </c>
      <c r="N5" s="47">
        <v>8.7</v>
      </c>
      <c r="O5" s="48">
        <v>0</v>
      </c>
      <c r="P5" s="47">
        <v>8.7</v>
      </c>
    </row>
    <row r="6" spans="1:16" s="37" customFormat="1" ht="34.5" customHeight="1">
      <c r="A6" s="49" t="s">
        <v>236</v>
      </c>
      <c r="B6" s="50">
        <f>SUM(B7:B9)</f>
        <v>25.8</v>
      </c>
      <c r="C6" s="50">
        <f>SUM(C7:C9)</f>
        <v>29.93</v>
      </c>
      <c r="E6" s="44"/>
      <c r="G6" s="44"/>
      <c r="I6" s="44"/>
      <c r="J6" s="44"/>
      <c r="K6" s="44"/>
      <c r="L6" s="44"/>
      <c r="M6" s="44"/>
      <c r="N6" s="44"/>
      <c r="O6" s="44"/>
      <c r="P6" s="44"/>
    </row>
    <row r="7" spans="1:16" s="38" customFormat="1" ht="34.5" customHeight="1">
      <c r="A7" s="51" t="s">
        <v>237</v>
      </c>
      <c r="B7" s="50"/>
      <c r="C7" s="50"/>
      <c r="D7" s="52"/>
      <c r="E7" s="52"/>
      <c r="F7" s="52"/>
      <c r="G7" s="52"/>
      <c r="H7" s="52"/>
      <c r="I7" s="52"/>
      <c r="J7" s="52"/>
      <c r="K7" s="52"/>
      <c r="L7" s="52"/>
      <c r="M7" s="52"/>
      <c r="O7" s="52"/>
      <c r="P7" s="52"/>
    </row>
    <row r="8" spans="1:16" s="38" customFormat="1" ht="34.5" customHeight="1">
      <c r="A8" s="53" t="s">
        <v>238</v>
      </c>
      <c r="B8" s="50">
        <v>2</v>
      </c>
      <c r="C8" s="54">
        <v>2.93</v>
      </c>
      <c r="D8" s="52"/>
      <c r="E8" s="52"/>
      <c r="G8" s="52"/>
      <c r="H8" s="52"/>
      <c r="I8" s="52"/>
      <c r="J8" s="52"/>
      <c r="K8" s="52"/>
      <c r="L8" s="52"/>
      <c r="M8" s="52"/>
      <c r="O8" s="52"/>
      <c r="P8" s="52"/>
    </row>
    <row r="9" spans="1:16" s="38" customFormat="1" ht="34.5" customHeight="1">
      <c r="A9" s="53" t="s">
        <v>239</v>
      </c>
      <c r="B9" s="50">
        <f>SUM(B10:B11)</f>
        <v>23.8</v>
      </c>
      <c r="C9" s="50">
        <f>SUM(C10:C11)</f>
        <v>27</v>
      </c>
      <c r="D9" s="52"/>
      <c r="E9" s="52"/>
      <c r="H9" s="52"/>
      <c r="I9" s="52"/>
      <c r="L9" s="52"/>
      <c r="N9" s="52"/>
      <c r="P9" s="52"/>
    </row>
    <row r="10" spans="1:9" s="38" customFormat="1" ht="34.5" customHeight="1">
      <c r="A10" s="53" t="s">
        <v>240</v>
      </c>
      <c r="B10" s="50"/>
      <c r="C10" s="50"/>
      <c r="D10" s="52"/>
      <c r="E10" s="52"/>
      <c r="F10" s="52"/>
      <c r="G10" s="52"/>
      <c r="H10" s="52"/>
      <c r="I10" s="52"/>
    </row>
    <row r="11" spans="1:8" s="38" customFormat="1" ht="34.5" customHeight="1">
      <c r="A11" s="53" t="s">
        <v>241</v>
      </c>
      <c r="B11" s="50">
        <v>23.8</v>
      </c>
      <c r="C11" s="50">
        <v>27</v>
      </c>
      <c r="D11" s="52"/>
      <c r="E11" s="52"/>
      <c r="F11" s="52"/>
      <c r="G11" s="52"/>
      <c r="H11" s="52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E16" sqref="E16"/>
    </sheetView>
  </sheetViews>
  <sheetFormatPr defaultColWidth="6.83203125" defaultRowHeight="19.5" customHeight="1"/>
  <cols>
    <col min="1" max="1" width="42.83203125" style="16" customWidth="1"/>
    <col min="2" max="4" width="7.16015625" style="17" customWidth="1"/>
    <col min="5" max="5" width="47" style="17" customWidth="1"/>
    <col min="6" max="6" width="39.5" style="17" customWidth="1"/>
    <col min="7" max="195" width="6.83203125" style="18" customWidth="1"/>
    <col min="196" max="196" width="6.83203125" style="0" customWidth="1"/>
  </cols>
  <sheetData>
    <row r="1" spans="1:6" s="12" customFormat="1" ht="36.75" customHeight="1">
      <c r="A1" s="19" t="s">
        <v>242</v>
      </c>
      <c r="B1" s="20"/>
      <c r="C1" s="20"/>
      <c r="D1" s="20"/>
      <c r="E1" s="20"/>
      <c r="F1" s="20"/>
    </row>
    <row r="2" spans="1:6" s="12" customFormat="1" ht="24" customHeight="1">
      <c r="A2" s="21"/>
      <c r="B2" s="21"/>
      <c r="C2" s="21"/>
      <c r="D2" s="21"/>
      <c r="E2" s="21"/>
      <c r="F2" s="22" t="s">
        <v>243</v>
      </c>
    </row>
    <row r="3" spans="1:6" s="12" customFormat="1" ht="15" customHeight="1">
      <c r="A3" s="287" t="s">
        <v>347</v>
      </c>
      <c r="B3" s="287"/>
      <c r="C3" s="287"/>
      <c r="D3" s="24"/>
      <c r="E3" s="24"/>
      <c r="F3" s="25" t="s">
        <v>25</v>
      </c>
    </row>
    <row r="4" spans="1:6" s="13" customFormat="1" ht="24" customHeight="1">
      <c r="A4" s="311" t="s">
        <v>47</v>
      </c>
      <c r="B4" s="253" t="s">
        <v>244</v>
      </c>
      <c r="C4" s="253"/>
      <c r="D4" s="253"/>
      <c r="E4" s="253" t="s">
        <v>61</v>
      </c>
      <c r="F4" s="312" t="s">
        <v>234</v>
      </c>
    </row>
    <row r="5" spans="1:6" s="13" customFormat="1" ht="24.75" customHeight="1">
      <c r="A5" s="311"/>
      <c r="B5" s="253"/>
      <c r="C5" s="253"/>
      <c r="D5" s="253"/>
      <c r="E5" s="253"/>
      <c r="F5" s="312"/>
    </row>
    <row r="6" spans="1:6" s="14" customFormat="1" ht="38.25" customHeight="1">
      <c r="A6" s="311"/>
      <c r="B6" s="27" t="s">
        <v>62</v>
      </c>
      <c r="C6" s="27" t="s">
        <v>63</v>
      </c>
      <c r="D6" s="27" t="s">
        <v>64</v>
      </c>
      <c r="E6" s="253"/>
      <c r="F6" s="312"/>
    </row>
    <row r="7" spans="1:195" s="15" customFormat="1" ht="35.25" customHeight="1">
      <c r="A7" s="28"/>
      <c r="B7" s="29"/>
      <c r="C7" s="29"/>
      <c r="D7" s="29"/>
      <c r="E7" s="30" t="s">
        <v>50</v>
      </c>
      <c r="F7" s="31">
        <f>SUM(F8:F11)</f>
        <v>276.15000000000003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</row>
    <row r="8" spans="1:6" ht="30" customHeight="1">
      <c r="A8" s="60" t="s">
        <v>324</v>
      </c>
      <c r="B8" s="33" t="s">
        <v>352</v>
      </c>
      <c r="C8" s="33" t="s">
        <v>341</v>
      </c>
      <c r="D8" s="33" t="s">
        <v>341</v>
      </c>
      <c r="E8" s="186" t="s">
        <v>40</v>
      </c>
      <c r="F8" s="35">
        <v>173.61</v>
      </c>
    </row>
    <row r="9" spans="1:6" ht="30" customHeight="1">
      <c r="A9" s="60" t="s">
        <v>325</v>
      </c>
      <c r="B9" s="33" t="s">
        <v>353</v>
      </c>
      <c r="C9" s="33" t="s">
        <v>344</v>
      </c>
      <c r="D9" s="33" t="s">
        <v>341</v>
      </c>
      <c r="E9" s="186" t="s">
        <v>315</v>
      </c>
      <c r="F9" s="35">
        <v>63.22</v>
      </c>
    </row>
    <row r="10" spans="1:6" ht="30" customHeight="1">
      <c r="A10" s="60" t="s">
        <v>327</v>
      </c>
      <c r="B10" s="33" t="s">
        <v>352</v>
      </c>
      <c r="C10" s="33" t="s">
        <v>341</v>
      </c>
      <c r="D10" s="33" t="s">
        <v>341</v>
      </c>
      <c r="E10" s="186" t="s">
        <v>40</v>
      </c>
      <c r="F10" s="35">
        <v>39.32</v>
      </c>
    </row>
    <row r="11" spans="1:6" ht="30" customHeight="1">
      <c r="A11" s="60"/>
      <c r="B11" s="33"/>
      <c r="C11" s="33"/>
      <c r="D11" s="33"/>
      <c r="E11" s="34"/>
      <c r="F11" s="35"/>
    </row>
    <row r="12" spans="1:6" ht="19.5" customHeight="1">
      <c r="A12" s="198"/>
      <c r="D12" s="36"/>
      <c r="E12" s="36"/>
      <c r="F12" s="36"/>
    </row>
    <row r="13" spans="1:6" ht="19.5" customHeight="1">
      <c r="A13" s="310"/>
      <c r="B13" s="310"/>
      <c r="C13" s="310"/>
      <c r="D13" s="310"/>
      <c r="E13" s="310"/>
      <c r="F13" s="310"/>
    </row>
    <row r="14" spans="1:6" ht="12">
      <c r="A14" s="310"/>
      <c r="B14" s="310"/>
      <c r="C14" s="310"/>
      <c r="D14" s="310"/>
      <c r="E14" s="310"/>
      <c r="F14" s="310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tabSelected="1" zoomScalePageLayoutView="0" workbookViewId="0" topLeftCell="A1">
      <selection activeCell="D23" sqref="D23"/>
    </sheetView>
  </sheetViews>
  <sheetFormatPr defaultColWidth="9.33203125" defaultRowHeight="12.75" customHeight="1"/>
  <cols>
    <col min="1" max="1" width="24.33203125" style="1" customWidth="1"/>
    <col min="2" max="2" width="21.83203125" style="1" customWidth="1"/>
    <col min="3" max="3" width="8" style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245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 t="s">
        <v>246</v>
      </c>
      <c r="V2" s="2"/>
    </row>
    <row r="3" spans="1:22" ht="12.75" customHeight="1">
      <c r="A3" s="3" t="s">
        <v>24</v>
      </c>
      <c r="B3" s="4" t="s">
        <v>339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 t="s">
        <v>25</v>
      </c>
      <c r="V3" s="4"/>
    </row>
    <row r="4" spans="1:22" ht="12.75" customHeight="1">
      <c r="A4" s="316" t="s">
        <v>47</v>
      </c>
      <c r="B4" s="316" t="s">
        <v>214</v>
      </c>
      <c r="C4" s="319" t="s">
        <v>82</v>
      </c>
      <c r="D4" s="319"/>
      <c r="E4" s="319"/>
      <c r="F4" s="319"/>
      <c r="G4" s="319"/>
      <c r="H4" s="319"/>
      <c r="I4" s="319"/>
      <c r="J4" s="319"/>
      <c r="K4" s="319"/>
      <c r="L4" s="319"/>
      <c r="M4" s="307" t="s">
        <v>247</v>
      </c>
      <c r="N4" s="307" t="s">
        <v>248</v>
      </c>
      <c r="O4" s="313" t="s">
        <v>249</v>
      </c>
      <c r="P4" s="314"/>
      <c r="Q4" s="314"/>
      <c r="R4" s="315"/>
      <c r="S4" s="313" t="s">
        <v>250</v>
      </c>
      <c r="T4" s="314"/>
      <c r="U4" s="314"/>
      <c r="V4" s="315"/>
    </row>
    <row r="5" spans="1:22" ht="30" customHeight="1">
      <c r="A5" s="317"/>
      <c r="B5" s="317"/>
      <c r="C5" s="319" t="s">
        <v>50</v>
      </c>
      <c r="D5" s="253" t="s">
        <v>30</v>
      </c>
      <c r="E5" s="253"/>
      <c r="F5" s="253" t="s">
        <v>255</v>
      </c>
      <c r="G5" s="253" t="s">
        <v>257</v>
      </c>
      <c r="H5" s="253" t="s">
        <v>259</v>
      </c>
      <c r="I5" s="253" t="s">
        <v>88</v>
      </c>
      <c r="J5" s="253" t="s">
        <v>262</v>
      </c>
      <c r="K5" s="253"/>
      <c r="L5" s="253" t="s">
        <v>264</v>
      </c>
      <c r="M5" s="308"/>
      <c r="N5" s="308"/>
      <c r="O5" s="307" t="s">
        <v>251</v>
      </c>
      <c r="P5" s="307" t="s">
        <v>252</v>
      </c>
      <c r="Q5" s="307" t="s">
        <v>253</v>
      </c>
      <c r="R5" s="307" t="s">
        <v>254</v>
      </c>
      <c r="S5" s="307" t="s">
        <v>251</v>
      </c>
      <c r="T5" s="307" t="s">
        <v>252</v>
      </c>
      <c r="U5" s="307" t="s">
        <v>253</v>
      </c>
      <c r="V5" s="307" t="s">
        <v>254</v>
      </c>
    </row>
    <row r="6" spans="1:22" ht="63.75" customHeight="1">
      <c r="A6" s="318"/>
      <c r="B6" s="318"/>
      <c r="C6" s="319"/>
      <c r="D6" s="61" t="s">
        <v>53</v>
      </c>
      <c r="E6" s="26" t="s">
        <v>54</v>
      </c>
      <c r="F6" s="253"/>
      <c r="G6" s="253"/>
      <c r="H6" s="253"/>
      <c r="I6" s="253"/>
      <c r="J6" s="61" t="s">
        <v>53</v>
      </c>
      <c r="K6" s="61" t="s">
        <v>266</v>
      </c>
      <c r="L6" s="253"/>
      <c r="M6" s="309"/>
      <c r="N6" s="309"/>
      <c r="O6" s="309"/>
      <c r="P6" s="309"/>
      <c r="Q6" s="309"/>
      <c r="R6" s="309"/>
      <c r="S6" s="309"/>
      <c r="T6" s="309"/>
      <c r="U6" s="309"/>
      <c r="V6" s="309"/>
    </row>
    <row r="7" spans="1:22" ht="12.75" customHeight="1">
      <c r="A7" s="6" t="s">
        <v>324</v>
      </c>
      <c r="B7" s="225" t="s">
        <v>354</v>
      </c>
      <c r="C7" s="7">
        <v>9.8</v>
      </c>
      <c r="D7" s="7">
        <v>9.8</v>
      </c>
      <c r="E7" s="8"/>
      <c r="F7" s="8"/>
      <c r="G7" s="8"/>
      <c r="H7" s="8"/>
      <c r="I7" s="8"/>
      <c r="J7" s="8"/>
      <c r="K7" s="8"/>
      <c r="L7" s="8"/>
      <c r="M7" s="8" t="s">
        <v>356</v>
      </c>
      <c r="N7" s="8" t="s">
        <v>357</v>
      </c>
      <c r="O7" s="9" t="s">
        <v>358</v>
      </c>
      <c r="P7" s="9"/>
      <c r="Q7" s="9"/>
      <c r="R7" s="9"/>
      <c r="S7" s="9" t="s">
        <v>359</v>
      </c>
      <c r="T7" s="9"/>
      <c r="U7" s="9"/>
      <c r="V7" s="9"/>
    </row>
    <row r="8" spans="1:22" ht="12.75" customHeight="1">
      <c r="A8" s="6"/>
      <c r="B8" s="6" t="s">
        <v>355</v>
      </c>
      <c r="C8" s="7">
        <v>37.54</v>
      </c>
      <c r="D8" s="7">
        <v>37.54</v>
      </c>
      <c r="E8" s="8"/>
      <c r="F8" s="8"/>
      <c r="G8" s="8"/>
      <c r="H8" s="8"/>
      <c r="I8" s="8"/>
      <c r="J8" s="8"/>
      <c r="K8" s="8"/>
      <c r="L8" s="8"/>
      <c r="M8" s="8" t="s">
        <v>360</v>
      </c>
      <c r="N8" s="8" t="s">
        <v>361</v>
      </c>
      <c r="O8" s="9" t="s">
        <v>362</v>
      </c>
      <c r="P8" s="9"/>
      <c r="Q8" s="9"/>
      <c r="R8" s="9"/>
      <c r="S8" s="226" t="s">
        <v>363</v>
      </c>
      <c r="T8" s="227"/>
      <c r="U8" s="227"/>
      <c r="V8" s="9"/>
    </row>
    <row r="9" spans="1:22" ht="12.75" customHeight="1">
      <c r="A9" s="6"/>
      <c r="B9" s="225" t="s">
        <v>364</v>
      </c>
      <c r="C9" s="228">
        <v>50</v>
      </c>
      <c r="D9" s="228">
        <v>50</v>
      </c>
      <c r="E9" s="8"/>
      <c r="F9" s="8"/>
      <c r="G9" s="8"/>
      <c r="H9" s="8"/>
      <c r="I9" s="8"/>
      <c r="J9" s="8"/>
      <c r="K9" s="8"/>
      <c r="L9" s="8"/>
      <c r="M9" s="8" t="s">
        <v>365</v>
      </c>
      <c r="N9" s="8" t="s">
        <v>366</v>
      </c>
      <c r="O9" s="9" t="s">
        <v>367</v>
      </c>
      <c r="P9" s="9" t="s">
        <v>368</v>
      </c>
      <c r="Q9" s="9" t="s">
        <v>369</v>
      </c>
      <c r="R9" s="9"/>
      <c r="S9" s="9" t="s">
        <v>370</v>
      </c>
      <c r="T9" s="9" t="s">
        <v>371</v>
      </c>
      <c r="U9" s="9" t="s">
        <v>372</v>
      </c>
      <c r="V9" s="9"/>
    </row>
    <row r="10" spans="1:22" ht="12.75" customHeight="1">
      <c r="A10" s="6"/>
      <c r="B10" s="225" t="s">
        <v>373</v>
      </c>
      <c r="C10" s="228">
        <v>49.3</v>
      </c>
      <c r="D10" s="228">
        <v>49.3</v>
      </c>
      <c r="E10" s="8"/>
      <c r="F10" s="8"/>
      <c r="G10" s="8"/>
      <c r="H10" s="8"/>
      <c r="I10" s="8"/>
      <c r="J10" s="8"/>
      <c r="K10" s="8"/>
      <c r="L10" s="8"/>
      <c r="M10" s="8" t="s">
        <v>374</v>
      </c>
      <c r="N10" s="8" t="s">
        <v>375</v>
      </c>
      <c r="O10" s="9" t="s">
        <v>376</v>
      </c>
      <c r="P10" s="9"/>
      <c r="Q10" s="9"/>
      <c r="R10" s="9"/>
      <c r="S10" s="9" t="s">
        <v>377</v>
      </c>
      <c r="T10" s="9"/>
      <c r="U10" s="9"/>
      <c r="V10" s="9"/>
    </row>
    <row r="11" spans="1:22" ht="12.75" customHeight="1">
      <c r="A11" s="6"/>
      <c r="B11" s="225" t="s">
        <v>378</v>
      </c>
      <c r="C11" s="228">
        <v>9</v>
      </c>
      <c r="D11" s="228">
        <v>9</v>
      </c>
      <c r="E11" s="8"/>
      <c r="F11" s="8"/>
      <c r="G11" s="8"/>
      <c r="H11" s="8"/>
      <c r="I11" s="8"/>
      <c r="J11" s="8"/>
      <c r="K11" s="8"/>
      <c r="L11" s="8"/>
      <c r="M11" s="8" t="s">
        <v>379</v>
      </c>
      <c r="N11" s="8" t="s">
        <v>380</v>
      </c>
      <c r="O11" s="9" t="s">
        <v>381</v>
      </c>
      <c r="P11" s="9"/>
      <c r="Q11" s="9"/>
      <c r="R11" s="9"/>
      <c r="S11" s="9" t="s">
        <v>382</v>
      </c>
      <c r="T11" s="9"/>
      <c r="U11" s="9"/>
      <c r="V11" s="9"/>
    </row>
    <row r="12" spans="1:22" ht="12.75" customHeight="1">
      <c r="A12" s="5"/>
      <c r="B12" s="225" t="s">
        <v>383</v>
      </c>
      <c r="C12" s="228">
        <v>9</v>
      </c>
      <c r="D12" s="228">
        <v>9</v>
      </c>
      <c r="E12" s="8"/>
      <c r="F12" s="8"/>
      <c r="G12" s="8"/>
      <c r="H12" s="8"/>
      <c r="I12" s="8"/>
      <c r="J12" s="8"/>
      <c r="K12" s="8"/>
      <c r="L12" s="8"/>
      <c r="M12" s="8" t="s">
        <v>384</v>
      </c>
      <c r="N12" s="8" t="s">
        <v>385</v>
      </c>
      <c r="O12" s="9" t="s">
        <v>386</v>
      </c>
      <c r="P12" s="9" t="s">
        <v>387</v>
      </c>
      <c r="Q12" s="9"/>
      <c r="R12" s="9"/>
      <c r="S12" s="9" t="s">
        <v>388</v>
      </c>
      <c r="T12" s="9" t="s">
        <v>389</v>
      </c>
      <c r="U12" s="9"/>
      <c r="V12" s="9"/>
    </row>
    <row r="13" spans="1:22" ht="12.75" customHeight="1">
      <c r="A13" s="5"/>
      <c r="B13" s="225" t="s">
        <v>390</v>
      </c>
      <c r="C13" s="228">
        <v>10</v>
      </c>
      <c r="D13" s="228">
        <v>10</v>
      </c>
      <c r="E13" s="8"/>
      <c r="F13" s="8"/>
      <c r="G13" s="8"/>
      <c r="H13" s="8"/>
      <c r="I13" s="8"/>
      <c r="J13" s="8"/>
      <c r="K13" s="8"/>
      <c r="L13" s="8"/>
      <c r="M13" s="8" t="s">
        <v>356</v>
      </c>
      <c r="N13" s="8" t="s">
        <v>391</v>
      </c>
      <c r="O13" s="9" t="s">
        <v>392</v>
      </c>
      <c r="P13" s="9"/>
      <c r="Q13" s="9"/>
      <c r="R13" s="9"/>
      <c r="S13" s="9" t="s">
        <v>393</v>
      </c>
      <c r="T13" s="9"/>
      <c r="U13" s="9"/>
      <c r="V13" s="9"/>
    </row>
    <row r="14" spans="1:22" ht="12.75" customHeight="1">
      <c r="A14" s="5" t="s">
        <v>395</v>
      </c>
      <c r="B14" s="225" t="s">
        <v>394</v>
      </c>
      <c r="C14" s="228">
        <v>27.6</v>
      </c>
      <c r="D14" s="228">
        <v>27.6</v>
      </c>
      <c r="E14" s="8"/>
      <c r="F14" s="8"/>
      <c r="G14" s="8"/>
      <c r="H14" s="8"/>
      <c r="I14" s="8"/>
      <c r="J14" s="8"/>
      <c r="K14" s="8"/>
      <c r="L14" s="8"/>
      <c r="M14" s="8" t="s">
        <v>397</v>
      </c>
      <c r="N14" s="8" t="s">
        <v>396</v>
      </c>
      <c r="O14" s="9" t="s">
        <v>399</v>
      </c>
      <c r="P14" s="9"/>
      <c r="Q14" s="9"/>
      <c r="R14" s="9"/>
      <c r="S14" s="9" t="s">
        <v>398</v>
      </c>
      <c r="T14" s="9"/>
      <c r="U14" s="9"/>
      <c r="V14" s="9"/>
    </row>
    <row r="15" spans="1:22" ht="12.75" customHeight="1">
      <c r="A15" s="231" t="s">
        <v>400</v>
      </c>
      <c r="B15" s="232" t="s">
        <v>401</v>
      </c>
      <c r="C15" s="229">
        <v>112.76</v>
      </c>
      <c r="D15" s="229">
        <v>112.76</v>
      </c>
      <c r="E15" s="229"/>
      <c r="F15" s="229"/>
      <c r="G15" s="229"/>
      <c r="H15" s="229"/>
      <c r="I15" s="229"/>
      <c r="J15" s="229"/>
      <c r="K15" s="229"/>
      <c r="L15" s="229"/>
      <c r="M15" s="233" t="s">
        <v>414</v>
      </c>
      <c r="N15" s="234" t="s">
        <v>413</v>
      </c>
      <c r="O15" s="233" t="s">
        <v>414</v>
      </c>
      <c r="P15" s="233"/>
      <c r="Q15" s="233"/>
      <c r="R15" s="233"/>
      <c r="S15" s="233" t="s">
        <v>414</v>
      </c>
      <c r="T15" s="233"/>
      <c r="U15" s="233"/>
      <c r="V15" s="229"/>
    </row>
    <row r="16" spans="1:22" ht="12.75" customHeight="1">
      <c r="A16" s="229"/>
      <c r="B16" s="230" t="s">
        <v>402</v>
      </c>
      <c r="C16" s="230">
        <v>40</v>
      </c>
      <c r="D16" s="230">
        <v>40</v>
      </c>
      <c r="E16" s="230"/>
      <c r="F16" s="230"/>
      <c r="G16" s="230"/>
      <c r="H16" s="230"/>
      <c r="I16" s="230"/>
      <c r="J16" s="230"/>
      <c r="K16" s="230"/>
      <c r="L16" s="230"/>
      <c r="M16" s="234" t="s">
        <v>403</v>
      </c>
      <c r="N16" s="234" t="s">
        <v>404</v>
      </c>
      <c r="O16" s="234" t="s">
        <v>405</v>
      </c>
      <c r="P16" s="230"/>
      <c r="Q16" s="230"/>
      <c r="R16" s="230"/>
      <c r="S16" s="234" t="s">
        <v>405</v>
      </c>
      <c r="T16" s="230"/>
      <c r="U16" s="230"/>
      <c r="V16" s="230"/>
    </row>
    <row r="17" spans="1:22" ht="12.75" customHeight="1">
      <c r="A17" s="229"/>
      <c r="B17" s="230" t="s">
        <v>406</v>
      </c>
      <c r="C17" s="230">
        <v>46</v>
      </c>
      <c r="D17" s="230">
        <v>46</v>
      </c>
      <c r="E17" s="230"/>
      <c r="F17" s="230"/>
      <c r="G17" s="230"/>
      <c r="H17" s="230"/>
      <c r="I17" s="230"/>
      <c r="J17" s="230"/>
      <c r="K17" s="230"/>
      <c r="L17" s="230"/>
      <c r="M17" s="234" t="s">
        <v>407</v>
      </c>
      <c r="N17" s="234" t="s">
        <v>408</v>
      </c>
      <c r="O17" s="234" t="s">
        <v>409</v>
      </c>
      <c r="P17" s="230"/>
      <c r="Q17" s="230"/>
      <c r="R17" s="230"/>
      <c r="S17" s="234" t="s">
        <v>410</v>
      </c>
      <c r="T17" s="230"/>
      <c r="U17" s="230"/>
      <c r="V17" s="230"/>
    </row>
    <row r="18" spans="1:22" ht="12.75" customHeight="1">
      <c r="A18" s="230"/>
      <c r="B18" s="230" t="s">
        <v>411</v>
      </c>
      <c r="C18" s="230">
        <v>3.78</v>
      </c>
      <c r="D18" s="230">
        <v>3.78</v>
      </c>
      <c r="E18" s="230"/>
      <c r="F18" s="230"/>
      <c r="G18" s="230"/>
      <c r="H18" s="230"/>
      <c r="I18" s="230"/>
      <c r="J18" s="230"/>
      <c r="K18" s="230"/>
      <c r="L18" s="230"/>
      <c r="M18" s="234" t="s">
        <v>412</v>
      </c>
      <c r="N18" s="234" t="s">
        <v>413</v>
      </c>
      <c r="O18" s="234" t="s">
        <v>412</v>
      </c>
      <c r="P18" s="230"/>
      <c r="Q18" s="230"/>
      <c r="R18" s="230"/>
      <c r="S18" s="234" t="s">
        <v>412</v>
      </c>
      <c r="T18" s="230"/>
      <c r="U18" s="230"/>
      <c r="V18" s="230"/>
    </row>
    <row r="19" spans="1:22" ht="12.75" customHeight="1">
      <c r="A19" s="230" t="s">
        <v>333</v>
      </c>
      <c r="B19" s="235" t="s">
        <v>417</v>
      </c>
      <c r="C19" s="236">
        <v>23.93</v>
      </c>
      <c r="D19" s="236">
        <v>23.93</v>
      </c>
      <c r="E19" s="230"/>
      <c r="F19" s="230"/>
      <c r="G19" s="230"/>
      <c r="H19" s="230"/>
      <c r="I19" s="230"/>
      <c r="J19" s="230"/>
      <c r="K19" s="230"/>
      <c r="L19" s="230"/>
      <c r="M19" s="234" t="s">
        <v>418</v>
      </c>
      <c r="N19" s="234" t="s">
        <v>419</v>
      </c>
      <c r="O19" s="234" t="s">
        <v>418</v>
      </c>
      <c r="P19" s="234"/>
      <c r="Q19" s="234"/>
      <c r="R19" s="234"/>
      <c r="S19" s="234" t="s">
        <v>418</v>
      </c>
      <c r="T19" s="230"/>
      <c r="U19" s="230"/>
      <c r="V19" s="230"/>
    </row>
    <row r="20" spans="1:22" ht="12.75" customHeight="1">
      <c r="A20" s="230"/>
      <c r="B20" s="237" t="s">
        <v>420</v>
      </c>
      <c r="C20" s="228">
        <v>20</v>
      </c>
      <c r="D20" s="228">
        <v>20</v>
      </c>
      <c r="E20" s="230"/>
      <c r="F20" s="230"/>
      <c r="G20" s="230"/>
      <c r="H20" s="230"/>
      <c r="I20" s="230"/>
      <c r="J20" s="230"/>
      <c r="K20" s="230"/>
      <c r="L20" s="230"/>
      <c r="M20" s="234" t="s">
        <v>418</v>
      </c>
      <c r="N20" s="234" t="s">
        <v>421</v>
      </c>
      <c r="O20" s="234" t="s">
        <v>418</v>
      </c>
      <c r="P20" s="234"/>
      <c r="Q20" s="234"/>
      <c r="R20" s="234"/>
      <c r="S20" s="234" t="s">
        <v>418</v>
      </c>
      <c r="T20" s="230"/>
      <c r="U20" s="230"/>
      <c r="V20" s="230"/>
    </row>
    <row r="21" spans="1:22" ht="12.75" customHeight="1">
      <c r="A21" s="230"/>
      <c r="B21" s="237" t="s">
        <v>422</v>
      </c>
      <c r="C21" s="228">
        <v>1.85</v>
      </c>
      <c r="D21" s="228">
        <v>1.85</v>
      </c>
      <c r="E21" s="230"/>
      <c r="F21" s="230"/>
      <c r="G21" s="230"/>
      <c r="H21" s="230"/>
      <c r="I21" s="230"/>
      <c r="J21" s="230"/>
      <c r="K21" s="230"/>
      <c r="L21" s="230"/>
      <c r="M21" s="234" t="s">
        <v>423</v>
      </c>
      <c r="N21" s="234" t="s">
        <v>424</v>
      </c>
      <c r="O21" s="234" t="s">
        <v>423</v>
      </c>
      <c r="P21" s="234"/>
      <c r="Q21" s="234"/>
      <c r="R21" s="234"/>
      <c r="S21" s="234" t="s">
        <v>423</v>
      </c>
      <c r="T21" s="230"/>
      <c r="U21" s="230"/>
      <c r="V21" s="230"/>
    </row>
    <row r="22" spans="1:22" ht="12.75" customHeight="1">
      <c r="A22" s="230"/>
      <c r="B22" s="237" t="s">
        <v>417</v>
      </c>
      <c r="C22" s="228">
        <v>5.45</v>
      </c>
      <c r="D22" s="228">
        <v>5.45</v>
      </c>
      <c r="E22" s="230"/>
      <c r="F22" s="230"/>
      <c r="G22" s="230"/>
      <c r="H22" s="230"/>
      <c r="I22" s="230"/>
      <c r="J22" s="230"/>
      <c r="K22" s="230"/>
      <c r="L22" s="230"/>
      <c r="M22" s="234" t="s">
        <v>418</v>
      </c>
      <c r="N22" s="234" t="s">
        <v>419</v>
      </c>
      <c r="O22" s="238" t="s">
        <v>425</v>
      </c>
      <c r="P22" s="239"/>
      <c r="Q22" s="239"/>
      <c r="R22" s="239"/>
      <c r="S22" s="238" t="s">
        <v>425</v>
      </c>
      <c r="T22" s="230"/>
      <c r="U22" s="230"/>
      <c r="V22" s="230"/>
    </row>
  </sheetData>
  <sheetProtection/>
  <mergeCells count="23">
    <mergeCell ref="A4:A6"/>
    <mergeCell ref="B4:B6"/>
    <mergeCell ref="C5:C6"/>
    <mergeCell ref="F5:F6"/>
    <mergeCell ref="C4:L4"/>
    <mergeCell ref="G5:G6"/>
    <mergeCell ref="D5:E5"/>
    <mergeCell ref="J5:K5"/>
    <mergeCell ref="L5:L6"/>
    <mergeCell ref="H5:H6"/>
    <mergeCell ref="I5:I6"/>
    <mergeCell ref="V5:V6"/>
    <mergeCell ref="U5:U6"/>
    <mergeCell ref="T5:T6"/>
    <mergeCell ref="M4:M6"/>
    <mergeCell ref="N4:N6"/>
    <mergeCell ref="R5:R6"/>
    <mergeCell ref="S5:S6"/>
    <mergeCell ref="S4:V4"/>
    <mergeCell ref="Q5:Q6"/>
    <mergeCell ref="O4:R4"/>
    <mergeCell ref="O5:O6"/>
    <mergeCell ref="P5:P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2018-01-26T05:37:19Z</cp:lastPrinted>
  <dcterms:created xsi:type="dcterms:W3CDTF">2017-01-26T02:06:17Z</dcterms:created>
  <dcterms:modified xsi:type="dcterms:W3CDTF">2018-02-11T05:32:06Z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