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tabRatio="842" firstSheet="35"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<sst xmlns="http://schemas.openxmlformats.org/spreadsheetml/2006/main" count="1253" uniqueCount="415">
  <si>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</si>
  <si>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</si>
  <si>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</si>
  <si>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</si>
  <si>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</si>
  <si>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</si>
  <si>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</si>
  <si>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</si>
  <si>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</si>
  <si>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</si>
  <si>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</si>
  <si>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</si>
  <si>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</si>
  <si>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</si>
  <si>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</si>
  <si>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</si>
  <si>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</si>
  <si>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</si>
  <si>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</si>
  <si>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</si>
  <si>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</si>
  <si>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</si>
  <si>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</si>
  <si>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</si>
  <si>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</si>
  <si>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</si>
  <si>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</si>
  <si>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</si>
  <si>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</si>
  <si>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</si>
  <si>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</si>
  <si>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</si>
  <si>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</si>
  <si>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</si>
  <si>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事业单位离退休</t>
  </si>
  <si>
    <t xml:space="preserve">    机关事业单位基本养老保险缴费支出</t>
  </si>
  <si>
    <t xml:space="preserve">  行政事业单位医疗</t>
  </si>
  <si>
    <t xml:space="preserve">    行政单位医疗</t>
  </si>
  <si>
    <t xml:space="preserve">    事业单位医疗</t>
  </si>
  <si>
    <t xml:space="preserve">    行政运行</t>
  </si>
  <si>
    <t xml:space="preserve">    一般行政管理事务</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</si>
  <si>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</si>
  <si>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</si>
  <si>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</si>
  <si>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</si>
  <si>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</si>
  <si>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</si>
  <si>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</si>
  <si>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</si>
  <si>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</si>
  <si>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</si>
  <si>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</si>
  <si>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</si>
  <si>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</si>
  <si>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</si>
  <si>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</si>
  <si>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</si>
  <si>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</si>
  <si>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</si>
  <si>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</si>
  <si>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</si>
  <si>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</si>
  <si>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</si>
  <si>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</si>
  <si>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</si>
  <si>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</si>
  <si>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</si>
  <si>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</si>
  <si>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</si>
  <si>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</si>
  <si>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</si>
  <si>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</si>
  <si>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</si>
  <si>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</si>
  <si>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</si>
  <si>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50</t>
  </si>
  <si>
    <t>221</t>
  </si>
  <si>
    <t>住房保障支出</t>
  </si>
  <si>
    <t>01</t>
  </si>
  <si>
    <t>2018年部门支出总体情况表（按功能科目）</t>
  </si>
  <si>
    <t>公开表5</t>
  </si>
  <si>
    <t>资金来源</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</si>
  <si>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</si>
  <si>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</si>
  <si>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</si>
  <si>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</si>
  <si>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</si>
  <si>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</si>
  <si>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</si>
  <si>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</si>
  <si>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</si>
  <si>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</si>
  <si>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</si>
  <si>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</si>
  <si>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</si>
  <si>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</si>
  <si>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</si>
  <si>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</si>
  <si>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</si>
  <si>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</si>
  <si>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</si>
  <si>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</si>
  <si>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</si>
  <si>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</si>
  <si>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</si>
  <si>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</si>
  <si>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</si>
  <si>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10</t>
  </si>
  <si>
    <t>12</t>
  </si>
  <si>
    <t>99</t>
  </si>
  <si>
    <t>302</t>
  </si>
  <si>
    <t xml:space="preserve">    办公费</t>
  </si>
  <si>
    <t xml:space="preserve">    邮电费</t>
  </si>
  <si>
    <t xml:space="preserve">    差旅费</t>
  </si>
  <si>
    <t>16</t>
  </si>
  <si>
    <t xml:space="preserve">    培训费</t>
  </si>
  <si>
    <t xml:space="preserve">    其他交通费用</t>
  </si>
  <si>
    <t xml:space="preserve">    其他商品和服务支出</t>
  </si>
  <si>
    <t>303</t>
  </si>
  <si>
    <t>公开表11</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</si>
  <si>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</si>
  <si>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</si>
  <si>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</si>
  <si>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</si>
  <si>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</si>
  <si>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</si>
  <si>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</si>
  <si>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</si>
  <si>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</si>
  <si>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</si>
  <si>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</si>
  <si>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</si>
  <si>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</si>
  <si>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</si>
  <si>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</si>
  <si>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</si>
  <si>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</si>
  <si>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</si>
  <si>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</si>
  <si>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</si>
  <si>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</si>
  <si>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</si>
  <si>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</si>
  <si>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</si>
  <si>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</si>
  <si>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</si>
  <si>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</si>
  <si>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</si>
  <si>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</si>
  <si>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</si>
  <si>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</si>
  <si>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</si>
  <si>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</si>
  <si>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</si>
  <si>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</si>
  <si>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</si>
  <si>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</si>
  <si>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</si>
  <si>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</si>
  <si>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</si>
  <si>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</si>
  <si>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</si>
  <si>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</si>
  <si>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</si>
  <si>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</si>
  <si>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</si>
  <si>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</si>
  <si>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</si>
  <si>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</si>
  <si>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</si>
  <si>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</si>
  <si>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</si>
  <si>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</si>
  <si>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</si>
  <si>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</si>
  <si>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</si>
  <si>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</si>
  <si>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</si>
  <si>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</si>
  <si>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</si>
  <si>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 xml:space="preserve">  食品和药品监督管理事务</t>
  </si>
  <si>
    <t xml:space="preserve">    药品事务</t>
  </si>
  <si>
    <t xml:space="preserve">    食品安全事务</t>
  </si>
  <si>
    <t xml:space="preserve">    事业运行</t>
  </si>
  <si>
    <t xml:space="preserve">    其他食品和药品监督管理事务支出</t>
  </si>
  <si>
    <t>抚顺市食品药品监督管理局本级</t>
  </si>
  <si>
    <t>抚顺市药品检验检测中心</t>
  </si>
  <si>
    <t>抚顺市食品监督执法支队</t>
  </si>
  <si>
    <t>抚顺市食品检验检测中心</t>
  </si>
  <si>
    <t>301</t>
  </si>
  <si>
    <t xml:space="preserve">  基本工资</t>
  </si>
  <si>
    <t xml:space="preserve">    基本工资（统发）</t>
  </si>
  <si>
    <t xml:space="preserve">    基本工资（非统发）</t>
  </si>
  <si>
    <t xml:space="preserve">  津贴补贴</t>
  </si>
  <si>
    <t xml:space="preserve">    津贴补贴（统发）</t>
  </si>
  <si>
    <t xml:space="preserve">    津贴补贴（非统发）</t>
  </si>
  <si>
    <t xml:space="preserve">  奖金</t>
  </si>
  <si>
    <t xml:space="preserve">    奖金（统发）</t>
  </si>
  <si>
    <t xml:space="preserve">    奖金（非统发）</t>
  </si>
  <si>
    <t xml:space="preserve">  绩效工资</t>
  </si>
  <si>
    <t xml:space="preserve">    绩效工资（统发）</t>
  </si>
  <si>
    <t xml:space="preserve">    绩效工资（非统发）</t>
  </si>
  <si>
    <t xml:space="preserve">  机关事业单位基本养老保险缴费</t>
  </si>
  <si>
    <t xml:space="preserve">    机关事业单位基本养老保险缴费（统发）</t>
  </si>
  <si>
    <t xml:space="preserve">    机关事业单位基本养老保险缴费（非统发）</t>
  </si>
  <si>
    <t xml:space="preserve">  职工基本医疗保险缴费</t>
  </si>
  <si>
    <t xml:space="preserve">    职工基本医疗保险缴费（统发）</t>
  </si>
  <si>
    <t xml:space="preserve">    职工基本医疗保险缴费（非统发）</t>
  </si>
  <si>
    <t xml:space="preserve">  其他社会保障缴费</t>
  </si>
  <si>
    <t xml:space="preserve">    失业（统发）</t>
  </si>
  <si>
    <t xml:space="preserve">    失业（非统发）</t>
  </si>
  <si>
    <t xml:space="preserve">    工伤（统发）</t>
  </si>
  <si>
    <t xml:space="preserve">    工伤（非统发）</t>
  </si>
  <si>
    <t xml:space="preserve">    医保大病统筹（含风险调剂金）（统发）</t>
  </si>
  <si>
    <t xml:space="preserve">    医保大病统筹（含风险调剂金）（非统发）</t>
  </si>
  <si>
    <t xml:space="preserve">  住房公积金</t>
  </si>
  <si>
    <t xml:space="preserve">    住房公积金（统发）</t>
  </si>
  <si>
    <t xml:space="preserve">    住房公积金（非统发）</t>
  </si>
  <si>
    <t xml:space="preserve">  办公费</t>
  </si>
  <si>
    <t xml:space="preserve">  邮电费</t>
  </si>
  <si>
    <t xml:space="preserve">  取暖费</t>
  </si>
  <si>
    <t xml:space="preserve">    公用取暖费</t>
  </si>
  <si>
    <t xml:space="preserve">  差旅费</t>
  </si>
  <si>
    <t xml:space="preserve">  培训费</t>
  </si>
  <si>
    <t xml:space="preserve">  劳务费</t>
  </si>
  <si>
    <t xml:space="preserve">    劳务费（临时用工、劳务派遣）</t>
  </si>
  <si>
    <t xml:space="preserve">  工会经费</t>
  </si>
  <si>
    <t xml:space="preserve">    工会经费（上缴）</t>
  </si>
  <si>
    <t xml:space="preserve">    工会经费（留存）</t>
  </si>
  <si>
    <t xml:space="preserve">  公务用车运行维护费</t>
  </si>
  <si>
    <t xml:space="preserve">    公务用车运行维护费（已车改）</t>
  </si>
  <si>
    <t xml:space="preserve">    公务用车运行维护费（未车改）</t>
  </si>
  <si>
    <t xml:space="preserve">  其他交通费用</t>
  </si>
  <si>
    <t xml:space="preserve">  其他商品和服务支出</t>
  </si>
  <si>
    <t xml:space="preserve">    离退休人员公用经费</t>
  </si>
  <si>
    <t xml:space="preserve">  离休费</t>
  </si>
  <si>
    <t xml:space="preserve">    离休费（统发）</t>
  </si>
  <si>
    <t xml:space="preserve">    离休费（非统发）</t>
  </si>
  <si>
    <t xml:space="preserve">  退休费</t>
  </si>
  <si>
    <t xml:space="preserve">    退休费（统发）</t>
  </si>
  <si>
    <t xml:space="preserve">    退休费（非统发）</t>
  </si>
  <si>
    <t xml:space="preserve">  其他对个人和家庭的补助支出</t>
  </si>
  <si>
    <t xml:space="preserve">    其他对个人和家庭的补助（统发）</t>
  </si>
  <si>
    <t xml:space="preserve">    其他对个人和家庭的补助（非统发）</t>
  </si>
  <si>
    <t>注：本部门没有纳入预算管理的行政事业性收费预算拨款收入，也没有使用纳入预算管理的行政事业性收费安排的支出，故本表无数据。</t>
  </si>
  <si>
    <t>注：本部门没有纳入预算管理的政府性基金收入，也没有使用纳入预算管理的政府性基金收入安排的支出，故本表无数据。</t>
  </si>
  <si>
    <t>注：本部门没有国有资本经营预算安排的支出，故本表无数据。</t>
  </si>
  <si>
    <t xml:space="preserve">    省级食品安全示范城市创建（同步争创国家食品安全示范城市）工作经费</t>
  </si>
  <si>
    <t xml:space="preserve">    市食品安全委员会综合协调考评经费</t>
  </si>
  <si>
    <t xml:space="preserve">    食品药品安全综合监管抽验费</t>
  </si>
  <si>
    <t xml:space="preserve">    食品药品科普宣传应急保障经费</t>
  </si>
  <si>
    <r>
      <t>抚顺市食品药品监督管理</t>
    </r>
    <r>
      <rPr>
        <sz val="10"/>
        <rFont val="宋体"/>
        <family val="0"/>
      </rPr>
      <t>局（本级）</t>
    </r>
  </si>
  <si>
    <t>根据《辽宁省食品安全示范城市管理与评价办法和评价细则（暂行）》（辽食安办[2017]4号文件），市委、市政府《关于印发抚顺市创建国家食品安全示范城市工作方案的通知》（抚委发[2017]34号文件），以及《抚顺市落实辽宁省食品安全示范城市评价细则（暂行）责任分工》（抚食安委发[2017]4号文件）的要求，抚顺市开展省级食品安全示范城市创建工作，同步争创国家食品安全示范城市，争取2020年达标验收，2018年创建经费583.5万元：一、机关商品和服务支出223.5万元。1、办公费66.3万元，其中：（1）宣传板50个，每个0.1万元，计5万元；（2）宣传条幅100个，每个0.01万元，计1万元；（3）在抚顺日报设立创城专栏，全年共办四期，每期1万元，计4万元；（4）组织开展宣传文艺演出2场，每场1万元，计2万元；（5）在电视台制作和播放食品安全示范城市创建公益广告片10万元；（6）制作创城公交车体广告6条线路10辆（7、13、14、15、36、54路），每车每年1.58万元，计15.8万元；（7）第三方调查机构开展社会满意度调查8.5万元；（8）建立食品批发市场、大型超市快检中心2个，每个10万元，计20万元。2、印刷费12.2万元，其中：（1）宣传教育读本2万册，每册5元，计10万元；（2）宣传画4400张，每张5元，计2.2万元。3、委托业务费145万元，全市达到4批次/千人口.年的检测样本量，共需增加5000批，每批700元。市本级承担145万元，其余由各县区按人口比例自行承担。二、机关资本性支出360万元。市级食品检验检测机构检测能力建设，新购液相色谱质谱联用仪(LC-MS)和电感耦合等离子体（ICP），计360万元。</t>
  </si>
  <si>
    <t>根据辽宁省人民政府食品安全委员会关于印发《辽宁省食品安全工作考核评价方案》的通知（辽食安委发[2014]3号文件），2018年市食品安全委员会综合协调考评经费60万元。机关商品和服务支出，其中：一、委托业务费58.3万元：1、食品安全风险监测4.3万元，共40批次，其中：抽样费0.8万元；检测费3.5万元。2、食品安全监督抽检450批次，计54万元，其中：抽样费11万元；检测费43万元。二、差旅费1.2万元：市政府食安办督导考评组织县、区和相关部门赴外地开展食品安全城市学习交流，0.6万元/人×2人=1.2万元。三、印刷费0.5万元：印制宣传资料0.5万元。</t>
  </si>
  <si>
    <t>机关商品和服务支出172.93万元。根据《食品安全法》、《国务院办公厅关于进一步加强乳品质量安全工作的通知》（国办发[2010]42号）及《国务院关于加强食品安全工作的决定》（国发[2012]20号）的规定，2018年食品药品安全监管综合检测费172.93万元。委托业务费172.93万元，其中：一、食品生产加工领域抽检24个品种，292批次，买样费用1.4万元，样品全项检验费用62.03万元，计63.43万元。二、食品流通领域抽检17个品种，267批次，买样费用3.9万元，全项检验费用23.9万元，计27.8万元。三、食用农产品抽检8个品种，45批次，买样费0.7万元，全项检验费10.55万元，计11.25万元。四、餐饮服务领域抽检11个品种，150批次，买样费用1.37万元，全项检验费18.44万元，计19.81万元。五、保健食品化妆品抽验经费31.14万元。其中：1、保健食品抽检18批次，买样费1.8万元，检验费8.28万元，计10.08万元；2、化妆品抽检26批次，买样费3.6万元，检验费17.46万元，计21.06万元。六、与公安机关联合开展非药品冒充药品专项整治检验费3.5万元，检验7批次，每批5000元。七、按我市两家乳制品生产企业生产乳品品种，计划抽检原料乳75批次、成品乳75批次，共150批次样品，检验费16万元，其中：买样费1万元，检验费15万元。</t>
  </si>
  <si>
    <t>食品药品安全应急处置保障专项经费6.57万元。一、机关商品和服务支出4.8万元：1、根据《国务院关于加强食品安全工作的决定》（国发[2012]20号文件），市食品安全宣传月活动经费1万元，其中：（1）办公费0.5万元，其中：购买普法书籍0.4万元，制作宣传板条幅等0.1万元；（2）印刷费0.5万元，其中：印制宣传单0.2万元，印制宣传册0.3万元。2、依据《全国食品药品安全科普行动计划》，市安全用药月活动经费1万元，其中：（1）办公费0.5万元，其中：购买普法书籍0.4万元，制作宣传板条幅等0.1万元；（2）印刷费0.5万元，其中：印制宣传单0.2万元，印制宣传册0.3万元。3、根据《突发事件应对法》第二十六条，《辽宁省突发事件应对条例》第二十一条，开展全市食品药品安全应急演练，经费1万元。办公费1万元，其中：（1）应急前期筹备100元×50人×1天×1次=0.5万元（三县四区市场局和沈抚新城食药监局参会人员食宿费、会议资料费等）；（2）应急演练食宿费100元×50人×1天×1次=0.5万元（三县四区市场局和沈抚新城食药监局参会人员食宿费、会议资料费等）。4、邮电费1.8万元，电子政务光纤租用费1.8万元。二、机关资本性支出1.77万元。根据《突发事件应对法》第三十一条,《辽宁省突发事件应对条例》第二十二条,以及中央应急体系建设设备明细，结合全市食品药品应急事件处置队伍建设情况，需购置事故现场调查应急基本装备1.77万元。办公设备购置1.77万元，其中：1、笔记本电脑1台0.55万元；2、便携式小型复印机2台，每台0.2万元，计0.4万元；3、便携式快速扫描仪1台0.1万元；4、便携式投影仪2台，每台0.3万元，计0.6万元；5、无线移动上网卡1个0.12万元。</t>
  </si>
  <si>
    <t>药品质量关系百姓健康，药品检验是保证药品质量的唯一技术手段。药品检验检测中心负责着抚顺四区三县药品检验工作，药品检验是药品监管工作的重要组成部分，省食品药品监督管理局将药品监督抽验工作纳入到省政府对各市政府绩效考核指标当中。省食品药品监督管理局制定了全省药品抽验计划，规定抚顺地区最低监督抽验任务为700批次。药品检验费：95.5万元。一、机关资本性支出(二)5万元：小型仪器设备购置费5万元。二、机关商品和服务支出：90.5万元，1、标准品、对照品35万元,(1)、对照品:26万元(丹酚酸B、黄芩甘、橙皮苷、丹参酮ⅡA约500余种）；(2)、工作用标准品：2万元（鲎试剂工作用标准品约100余种）；(3)、标准品：3万元（头孢噻肟钠、头孢曲松钠、阿莫西林约150余种）；(4)、对照药材：4万元（天麻、番泻叶、黄芩约300余种）；2、试药、玻璃器皿23万元(1)、试药：18万元（色谱甲醇、色谱乙腈、乙酸乙酯、色谱乙醇约700余种）；(2)、玻璃腈器皿：5万元（吸管，注射器，移液枪，容量瓶约150余种）；3、气相、液相色谱柱5万元,(1)、氨基柱：6600元×3根=1.98万元；(2)、Sufire C18毛细管柱：5300元×2根=1.1万元；(3)Sufire C18色谱柱：6470元×3根=1.94万元；4、突发事件、案件检品应急处置费5万元(1)、标准品、对照品：2万元；(2)、试药：2万元；(3)、其他消耗：1万元；5、仪器维修费5万元，(1)、工程派遣费：3500元×3次=1.05万元；(2)、维修工时费：600元×15小时=0.9万元；(3)、配件款3.05万元；6、检验人员能力提升4万元；7、检验仪器设备校准费4万元；8、检验耗水、耗电、调取标准费、检验报告邮寄费3万元；9、实验室认证费2.5万元；10、检验报告耗材1.5万元;11、(1)、A4打印纸：160元×20箱=0.32万元；（2）、硒鼓：360元×25套=0.9元；（3）、碳粉：130元×22个=0.28万元；11、检验人员体检费1.4万元； 12、检验玻璃器皿冲刷费0.5万元；13、委托业务费0.3万元；14、过期药品处置费0.3万元。</t>
  </si>
  <si>
    <t>药品检验费</t>
  </si>
  <si>
    <t>液质联用质谱仪由高效液相色谱仪和质谱仪组成，现在药品检验检测中心已有高效液相色谱仪现需一台质谱仪组成液质联用质谱仪，用与检查药品、保健品非法添加，以及降糖类药物、降压类药物、减肥类药物、镇疼类药物、安神类药物及有致癌作用的中药材、中药饮片中黄曲霉毒素的测定。由于缺少检验设备现对上述药品检验只能做初筛，无法准确定性，发出检验报告。质谱仪总价值230万元，由于抚顺财力有限无法一次性支付，现申请分成三年支付，2018年是项目执行的第一年。仪器设备购置费：50万元，一、机关资本性支出（二）50万元，1、质谱仪：50万元。</t>
  </si>
  <si>
    <t>仪器设备购置</t>
  </si>
  <si>
    <t>抚顺市食品检验检测中心</t>
  </si>
  <si>
    <t>抚顺市食品检验检测中心</t>
  </si>
  <si>
    <t>抚顺市食品监督执法支队</t>
  </si>
  <si>
    <t>抚顺市食品监督执法支队</t>
  </si>
  <si>
    <t>抚顺市食品监督执法支队</t>
  </si>
  <si>
    <t>根据抚财预【2017】281号文件和辽宁省食品药品监督管理局《关于印发辽宁省食品监督执法机构规范化建设工作方案的通知》（辽食药监发【2015】105号）要求及国家、省食品药品监督管理局各项工作计划安排，并合本支队实际工作：其他一般业务类项目58400元其中：一、政府光纤租用费12000元。二、办公设备购置费46400元：1、复印机：5000元×1台=5000元。2、录音笔：400元×6个=2400元。3、台式电脑3900元×10台=39000元。</t>
  </si>
  <si>
    <t>办公运行费</t>
  </si>
  <si>
    <t>食品监督执法工作经费</t>
  </si>
  <si>
    <t>根据《辽宁省食品药品行政执法与刑事司法衔接工作办法实施细则》（辽食药稽发【2017】67号）、辽宁省食品药品监督管理局《关于印发辽宁省食品监督执法机构规范化建设工作方案的通知》（辽食药监发【2015】105号）文件要求及国家、省食品药品监督管理局各项工作计划安排，并结合本支队实际工作：其他一般业务类项目:34420元其中：一、食品生产、销售、餐饮服务三个环节案件查办执法检验28个计24420元。1、投诉举报案件3个/环节（3个环节）12060元：(1)、调查取证费（照片冲洗打印）40元/个×3个×3个环节=360元；(2)、买样费100元/个×3个×3个环节=900元；(3)、检验费1200元/个×3个×3个环节=10800元；2、各级监督抽验不合格产品核查处置案件调查取证费（照片冲洗打印）40元/个×10个×3个环节=1200元；3、日常监督检查违法案件3个/环节（3个环节）11160元：(1)、调查取证费（照片冲洗打印）40元/个×3个×3个环节=360元，(2)、检验费1200元/个×3个×3个环节=10800元。二、食品安全事故应急处理防护用品及卫生耗材费用10000元。</t>
  </si>
  <si>
    <t>宣传培训工作经费</t>
  </si>
  <si>
    <t>根据《辽宁省食品药品监督管理局关于印发辽宁省食品监督执法机构规范化建设工作方案的通知》（辽食药监发【2015】105号）要求及国家、省食品药品监督管理局各项工作计划安排，并结合本支队实际工作。其他一般业务类项目5万元其中：一、报社宣传专栏费（1/4版）3000元/期×3期=9000元。二、培训费41000元：1、全市监督执法人员1次培训费12460元:（1）、外请专业人员讲课费60元/小时×6小时×1天×1次=360元；（2)、资料印刷费10元/人110人×1次=1100元；(3)、住宿费200元/人×11人×1天=2200元；(4)、伙食费80元/人×110人×1次=8800元；2、国家级会议培训5708元/人/次×5人×1次=28540元。</t>
  </si>
  <si>
    <t>专业设备及试剂购置费</t>
  </si>
  <si>
    <t>商品和服务支出71.23万元：一、电费4万元：办公电费4万元。二、邮电费1.8万元：1、宽带费1.03万元；2、座机话费0.42万元；3、邮寄及运输费0.35万元。三、物业管理费2.7万元：办公楼物业管理费2.7万元。四、维修（护）费5万元：办公楼维修（护）费5万元。五、劳务费57.73万元：1、临时人员工资7.08万元；2、劳务派遣人员工资及保险50.65万元。</t>
  </si>
  <si>
    <t>运行经费</t>
  </si>
  <si>
    <t xml:space="preserve">  省级食品安全示范城市创建（同步争创国家食品安全示范城市）工作经费</t>
  </si>
  <si>
    <t xml:space="preserve">  市食品安全委员会综合协调考评经费</t>
  </si>
  <si>
    <t>抚顺市药品检验检测中心</t>
  </si>
  <si>
    <t xml:space="preserve">  仪器设备购置</t>
  </si>
  <si>
    <t xml:space="preserve">  药品检验费</t>
  </si>
  <si>
    <t>货物类</t>
  </si>
  <si>
    <t>购置液相色谱质谱联用仪(LC-MS)和电感耦合等离子体（ICP），计360万元。</t>
  </si>
  <si>
    <t>01</t>
  </si>
  <si>
    <t>16</t>
  </si>
  <si>
    <t>210</t>
  </si>
  <si>
    <t>10</t>
  </si>
  <si>
    <t>事业单位</t>
  </si>
  <si>
    <t>非政府采购</t>
  </si>
  <si>
    <t>非政府采购</t>
  </si>
  <si>
    <t>委托业务费145万元，全市达到4批次/千人口.年的检测样本量，共需增加5000批，每批700元。市本级承担145万元，其余由各县区按人口比例自行承担。</t>
  </si>
  <si>
    <t>委托业务费58.3万元：1、食品安全风险监测4.3万元，共40批次，其中：抽样费0.8万元；检测费3.5万元。2、食品安全监督抽检450批次，计54万元，其中：抽样费11万元；检测费43万元。</t>
  </si>
  <si>
    <t xml:space="preserve">  食品药品安全综合监管抽验费</t>
  </si>
  <si>
    <t>一、食品生产加工领域抽检24个品种，292批次，买样费用1.4万元，样品全项检验费用62.03万元，计63.43万元。二、食品流通领域抽检17个品种，267批次，买样费用3.9万元，全项检验费用23.9万元，计27.8万元。三、食用农产品抽检8个品种，45批次，买样费0.7万元，全项检验费10.55万元，计11.25万元。四、餐饮服务领域抽检11个品种，150批次，买样费用1.37万元，全项检验费18.44万元，计19.81万元。五、（一）保健食品化妆品抽验经费31.14万元。其中：保健食品抽检18批次，买样费1.8万元，检验费8.28万元，计10.08万元；（二）化妆品抽检26批次，买样费3.6万元，检验费17.46万元，计21.06万元。七、按我市两家乳制品生产企业生产乳品品种，计划抽检原料乳75批次、成品乳75批次，共150批次样品，检验费16万元，其中：买样费1万元，检验费15万元。</t>
  </si>
  <si>
    <t>02</t>
  </si>
  <si>
    <t>六、与公安机关联合开展非药品冒充药品专项整治检验费3.5万元，检验7批次，每批5000元。</t>
  </si>
  <si>
    <t xml:space="preserve">  食品监督执法工作经费</t>
  </si>
  <si>
    <t>食品生产、销售、餐饮服务三个环节案件查办执法检验计21600元：1、投诉举报案件检验费1200元/个×3个×3个环节=10800元；2、日常监督检查违法案件检验费1200元/个×3个×3个环节=10800元。</t>
  </si>
  <si>
    <t>技术服务项目</t>
  </si>
  <si>
    <t>302</t>
  </si>
  <si>
    <t>08</t>
  </si>
  <si>
    <t>04</t>
  </si>
  <si>
    <t>26</t>
  </si>
  <si>
    <t>28</t>
  </si>
  <si>
    <t>31</t>
  </si>
  <si>
    <t>39</t>
  </si>
  <si>
    <t>99</t>
  </si>
  <si>
    <t>07</t>
  </si>
  <si>
    <t>11</t>
  </si>
  <si>
    <t>49</t>
  </si>
  <si>
    <r>
      <t>抚顺市食品药品监督管理</t>
    </r>
    <r>
      <rPr>
        <sz val="10"/>
        <rFont val="宋体"/>
        <family val="0"/>
      </rPr>
      <t>局（本级）</t>
    </r>
  </si>
  <si>
    <r>
      <t>抚顺市食品药品监督管理</t>
    </r>
    <r>
      <rPr>
        <sz val="10"/>
        <rFont val="宋体"/>
        <family val="0"/>
      </rPr>
      <t>局（本级）</t>
    </r>
  </si>
  <si>
    <t xml:space="preserve">    市食品安全委员会综合协调考评经费</t>
  </si>
  <si>
    <t xml:space="preserve">    食品药品安全综合监管抽验费</t>
  </si>
  <si>
    <t xml:space="preserve">    食品药品科普宣传应急保障经费</t>
  </si>
  <si>
    <t>抚顺市食品药品监督管理局本级</t>
  </si>
  <si>
    <t>抚顺市食品药品监督管理局本级</t>
  </si>
  <si>
    <t>2018年底前完成。</t>
  </si>
  <si>
    <t>完成2071批样本量的检测任务。</t>
  </si>
  <si>
    <t>市级食品检验检测机构检测能力明显加强。</t>
  </si>
  <si>
    <t>2个批发市场、大型超市快检中心初步建成，形成快检能力。宣传工作全市开展。</t>
  </si>
  <si>
    <t>公众对我市食品安全满意度明显提升。</t>
  </si>
  <si>
    <t>我市食品检验检测能力建设达到新高，检验项目逐步增加。</t>
  </si>
  <si>
    <t>基层食品安全监管能力有效提升，各大食品集中售卖区有快检能力。全市广泛宣传食品安全示范城市创建。</t>
  </si>
  <si>
    <t>完成食品安全风险监测40批次。</t>
  </si>
  <si>
    <t>做好食品安全城市创建宣传工作。</t>
  </si>
  <si>
    <t>完成食品安全监督抽检450批次。</t>
  </si>
  <si>
    <t>完成食品安全风险监测及食品安全抽检工作任务，达到省考评要求。</t>
  </si>
  <si>
    <t>增加民众食品安全意识，促进食品安全城市创建的深入开展。</t>
  </si>
  <si>
    <t>不断加大监管力度，促进地区饮食安全。</t>
  </si>
  <si>
    <t>开展食品药品检验，为执法办案提供执法依据，有效打击制售假劣产品行为，净化市场。</t>
  </si>
  <si>
    <t>开展食品药品检验，为执法办案提供执法依据。</t>
  </si>
  <si>
    <t>完成955批次食品药品安全抽检任务。</t>
  </si>
  <si>
    <t>依据检验结果，对不合格产品进行处置，以有效打击制售假劣食品药品行为。</t>
  </si>
  <si>
    <t>打击制售假劣产品行为，净化市场。</t>
  </si>
  <si>
    <t>促进食品安全城市创建。</t>
  </si>
  <si>
    <t>对区域内食品药品安全起到一定的促进作用。</t>
  </si>
  <si>
    <t>完善我市食品药品应急管理机制，达到应急保障要求。</t>
  </si>
  <si>
    <t>面向社会，进一步加强食品安全宣传力度，开展食品安全宣传月活动1次。</t>
  </si>
  <si>
    <t>开展安全用药月活动1次。</t>
  </si>
  <si>
    <t>逐步加强食品药品安全应急物资储备。</t>
  </si>
  <si>
    <t>通过开展食品安全宣传月活动，有效提高广大群众食品安全意识。</t>
  </si>
  <si>
    <t>通过开展安全用药月活动，有效提高广大群众科学用药、安全用药意识。</t>
  </si>
  <si>
    <t>逐步完善我市食品药品安全应急物资的储备，达到应急保障要求。</t>
  </si>
  <si>
    <t>完成2018年度创建省级食品安全示范城市工作任务。</t>
  </si>
  <si>
    <t>1、完成食品安全风险监测及食品安全抽检工作任务，达到省考评要求。2、稳步推进食品安全城市创建工作。</t>
  </si>
  <si>
    <t>药品检验费</t>
  </si>
  <si>
    <t>全年完成监督抽检700批次，不合格率15%，药品全检率达到30%以上，药品生产企业，批发企业监督抽验覆盖面达100%，一级以上医院监督抽验覆盖面100%，连锁药店覆盖面100%，零售药房覆盖面50%，基本药物的监督抽验要达到监督抽验总数的20%以上。</t>
  </si>
  <si>
    <t>完成监督抽检700批次以上，其中，中药450批左右，化学药200批，抗生素类50批。完成基本药物150批次以上，全项检验药品200批以上，查出不合格药品100批次左右。</t>
  </si>
  <si>
    <t>药品生产、批发企业监督抽验覆盖面100%，一级以上医院监督抽验、连锁药覆盖面均100%，零售药房覆盖面50%，基本药物的监督抽验达到监督抽验总数的20%以上。</t>
  </si>
  <si>
    <t>药品从检品登记，到发出检验报告需要25个工作日。突发事件和案件药品检验周期7个工作日。</t>
  </si>
  <si>
    <t>全年计划对批发单位监督抽验30批次，医疗机构150批次，零售药店385批次，县以下120批次，生产单位15批次，为保障全市人民群众用药安全有效提供有力保障。</t>
  </si>
  <si>
    <t>应急检验协助公安系统食药侦察大队打击假药和突发药品事件提供技术保障。协助抚顺本地药品生产企业提高药品生产质量。</t>
  </si>
  <si>
    <t>2018年市场上药品按照2015版药典执行，项目资金落实为执行2015版药典提供保障。</t>
  </si>
  <si>
    <t>仪器设备购置</t>
  </si>
  <si>
    <t>液质联用质谱仪由高效液相色谱仪和质谱仪组成，现在药品检验检测中心已有高效液相色谱仪现需一台质谱仪组成液质联用质谱仪。用与检验药品、保健品非法添加。对降糖类药物、降压类药物、减肥类药物、镇疼类药物、安神类药物以及有致癌作用中药材、中药饮片中黄曲霉毒素进行测定。并对公安机关、市行政监督部门委托的案件检品进行定性。现有的设备无法对上述非法添加进行准确定性检验，不能发出检验报告，购置质谱仪后组成液质联用质谱仪可以增加药品检验项目，提高打击假劣药品能力。</t>
  </si>
  <si>
    <t>提高降糖类、降压等类药物进行测定。并对公安机关、市行政监管部门委托的案件检品进行定性。检验结果由现在只能初步确定，到检验结果可达到最终定性。</t>
  </si>
  <si>
    <t>质谱仪的购置还可以缩短检验周期，快速假劣药品，给案件检品快速定性。</t>
  </si>
  <si>
    <t>更好的净化药品市场，尤其对药物非法添加提高打击能力、案件检品性质断定。对检验结果由现在无法准确判定到检验结果准确程度100%。</t>
  </si>
  <si>
    <t>购置质谱仪能增加检验项目，保证检验时间，快速对案件检品进行定性。</t>
  </si>
  <si>
    <t>办公运行费</t>
  </si>
  <si>
    <t>通过办公运行费的实施，达到保障监督执法工作顺利进行的目的和效果。</t>
  </si>
  <si>
    <t>上半年政府光纤租用费支出；下半年完成办公设备购置</t>
  </si>
  <si>
    <t>完成政府光纤租用费支出100%</t>
  </si>
  <si>
    <t>完成办公设备购置质量合格率100%</t>
  </si>
  <si>
    <t>保障食品安全监督执法工作顺利进行</t>
  </si>
  <si>
    <t>弘扬“厉行节约反对浪费”精神</t>
  </si>
  <si>
    <t>食品监督执法工作经费</t>
  </si>
  <si>
    <t>通过食品安全监督执法工作，达到确保全市食品安全目的和效果。</t>
  </si>
  <si>
    <t>对食品生产、销售、餐饮服务所有投诉举报、各级监督抽验不合格产品后处理、日常监督检查违法案件随时立即进行查处；第三、四季度完成食品安全事故应急处理。</t>
  </si>
  <si>
    <t>完成投诉举报案件9个，回复率100%，结案率100%</t>
  </si>
  <si>
    <t>完成各级监督抽验不合格产品后处理案件30个，处置率100%，结案率100%</t>
  </si>
  <si>
    <t>完成日常监督检查违法案件9个，结案率100%</t>
  </si>
  <si>
    <t>达到不合格率产品追溯信息管理要求</t>
  </si>
  <si>
    <t>提高食品安全保障水平</t>
  </si>
  <si>
    <t>提高国民身体健康，提高群众满意度</t>
  </si>
  <si>
    <t>维护国家稳定和民生和谐</t>
  </si>
  <si>
    <t>宣传培训工作经费</t>
  </si>
  <si>
    <t>通过充分利用报刊等宣传渠道，达到大力宣传食品监督执法机构建设的意义和工作的成果；通过各项学习培训，达到提升食品监督执法人员的专业知识、素质和执法能力的目的。</t>
  </si>
  <si>
    <t>宣传专栏每季1期；全市监督执法人员培训下半年完成；参加国家、省局会议培训按照国家、省局实际安排进行</t>
  </si>
  <si>
    <t>完成报刊宣传3期</t>
  </si>
  <si>
    <t>食品监督执法人员参训率100%</t>
  </si>
  <si>
    <t>食品监督执法人员培训合格率100%</t>
  </si>
  <si>
    <t>提高全民食品安全知识普及率和知晓率</t>
  </si>
  <si>
    <t>提高食品监督执法人员的专业水品和执法能力</t>
  </si>
  <si>
    <t>提高食品安全保障水平，维护国家稳定和民生和谐</t>
  </si>
  <si>
    <t>专业设备及试剂购置费</t>
  </si>
  <si>
    <t>通过执法装备配备的购买工作，达到提升食品监督执法工作的专业化、技术化水平的目的和满足食品监督执法工作的需要和顺利进行的效果。</t>
  </si>
  <si>
    <t>本年内完成购置。</t>
  </si>
  <si>
    <t>购置质量合格率100%</t>
  </si>
  <si>
    <t>使用率100%</t>
  </si>
  <si>
    <t>提升食品监督执法工作的专业化、技术化水平</t>
  </si>
  <si>
    <t>保障食品监督执法工作顺利进行</t>
  </si>
  <si>
    <t>运行经费</t>
  </si>
  <si>
    <t>保障单位正常运行及检验工作正常开展。全年出具检验检测报告1500份以上，依照《食品安全法》及食品检验检测相关法律法规、政策要求出具检验报告，保证检验时效。</t>
  </si>
  <si>
    <t>全年有序开展</t>
  </si>
  <si>
    <t>全年出具检验检测报告1500份以上。</t>
  </si>
  <si>
    <t>依照《食品安全法》及食品检验检测相关法律法规、政策要求出具检验报告，保证检验时效。</t>
  </si>
  <si>
    <t>保证检验检测工作正常开展，履行市食检中心为本地区食品安全监管提供技术支撑的责任与义务。</t>
  </si>
  <si>
    <t>为抚顺市创建食品安全示范城市提供技术支持及保障。</t>
  </si>
  <si>
    <t>2018年部门预算和“三公”经费预算公开表</t>
  </si>
  <si>
    <t>03</t>
  </si>
  <si>
    <t>12</t>
  </si>
  <si>
    <t>13</t>
  </si>
  <si>
    <t>一、社会保障和就业支出</t>
  </si>
  <si>
    <t>二、医疗卫生与计划生育支出</t>
  </si>
  <si>
    <t>三、住房保障支出</t>
  </si>
  <si>
    <t xml:space="preserve">    省级食品安全示范城市创建（同步争创国家食品安全示范城市）工作经费</t>
  </si>
  <si>
    <t>合计</t>
  </si>
  <si>
    <r>
      <t>201</t>
    </r>
    <r>
      <rPr>
        <b/>
        <sz val="22"/>
        <rFont val="宋体"/>
        <family val="0"/>
      </rPr>
      <t>8</t>
    </r>
    <r>
      <rPr>
        <b/>
        <sz val="22"/>
        <rFont val="宋体"/>
        <family val="0"/>
      </rPr>
      <t>年纳入预算管理的行政事业性收费预算支出表</t>
    </r>
  </si>
  <si>
    <t>2018年部门（政府性基金收入）政府性基金预算支出表</t>
  </si>
  <si>
    <t>抚顺市食品药品监督管理局</t>
  </si>
  <si>
    <t>部门名称：抚顺市食品药品监督管理局</t>
  </si>
  <si>
    <t>抚顺市食品药品监督管理局</t>
  </si>
  <si>
    <t>部门名称：抚顺市食品药品监督管理局</t>
  </si>
  <si>
    <t>1、质谱仪：50万元。</t>
  </si>
  <si>
    <t>一、试药、玻璃器皿23万元，其中：1、试药18万元（色谱甲醇、色谱乙醇、色谱乙腈、乙酸乙酯约700余种）；2、玻璃器皿5万元（吸管，注射器，移液枪，容量瓶约150余种）。二、气相、液相色谱柱5万元，其中：1、氨基柱：6600元×3根=1.98万元；2、Sufire C18毛细管柱：5300元×2根=1.1万元；3、；Sufire C18色谱柱：6470元×3根=1.94万元。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</si>
</sst>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0_);[Red]\(0.00\)"/>
    <numFmt numFmtId="194" formatCode="#,##0.0_ "/>
  </numFmts>
  <fonts count="39">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42" fontId="2"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37"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2" fillId="0" borderId="4"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xf numFmtId="0" fontId="25" fillId="16" borderId="5" applyNumberFormat="0" applyAlignment="0" applyProtection="0"/>
    <xf numFmtId="0" fontId="25" fillId="16" borderId="5" applyNumberFormat="0" applyAlignment="0" applyProtection="0"/>
    <xf numFmtId="0" fontId="19" fillId="17" borderId="6" applyNumberFormat="0" applyAlignment="0" applyProtection="0"/>
    <xf numFmtId="0" fontId="19" fillId="17" borderId="6" applyNumberFormat="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9" fontId="2" fillId="0" borderId="0" applyFont="0" applyFill="0" applyBorder="0" applyAlignment="0" applyProtection="0"/>
    <xf numFmtId="0" fontId="0" fillId="0" borderId="0">
      <alignment/>
      <protection/>
    </xf>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23" fillId="7" borderId="5"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90">
    <xf numFmtId="0" fontId="0" fillId="0" borderId="0" xfId="0" applyAlignment="1">
      <alignment vertical="center"/>
    </xf>
    <xf numFmtId="0" fontId="0" fillId="24" borderId="0" xfId="0" applyFill="1" applyAlignment="1">
      <alignment vertical="center"/>
    </xf>
    <xf numFmtId="0" fontId="5" fillId="24" borderId="0" xfId="0" applyFont="1" applyFill="1" applyAlignment="1">
      <alignment horizontal="centerContinuous" vertical="center"/>
    </xf>
    <xf numFmtId="0" fontId="6" fillId="24" borderId="10" xfId="83" applyFont="1" applyFill="1" applyBorder="1" applyAlignment="1">
      <alignment vertical="center"/>
      <protection/>
    </xf>
    <xf numFmtId="0" fontId="7" fillId="24" borderId="0" xfId="0" applyFont="1" applyFill="1" applyAlignment="1">
      <alignment vertical="center"/>
    </xf>
    <xf numFmtId="0" fontId="7" fillId="24" borderId="11" xfId="0" applyNumberFormat="1" applyFont="1" applyFill="1" applyBorder="1" applyAlignment="1" applyProtection="1">
      <alignment vertical="center" wrapText="1"/>
      <protection/>
    </xf>
    <xf numFmtId="0" fontId="8" fillId="24" borderId="0" xfId="0" applyFont="1" applyFill="1" applyAlignment="1">
      <alignment vertical="center"/>
    </xf>
    <xf numFmtId="0" fontId="7" fillId="24" borderId="11" xfId="0" applyNumberFormat="1" applyFont="1" applyFill="1" applyBorder="1" applyAlignment="1" applyProtection="1">
      <alignment horizontal="center" vertical="center" wrapText="1"/>
      <protection/>
    </xf>
    <xf numFmtId="0" fontId="7" fillId="24" borderId="0" xfId="0" applyNumberFormat="1" applyFont="1" applyFill="1" applyAlignment="1" applyProtection="1">
      <alignment horizontal="right" vertical="center"/>
      <protection/>
    </xf>
    <xf numFmtId="0" fontId="7" fillId="24" borderId="0" xfId="0" applyFont="1" applyFill="1" applyAlignment="1">
      <alignment horizontal="right" vertical="center"/>
    </xf>
    <xf numFmtId="0" fontId="8" fillId="0" borderId="0" xfId="102" applyFont="1" applyAlignment="1">
      <alignment vertical="center"/>
      <protection/>
    </xf>
    <xf numFmtId="0" fontId="6" fillId="24" borderId="0" xfId="102" applyFont="1" applyFill="1" applyAlignment="1">
      <alignment vertical="center" wrapText="1"/>
      <protection/>
    </xf>
    <xf numFmtId="0" fontId="6" fillId="0" borderId="0" xfId="102" applyFont="1" applyAlignment="1">
      <alignment vertical="center"/>
      <protection/>
    </xf>
    <xf numFmtId="0" fontId="7" fillId="0" borderId="0" xfId="0" applyFont="1" applyAlignment="1">
      <alignment vertical="center"/>
    </xf>
    <xf numFmtId="49" fontId="8" fillId="0" borderId="0" xfId="102" applyNumberFormat="1" applyFont="1" applyFill="1" applyAlignment="1" applyProtection="1">
      <alignment vertical="center"/>
      <protection/>
    </xf>
    <xf numFmtId="184" fontId="8" fillId="0" borderId="0" xfId="102" applyNumberFormat="1" applyFont="1" applyAlignment="1">
      <alignment vertical="center"/>
      <protection/>
    </xf>
    <xf numFmtId="0" fontId="8" fillId="0" borderId="0" xfId="102" applyFont="1">
      <alignment/>
      <protection/>
    </xf>
    <xf numFmtId="2" fontId="5" fillId="0" borderId="0" xfId="102" applyNumberFormat="1" applyFont="1" applyFill="1" applyAlignment="1" applyProtection="1">
      <alignment horizontal="centerContinuous" vertical="center"/>
      <protection/>
    </xf>
    <xf numFmtId="2" fontId="9" fillId="0" borderId="0" xfId="102" applyNumberFormat="1" applyFont="1" applyFill="1" applyAlignment="1" applyProtection="1">
      <alignment horizontal="centerContinuous" vertical="center"/>
      <protection/>
    </xf>
    <xf numFmtId="2" fontId="8" fillId="0" borderId="0" xfId="102" applyNumberFormat="1" applyFont="1" applyFill="1" applyAlignment="1" applyProtection="1">
      <alignment horizontal="center" vertical="center"/>
      <protection/>
    </xf>
    <xf numFmtId="2" fontId="6" fillId="0" borderId="0" xfId="102" applyNumberFormat="1" applyFont="1" applyFill="1" applyAlignment="1" applyProtection="1">
      <alignment horizontal="right" vertical="center"/>
      <protection/>
    </xf>
    <xf numFmtId="0" fontId="6" fillId="0" borderId="10" xfId="83" applyFont="1" applyFill="1" applyBorder="1" applyAlignment="1">
      <alignment horizontal="left" vertical="center"/>
      <protection/>
    </xf>
    <xf numFmtId="184" fontId="8" fillId="0" borderId="0" xfId="102" applyNumberFormat="1" applyFont="1" applyFill="1" applyAlignment="1">
      <alignment horizontal="center" vertical="center"/>
      <protection/>
    </xf>
    <xf numFmtId="184" fontId="6" fillId="0" borderId="10" xfId="102"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85" fontId="6" fillId="0" borderId="12" xfId="0" applyNumberFormat="1" applyFont="1" applyFill="1" applyBorder="1" applyAlignment="1" applyProtection="1">
      <alignment horizontal="center" vertical="center" wrapText="1"/>
      <protection/>
    </xf>
    <xf numFmtId="186" fontId="6" fillId="0" borderId="11" xfId="102" applyNumberFormat="1" applyFont="1" applyFill="1" applyBorder="1" applyAlignment="1" applyProtection="1">
      <alignment horizontal="right" vertical="center" wrapText="1"/>
      <protection/>
    </xf>
    <xf numFmtId="0" fontId="6" fillId="0" borderId="0" xfId="102" applyFont="1">
      <alignment/>
      <protection/>
    </xf>
    <xf numFmtId="49" fontId="0" fillId="0" borderId="11" xfId="0" applyNumberFormat="1" applyFill="1" applyBorder="1" applyAlignment="1" applyProtection="1">
      <alignment horizontal="left" vertical="center" wrapText="1"/>
      <protection/>
    </xf>
    <xf numFmtId="49" fontId="8" fillId="0" borderId="11" xfId="0" applyNumberFormat="1" applyFont="1" applyFill="1" applyBorder="1" applyAlignment="1" applyProtection="1">
      <alignment horizontal="center" vertical="center"/>
      <protection/>
    </xf>
    <xf numFmtId="185" fontId="8" fillId="0" borderId="12" xfId="0" applyNumberFormat="1" applyFont="1" applyFill="1" applyBorder="1" applyAlignment="1" applyProtection="1">
      <alignment vertical="center" wrapText="1"/>
      <protection/>
    </xf>
    <xf numFmtId="186" fontId="8" fillId="0" borderId="11" xfId="102" applyNumberFormat="1" applyFont="1" applyFill="1" applyBorder="1" applyAlignment="1" applyProtection="1">
      <alignment horizontal="right" vertical="center" wrapText="1"/>
      <protection/>
    </xf>
    <xf numFmtId="49" fontId="3" fillId="0" borderId="0" xfId="102" applyNumberFormat="1" applyFont="1" applyFill="1" applyAlignment="1" applyProtection="1">
      <alignment vertical="center"/>
      <protection/>
    </xf>
    <xf numFmtId="184" fontId="8" fillId="0" borderId="0" xfId="102" applyNumberFormat="1" applyFont="1" applyFill="1" applyAlignment="1">
      <alignment vertical="center"/>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83"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85"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87" fontId="8" fillId="0" borderId="11" xfId="102"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9"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49" fontId="8" fillId="0" borderId="11" xfId="83"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7"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102" applyNumberFormat="1" applyFont="1" applyFill="1" applyAlignment="1" applyProtection="1">
      <alignment horizontal="centerContinuous" vertical="center"/>
      <protection/>
    </xf>
    <xf numFmtId="0" fontId="8" fillId="0" borderId="0" xfId="102" applyNumberFormat="1" applyFont="1" applyFill="1" applyAlignment="1" applyProtection="1">
      <alignment horizontal="centerContinuous" vertical="center"/>
      <protection/>
    </xf>
    <xf numFmtId="0" fontId="6" fillId="0" borderId="0" xfId="102"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3" applyFont="1" applyFill="1" applyBorder="1" applyAlignment="1">
      <alignment horizontal="left" vertical="center"/>
      <protection/>
    </xf>
    <xf numFmtId="49" fontId="6" fillId="0" borderId="11" xfId="0" applyNumberFormat="1" applyFont="1" applyBorder="1" applyAlignment="1">
      <alignment horizontal="center" vertical="center"/>
    </xf>
    <xf numFmtId="186"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190"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6" fillId="0" borderId="11" xfId="0" applyNumberFormat="1" applyFont="1" applyFill="1" applyBorder="1" applyAlignment="1" applyProtection="1">
      <alignment horizontal="center" vertical="center" wrapText="1"/>
      <protection/>
    </xf>
    <xf numFmtId="49" fontId="8" fillId="0" borderId="12" xfId="83"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7" fontId="6" fillId="0" borderId="15" xfId="0" applyNumberFormat="1" applyFont="1" applyFill="1" applyBorder="1" applyAlignment="1">
      <alignment vertical="center" wrapText="1"/>
    </xf>
    <xf numFmtId="186" fontId="8" fillId="0" borderId="11" xfId="0" applyNumberFormat="1" applyFont="1" applyFill="1" applyBorder="1" applyAlignment="1">
      <alignment vertical="center"/>
    </xf>
    <xf numFmtId="0" fontId="3" fillId="0" borderId="0" xfId="84"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87" fontId="0" fillId="0" borderId="11" xfId="0" applyNumberFormat="1" applyFont="1" applyFill="1" applyBorder="1" applyAlignment="1" applyProtection="1">
      <alignment vertical="center"/>
      <protection/>
    </xf>
    <xf numFmtId="0" fontId="9" fillId="0" borderId="0" xfId="102" applyNumberFormat="1" applyFont="1" applyFill="1" applyAlignment="1" applyProtection="1">
      <alignment vertical="center"/>
      <protection/>
    </xf>
    <xf numFmtId="0" fontId="6" fillId="0" borderId="0" xfId="0" applyFont="1" applyBorder="1" applyAlignment="1">
      <alignment vertical="center"/>
    </xf>
    <xf numFmtId="0" fontId="9" fillId="0" borderId="0" xfId="102"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87" fontId="8" fillId="0" borderId="0" xfId="0" applyNumberFormat="1" applyFont="1" applyFill="1" applyBorder="1" applyAlignment="1" applyProtection="1">
      <alignment horizontal="right" vertical="center"/>
      <protection/>
    </xf>
    <xf numFmtId="186" fontId="6" fillId="0" borderId="11" xfId="0" applyNumberFormat="1" applyFont="1" applyFill="1" applyBorder="1" applyAlignment="1" applyProtection="1">
      <alignment horizontal="right" vertical="center"/>
      <protection/>
    </xf>
    <xf numFmtId="186" fontId="8" fillId="0" borderId="11" xfId="0" applyNumberFormat="1" applyFont="1" applyBorder="1" applyAlignment="1">
      <alignment vertical="center"/>
    </xf>
    <xf numFmtId="186" fontId="7" fillId="0" borderId="11" xfId="0" applyNumberFormat="1" applyFont="1" applyFill="1" applyBorder="1" applyAlignment="1" applyProtection="1">
      <alignment vertical="center"/>
      <protection/>
    </xf>
    <xf numFmtId="186" fontId="0" fillId="0" borderId="11" xfId="0" applyNumberFormat="1" applyFill="1" applyBorder="1" applyAlignment="1">
      <alignment vertical="center"/>
    </xf>
    <xf numFmtId="186" fontId="0" fillId="0" borderId="11" xfId="0" applyNumberFormat="1" applyBorder="1" applyAlignment="1">
      <alignment vertical="center"/>
    </xf>
    <xf numFmtId="186" fontId="6" fillId="0" borderId="15" xfId="0" applyNumberFormat="1" applyFont="1" applyFill="1" applyBorder="1" applyAlignment="1">
      <alignment horizontal="right" vertical="center" wrapText="1"/>
    </xf>
    <xf numFmtId="186" fontId="8" fillId="0" borderId="11" xfId="0" applyNumberFormat="1" applyFont="1" applyFill="1" applyBorder="1" applyAlignment="1">
      <alignment horizontal="right" vertical="center"/>
    </xf>
    <xf numFmtId="0" fontId="0" fillId="0" borderId="0" xfId="0" applyAlignment="1">
      <alignment horizontal="centerContinuous" vertical="center"/>
    </xf>
    <xf numFmtId="186" fontId="0"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3" fillId="0" borderId="0" xfId="84" applyFont="1">
      <alignment/>
      <protection/>
    </xf>
    <xf numFmtId="0" fontId="2" fillId="0" borderId="0" xfId="84">
      <alignment/>
      <protection/>
    </xf>
    <xf numFmtId="0" fontId="8" fillId="0" borderId="0" xfId="83" applyFont="1" applyFill="1" applyAlignment="1">
      <alignment vertical="center"/>
      <protection/>
    </xf>
    <xf numFmtId="0" fontId="8" fillId="0" borderId="0" xfId="83" applyFont="1" applyFill="1" applyAlignment="1">
      <alignment horizontal="center" vertical="center"/>
      <protection/>
    </xf>
    <xf numFmtId="184" fontId="6" fillId="0" borderId="0" xfId="83" applyNumberFormat="1" applyFont="1" applyFill="1" applyAlignment="1" applyProtection="1">
      <alignment horizontal="right" vertical="center"/>
      <protection/>
    </xf>
    <xf numFmtId="0" fontId="12" fillId="0" borderId="0" xfId="83" applyFont="1" applyFill="1" applyAlignment="1">
      <alignment vertical="center"/>
      <protection/>
    </xf>
    <xf numFmtId="184" fontId="8" fillId="0" borderId="10" xfId="83" applyNumberFormat="1" applyFont="1" applyFill="1" applyBorder="1" applyAlignment="1">
      <alignment horizontal="center" vertical="center"/>
      <protection/>
    </xf>
    <xf numFmtId="0" fontId="8" fillId="0" borderId="10" xfId="83" applyFont="1" applyFill="1" applyBorder="1" applyAlignment="1">
      <alignment horizontal="center" vertical="center"/>
      <protection/>
    </xf>
    <xf numFmtId="0" fontId="12" fillId="0" borderId="0" xfId="83" applyFont="1" applyFill="1" applyBorder="1" applyAlignment="1">
      <alignment vertical="center"/>
      <protection/>
    </xf>
    <xf numFmtId="0" fontId="6" fillId="0" borderId="11" xfId="83" applyNumberFormat="1" applyFont="1" applyFill="1" applyBorder="1" applyAlignment="1" applyProtection="1">
      <alignment horizontal="centerContinuous" vertical="center"/>
      <protection/>
    </xf>
    <xf numFmtId="0" fontId="6" fillId="0" borderId="11" xfId="83" applyNumberFormat="1" applyFont="1" applyFill="1" applyBorder="1" applyAlignment="1" applyProtection="1">
      <alignment horizontal="center" vertical="center"/>
      <protection/>
    </xf>
    <xf numFmtId="184" fontId="6" fillId="0" borderId="17" xfId="83" applyNumberFormat="1" applyFont="1" applyFill="1" applyBorder="1" applyAlignment="1" applyProtection="1">
      <alignment horizontal="center" vertical="center"/>
      <protection/>
    </xf>
    <xf numFmtId="184" fontId="6" fillId="0" borderId="11" xfId="83" applyNumberFormat="1" applyFont="1" applyFill="1" applyBorder="1" applyAlignment="1" applyProtection="1">
      <alignment horizontal="center" vertical="center"/>
      <protection/>
    </xf>
    <xf numFmtId="49" fontId="8" fillId="0" borderId="12" xfId="83" applyNumberFormat="1" applyFont="1" applyFill="1" applyBorder="1" applyAlignment="1" applyProtection="1">
      <alignment horizontal="left" vertical="center" indent="1"/>
      <protection/>
    </xf>
    <xf numFmtId="186" fontId="8" fillId="0" borderId="15" xfId="83" applyNumberFormat="1" applyFont="1" applyFill="1" applyBorder="1" applyAlignment="1" applyProtection="1">
      <alignment horizontal="right" vertical="center" wrapText="1"/>
      <protection/>
    </xf>
    <xf numFmtId="186" fontId="8" fillId="0" borderId="11" xfId="83" applyNumberFormat="1" applyFont="1" applyFill="1" applyBorder="1" applyAlignment="1" applyProtection="1">
      <alignment horizontal="right" vertical="center" wrapText="1"/>
      <protection/>
    </xf>
    <xf numFmtId="49" fontId="6" fillId="0" borderId="12" xfId="83" applyNumberFormat="1" applyFont="1" applyFill="1" applyBorder="1" applyAlignment="1" applyProtection="1">
      <alignment horizontal="center" vertical="center"/>
      <protection/>
    </xf>
    <xf numFmtId="186" fontId="6" fillId="0" borderId="11" xfId="83" applyNumberFormat="1" applyFont="1" applyFill="1" applyBorder="1" applyAlignment="1" applyProtection="1">
      <alignment horizontal="right" vertical="center" wrapText="1"/>
      <protection/>
    </xf>
    <xf numFmtId="0" fontId="11" fillId="0" borderId="0" xfId="83" applyFont="1" applyFill="1" applyAlignment="1">
      <alignment vertical="center"/>
      <protection/>
    </xf>
    <xf numFmtId="0" fontId="3" fillId="0" borderId="0" xfId="84" applyFont="1" applyAlignment="1">
      <alignment horizontal="left"/>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8"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2" fillId="0" borderId="11" xfId="84" applyBorder="1">
      <alignment/>
      <protection/>
    </xf>
    <xf numFmtId="4" fontId="8" fillId="0" borderId="11" xfId="83" applyNumberFormat="1" applyFont="1" applyFill="1" applyBorder="1" applyAlignment="1" applyProtection="1">
      <alignment horizontal="right" vertical="center" wrapText="1"/>
      <protection/>
    </xf>
    <xf numFmtId="49" fontId="8" fillId="0" borderId="12" xfId="83" applyNumberFormat="1" applyFont="1" applyFill="1" applyBorder="1" applyAlignment="1" applyProtection="1">
      <alignment vertical="center" wrapText="1"/>
      <protection/>
    </xf>
    <xf numFmtId="190" fontId="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86" fontId="0" fillId="0" borderId="11" xfId="0" applyNumberFormat="1" applyFill="1" applyBorder="1" applyAlignment="1">
      <alignment horizontal="right" vertical="center"/>
    </xf>
    <xf numFmtId="4" fontId="8" fillId="0" borderId="11"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xf>
    <xf numFmtId="193" fontId="6" fillId="0" borderId="15" xfId="0" applyNumberFormat="1" applyFont="1" applyFill="1" applyBorder="1" applyAlignment="1">
      <alignment vertical="center" wrapText="1"/>
    </xf>
    <xf numFmtId="193" fontId="8" fillId="0" borderId="11" xfId="0" applyNumberFormat="1" applyFont="1" applyFill="1" applyBorder="1" applyAlignment="1" applyProtection="1">
      <alignment horizontal="right" vertical="center"/>
      <protection/>
    </xf>
    <xf numFmtId="193" fontId="0" fillId="0" borderId="11" xfId="0" applyNumberFormat="1" applyFill="1" applyBorder="1" applyAlignment="1">
      <alignment horizontal="right" vertical="center"/>
    </xf>
    <xf numFmtId="190" fontId="0" fillId="0" borderId="0" xfId="0" applyNumberFormat="1" applyFill="1" applyBorder="1" applyAlignment="1">
      <alignment horizontal="right" vertical="center"/>
    </xf>
    <xf numFmtId="4" fontId="6" fillId="0" borderId="11" xfId="0" applyNumberFormat="1" applyFont="1" applyFill="1" applyBorder="1" applyAlignment="1" applyProtection="1">
      <alignment vertical="center"/>
      <protection/>
    </xf>
    <xf numFmtId="4" fontId="6" fillId="0" borderId="15" xfId="0" applyNumberFormat="1" applyFont="1" applyFill="1" applyBorder="1" applyAlignment="1">
      <alignment vertical="center" wrapText="1"/>
    </xf>
    <xf numFmtId="0" fontId="8" fillId="0" borderId="10" xfId="0" applyFont="1" applyBorder="1" applyAlignment="1">
      <alignment vertical="center" wrapText="1"/>
    </xf>
    <xf numFmtId="0" fontId="0" fillId="0" borderId="11" xfId="0" applyNumberFormat="1" applyFill="1" applyBorder="1" applyAlignment="1">
      <alignment vertical="center" wrapText="1"/>
    </xf>
    <xf numFmtId="193" fontId="0" fillId="0" borderId="11" xfId="0" applyNumberFormat="1" applyFill="1" applyBorder="1" applyAlignment="1">
      <alignment horizontal="right" vertical="center"/>
    </xf>
    <xf numFmtId="193" fontId="8" fillId="0" borderId="11" xfId="0" applyNumberFormat="1" applyFont="1" applyBorder="1" applyAlignment="1">
      <alignment vertical="center"/>
    </xf>
    <xf numFmtId="190" fontId="6" fillId="0" borderId="11" xfId="0" applyNumberFormat="1" applyFont="1" applyBorder="1" applyAlignment="1">
      <alignment horizontal="center" vertical="center"/>
    </xf>
    <xf numFmtId="0" fontId="2" fillId="0" borderId="0" xfId="0" applyFont="1" applyFill="1" applyAlignment="1">
      <alignment vertical="center"/>
    </xf>
    <xf numFmtId="49" fontId="0" fillId="0" borderId="11" xfId="0" applyNumberFormat="1" applyFont="1" applyFill="1" applyBorder="1" applyAlignment="1">
      <alignment vertical="center" wrapText="1"/>
    </xf>
    <xf numFmtId="1" fontId="0" fillId="0" borderId="11" xfId="0" applyNumberFormat="1" applyFont="1" applyFill="1" applyBorder="1" applyAlignment="1">
      <alignment vertical="center" wrapText="1"/>
    </xf>
    <xf numFmtId="4" fontId="0" fillId="0" borderId="11" xfId="0" applyNumberFormat="1" applyFont="1" applyFill="1" applyBorder="1" applyAlignment="1">
      <alignment vertical="center"/>
    </xf>
    <xf numFmtId="0" fontId="8" fillId="0" borderId="11" xfId="0" applyFont="1" applyBorder="1" applyAlignment="1">
      <alignment vertical="center" wrapText="1"/>
    </xf>
    <xf numFmtId="186" fontId="6" fillId="0" borderId="15" xfId="0" applyNumberFormat="1" applyFont="1" applyBorder="1" applyAlignment="1">
      <alignment horizontal="center" vertical="center" wrapText="1"/>
    </xf>
    <xf numFmtId="4" fontId="8" fillId="0" borderId="11" xfId="102" applyNumberFormat="1" applyFont="1" applyFill="1" applyBorder="1" applyAlignment="1" applyProtection="1">
      <alignment horizontal="right" vertical="center" wrapText="1"/>
      <protection/>
    </xf>
    <xf numFmtId="190" fontId="0" fillId="0" borderId="11" xfId="0" applyNumberFormat="1" applyFill="1" applyBorder="1" applyAlignment="1">
      <alignment vertical="center"/>
    </xf>
    <xf numFmtId="49" fontId="0" fillId="0" borderId="11" xfId="0" applyNumberFormat="1" applyFill="1" applyBorder="1" applyAlignment="1">
      <alignment vertical="center" wrapText="1"/>
    </xf>
    <xf numFmtId="1" fontId="8" fillId="0" borderId="12" xfId="0" applyNumberFormat="1" applyFont="1" applyFill="1" applyBorder="1" applyAlignment="1" applyProtection="1">
      <alignment vertical="center" wrapText="1"/>
      <protection/>
    </xf>
    <xf numFmtId="49" fontId="0" fillId="0" borderId="11" xfId="0" applyNumberFormat="1" applyFill="1" applyBorder="1" applyAlignment="1">
      <alignment horizontal="left" vertical="center" wrapText="1"/>
    </xf>
    <xf numFmtId="1" fontId="0" fillId="0" borderId="11" xfId="0" applyNumberFormat="1" applyFill="1" applyBorder="1" applyAlignment="1">
      <alignment horizontal="left" vertical="center" wrapText="1"/>
    </xf>
    <xf numFmtId="193" fontId="0" fillId="0" borderId="11" xfId="0" applyNumberFormat="1" applyBorder="1" applyAlignment="1">
      <alignment vertical="center"/>
    </xf>
    <xf numFmtId="193" fontId="0" fillId="0" borderId="11" xfId="0" applyNumberFormat="1" applyFill="1" applyBorder="1" applyAlignment="1">
      <alignment horizontal="right" vertical="center" wrapText="1"/>
    </xf>
    <xf numFmtId="193" fontId="8" fillId="0" borderId="11" xfId="102" applyNumberFormat="1" applyFont="1" applyFill="1" applyBorder="1" applyAlignment="1" applyProtection="1">
      <alignment horizontal="right" vertical="center" wrapText="1"/>
      <protection/>
    </xf>
    <xf numFmtId="0" fontId="0" fillId="0" borderId="12" xfId="0" applyNumberFormat="1" applyFill="1" applyBorder="1" applyAlignment="1">
      <alignment vertical="center"/>
    </xf>
    <xf numFmtId="0" fontId="7" fillId="24" borderId="15" xfId="0" applyNumberFormat="1" applyFont="1" applyFill="1" applyBorder="1" applyAlignment="1" applyProtection="1">
      <alignment horizontal="center" vertical="center" wrapText="1"/>
      <protection/>
    </xf>
    <xf numFmtId="0" fontId="7" fillId="24" borderId="15" xfId="0" applyNumberFormat="1" applyFont="1" applyFill="1" applyBorder="1" applyAlignment="1" applyProtection="1">
      <alignment horizontal="center" vertical="center"/>
      <protection/>
    </xf>
    <xf numFmtId="49" fontId="0" fillId="24" borderId="12" xfId="0" applyNumberFormat="1" applyFont="1" applyFill="1" applyBorder="1" applyAlignment="1">
      <alignment horizontal="left" vertical="center" wrapText="1"/>
    </xf>
    <xf numFmtId="49" fontId="0" fillId="24" borderId="12" xfId="0" applyNumberFormat="1" applyFill="1" applyBorder="1" applyAlignment="1">
      <alignment horizontal="left" vertical="center" wrapText="1"/>
    </xf>
    <xf numFmtId="0" fontId="0" fillId="24" borderId="11" xfId="0" applyNumberFormat="1" applyFont="1" applyFill="1" applyBorder="1" applyAlignment="1" applyProtection="1">
      <alignment vertical="center" wrapText="1"/>
      <protection/>
    </xf>
    <xf numFmtId="49" fontId="0" fillId="24" borderId="11" xfId="0" applyNumberFormat="1" applyFont="1" applyFill="1" applyBorder="1" applyAlignment="1">
      <alignment horizontal="left" vertical="center" wrapText="1"/>
    </xf>
    <xf numFmtId="0" fontId="8" fillId="0" borderId="0" xfId="0" applyFont="1" applyBorder="1" applyAlignment="1">
      <alignment vertical="center" wrapText="1"/>
    </xf>
    <xf numFmtId="190" fontId="12" fillId="0" borderId="0" xfId="83" applyNumberFormat="1" applyFont="1" applyFill="1" applyAlignment="1">
      <alignment vertical="center"/>
      <protection/>
    </xf>
    <xf numFmtId="0" fontId="7" fillId="24" borderId="14" xfId="0" applyNumberFormat="1" applyFont="1" applyFill="1" applyBorder="1" applyAlignment="1" applyProtection="1">
      <alignment horizontal="center" vertical="center" wrapText="1"/>
      <protection/>
    </xf>
    <xf numFmtId="186" fontId="7" fillId="24" borderId="11" xfId="0" applyNumberFormat="1" applyFont="1" applyFill="1" applyBorder="1" applyAlignment="1" applyProtection="1">
      <alignment horizontal="center" vertical="center"/>
      <protection/>
    </xf>
    <xf numFmtId="0" fontId="6" fillId="0" borderId="18" xfId="0" applyFont="1" applyBorder="1" applyAlignment="1">
      <alignment horizontal="center" vertical="center" wrapText="1"/>
    </xf>
    <xf numFmtId="0" fontId="3" fillId="0" borderId="0" xfId="0" applyFont="1" applyAlignment="1">
      <alignment horizontal="left" vertical="center" wrapText="1"/>
    </xf>
    <xf numFmtId="0" fontId="6" fillId="0" borderId="0" xfId="0" applyFont="1" applyBorder="1" applyAlignment="1">
      <alignment horizontal="right" vertical="center"/>
    </xf>
    <xf numFmtId="186" fontId="0" fillId="0" borderId="11" xfId="0" applyNumberFormat="1" applyFill="1" applyBorder="1" applyAlignment="1">
      <alignment vertical="center"/>
    </xf>
    <xf numFmtId="0" fontId="6" fillId="0" borderId="10" xfId="83" applyFont="1" applyFill="1" applyBorder="1" applyAlignment="1">
      <alignment vertical="center"/>
      <protection/>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49" fontId="3" fillId="0" borderId="0" xfId="83" applyNumberFormat="1" applyFont="1" applyFill="1" applyAlignment="1" applyProtection="1">
      <alignment horizontal="left"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wrapText="1"/>
      <protection/>
    </xf>
    <xf numFmtId="0" fontId="16" fillId="0" borderId="0" xfId="0" applyFont="1" applyAlignment="1">
      <alignment horizontal="center" vertical="center"/>
    </xf>
    <xf numFmtId="57"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13" fillId="0" borderId="0" xfId="0" applyFont="1" applyFill="1" applyAlignment="1">
      <alignment horizontal="center"/>
    </xf>
    <xf numFmtId="0" fontId="9" fillId="0" borderId="0" xfId="83" applyNumberFormat="1" applyFont="1" applyFill="1" applyAlignment="1" applyProtection="1">
      <alignment horizontal="center" vertical="center"/>
      <protection/>
    </xf>
    <xf numFmtId="0" fontId="3" fillId="0" borderId="0" xfId="84" applyFont="1" applyAlignment="1">
      <alignment horizontal="left" vertical="center" wrapText="1"/>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9" fillId="0" borderId="0" xfId="102"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8" xfId="0" applyFont="1" applyFill="1" applyBorder="1" applyAlignment="1">
      <alignment horizontal="center" vertical="center" wrapText="1"/>
    </xf>
    <xf numFmtId="0" fontId="6" fillId="24" borderId="17" xfId="0" applyFont="1" applyFill="1" applyBorder="1" applyAlignment="1">
      <alignment horizontal="center" vertical="center"/>
    </xf>
    <xf numFmtId="0" fontId="6" fillId="24" borderId="15" xfId="0" applyFont="1" applyFill="1" applyBorder="1" applyAlignment="1">
      <alignment horizontal="center" vertical="center"/>
    </xf>
    <xf numFmtId="0" fontId="6" fillId="0" borderId="17" xfId="0" applyFont="1" applyBorder="1" applyAlignment="1">
      <alignment horizontal="center" vertical="center"/>
    </xf>
    <xf numFmtId="0" fontId="11" fillId="0" borderId="0" xfId="0" applyFont="1" applyAlignment="1">
      <alignment horizontal="left" vertical="center" wrapText="1"/>
    </xf>
    <xf numFmtId="49" fontId="3" fillId="0" borderId="0" xfId="0" applyNumberFormat="1" applyFont="1" applyAlignment="1">
      <alignment horizontal="left" vertical="center" wrapText="1"/>
    </xf>
    <xf numFmtId="0" fontId="5" fillId="0" borderId="0" xfId="0" applyFont="1" applyAlignment="1">
      <alignment horizontal="center" vertical="center"/>
    </xf>
    <xf numFmtId="0" fontId="6" fillId="0" borderId="10" xfId="83" applyFont="1" applyFill="1" applyBorder="1" applyAlignment="1">
      <alignment horizontal="left" vertical="center"/>
      <protection/>
    </xf>
    <xf numFmtId="0" fontId="6" fillId="0" borderId="0" xfId="83"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9" fillId="0" borderId="0" xfId="0" applyFont="1" applyAlignment="1">
      <alignment horizontal="center" vertical="center"/>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4" borderId="18"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7" xfId="0" applyNumberFormat="1" applyFont="1" applyFill="1" applyBorder="1" applyAlignment="1" applyProtection="1">
      <alignment horizontal="center" vertical="center" wrapText="1"/>
      <protection/>
    </xf>
    <xf numFmtId="0" fontId="7" fillId="24" borderId="18" xfId="0" applyNumberFormat="1" applyFont="1" applyFill="1" applyBorder="1" applyAlignment="1" applyProtection="1">
      <alignment horizontal="center" vertical="center" wrapText="1"/>
      <protection/>
    </xf>
    <xf numFmtId="0" fontId="7" fillId="24" borderId="15" xfId="0" applyNumberFormat="1" applyFont="1" applyFill="1" applyBorder="1" applyAlignment="1" applyProtection="1">
      <alignment horizontal="center" vertical="center" wrapText="1"/>
      <protection/>
    </xf>
    <xf numFmtId="192" fontId="3" fillId="0" borderId="0" xfId="0" applyNumberFormat="1" applyFont="1" applyAlignment="1">
      <alignment horizontal="left" vertical="center" wrapText="1"/>
    </xf>
    <xf numFmtId="49" fontId="6" fillId="0" borderId="11" xfId="102" applyNumberFormat="1" applyFont="1" applyFill="1" applyBorder="1" applyAlignment="1" applyProtection="1">
      <alignment horizontal="center" vertical="center" wrapText="1"/>
      <protection/>
    </xf>
    <xf numFmtId="184" fontId="6" fillId="0" borderId="11" xfId="102" applyNumberFormat="1" applyFont="1" applyFill="1" applyBorder="1" applyAlignment="1" applyProtection="1">
      <alignment horizontal="center" vertical="center" wrapText="1"/>
      <protection/>
    </xf>
    <xf numFmtId="0" fontId="7" fillId="24" borderId="17" xfId="0" applyNumberFormat="1" applyFont="1" applyFill="1" applyBorder="1" applyAlignment="1" applyProtection="1">
      <alignment horizontal="center" vertical="center"/>
      <protection/>
    </xf>
    <xf numFmtId="0" fontId="7" fillId="24" borderId="18" xfId="0" applyNumberFormat="1" applyFont="1" applyFill="1" applyBorder="1" applyAlignment="1" applyProtection="1">
      <alignment horizontal="center" vertical="center"/>
      <protection/>
    </xf>
    <xf numFmtId="0" fontId="7" fillId="24" borderId="15"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center" vertical="center" wrapText="1"/>
      <protection/>
    </xf>
    <xf numFmtId="0" fontId="7" fillId="24" borderId="16" xfId="0" applyNumberFormat="1" applyFont="1" applyFill="1" applyBorder="1" applyAlignment="1" applyProtection="1">
      <alignment horizontal="center" vertical="center" wrapText="1"/>
      <protection/>
    </xf>
    <xf numFmtId="0" fontId="7" fillId="24" borderId="13" xfId="0" applyNumberFormat="1" applyFont="1" applyFill="1" applyBorder="1" applyAlignment="1" applyProtection="1">
      <alignment horizontal="center" vertical="center" wrapText="1"/>
      <protection/>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7">
      <selection activeCell="A8" sqref="A8:P8"/>
    </sheetView>
  </sheetViews>
  <sheetFormatPr defaultColWidth="7" defaultRowHeight="11.25"/>
  <cols>
    <col min="1" max="5" width="8.83203125" style="153" customWidth="1"/>
    <col min="6" max="6" width="8.83203125" style="150" customWidth="1"/>
    <col min="7" max="16" width="8.83203125" style="153" customWidth="1"/>
    <col min="17" max="19" width="7" style="153" customWidth="1"/>
    <col min="20" max="20" width="50.83203125" style="153" customWidth="1"/>
    <col min="21" max="16384" width="7" style="153" customWidth="1"/>
  </cols>
  <sheetData>
    <row r="1" spans="1:26" ht="15" customHeight="1">
      <c r="A1" s="15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50"/>
      <c r="Y4"/>
      <c r="Z4"/>
    </row>
    <row r="5" spans="1:26" s="150" customFormat="1" ht="36" customHeight="1">
      <c r="A5" s="155" t="s">
        <v>0</v>
      </c>
      <c r="W5" s="156"/>
      <c r="X5" s="95"/>
      <c r="Y5" s="95"/>
      <c r="Z5" s="95"/>
    </row>
    <row r="6" spans="4:26" ht="10.5" customHeight="1">
      <c r="D6" s="150"/>
      <c r="U6" s="150"/>
      <c r="V6" s="150"/>
      <c r="W6" s="150"/>
      <c r="X6" s="150"/>
      <c r="Y6"/>
      <c r="Z6"/>
    </row>
    <row r="7" spans="4:26" ht="10.5" customHeight="1">
      <c r="D7" s="150"/>
      <c r="N7" s="150"/>
      <c r="O7" s="150"/>
      <c r="U7" s="150"/>
      <c r="V7" s="150"/>
      <c r="W7" s="150"/>
      <c r="X7" s="150"/>
      <c r="Y7"/>
      <c r="Z7"/>
    </row>
    <row r="8" spans="1:26" s="151" customFormat="1" ht="66.75" customHeight="1">
      <c r="A8" s="227" t="s">
        <v>409</v>
      </c>
      <c r="B8" s="227"/>
      <c r="C8" s="227"/>
      <c r="D8" s="227"/>
      <c r="E8" s="227"/>
      <c r="F8" s="227"/>
      <c r="G8" s="227"/>
      <c r="H8" s="227"/>
      <c r="I8" s="227"/>
      <c r="J8" s="227"/>
      <c r="K8" s="227"/>
      <c r="L8" s="227"/>
      <c r="M8" s="227"/>
      <c r="N8" s="227"/>
      <c r="O8" s="227"/>
      <c r="P8" s="227"/>
      <c r="Q8" s="157"/>
      <c r="R8" s="157"/>
      <c r="S8" s="157"/>
      <c r="T8" s="158"/>
      <c r="U8" s="157"/>
      <c r="V8" s="157"/>
      <c r="W8" s="157"/>
      <c r="X8" s="157"/>
      <c r="Y8"/>
      <c r="Z8"/>
    </row>
    <row r="9" spans="1:26" ht="76.5" customHeight="1">
      <c r="A9" s="231" t="s">
        <v>398</v>
      </c>
      <c r="B9" s="231"/>
      <c r="C9" s="231"/>
      <c r="D9" s="231"/>
      <c r="E9" s="231"/>
      <c r="F9" s="231"/>
      <c r="G9" s="231"/>
      <c r="H9" s="231"/>
      <c r="I9" s="231"/>
      <c r="J9" s="231"/>
      <c r="K9" s="231"/>
      <c r="L9" s="231"/>
      <c r="M9" s="231"/>
      <c r="N9" s="231"/>
      <c r="O9" s="231"/>
      <c r="P9" s="231"/>
      <c r="T9" s="159"/>
      <c r="U9" s="150"/>
      <c r="V9" s="150"/>
      <c r="W9" s="150"/>
      <c r="X9" s="150"/>
      <c r="Y9"/>
      <c r="Z9"/>
    </row>
    <row r="10" spans="1:26" ht="10.5" customHeight="1">
      <c r="A10" s="150"/>
      <c r="B10" s="150"/>
      <c r="D10" s="150"/>
      <c r="E10" s="150"/>
      <c r="H10" s="150"/>
      <c r="N10" s="150"/>
      <c r="O10" s="150"/>
      <c r="U10" s="150"/>
      <c r="V10" s="150"/>
      <c r="X10" s="150"/>
      <c r="Y10"/>
      <c r="Z10"/>
    </row>
    <row r="11" spans="1:26" ht="77.25" customHeight="1">
      <c r="A11" s="228"/>
      <c r="B11" s="228"/>
      <c r="C11" s="228"/>
      <c r="D11" s="228"/>
      <c r="E11" s="228"/>
      <c r="F11" s="228"/>
      <c r="G11" s="228"/>
      <c r="H11" s="228"/>
      <c r="I11" s="228"/>
      <c r="J11" s="228"/>
      <c r="K11" s="228"/>
      <c r="L11" s="228"/>
      <c r="M11" s="228"/>
      <c r="N11" s="228"/>
      <c r="O11" s="228"/>
      <c r="P11" s="228"/>
      <c r="U11" s="150"/>
      <c r="V11" s="150"/>
      <c r="X11" s="150"/>
      <c r="Y11"/>
      <c r="Z11"/>
    </row>
    <row r="12" spans="1:26" ht="56.25" customHeight="1">
      <c r="A12" s="229"/>
      <c r="B12" s="230"/>
      <c r="C12" s="230"/>
      <c r="D12" s="230"/>
      <c r="E12" s="230"/>
      <c r="F12" s="230"/>
      <c r="G12" s="230"/>
      <c r="H12" s="230"/>
      <c r="I12" s="230"/>
      <c r="J12" s="230"/>
      <c r="K12" s="230"/>
      <c r="L12" s="230"/>
      <c r="M12" s="230"/>
      <c r="N12" s="230"/>
      <c r="O12" s="230"/>
      <c r="P12" s="230"/>
      <c r="S12" s="150"/>
      <c r="T12" s="150"/>
      <c r="U12" s="150"/>
      <c r="V12" s="150"/>
      <c r="W12" s="150"/>
      <c r="X12" s="150"/>
      <c r="Y12"/>
      <c r="Z12"/>
    </row>
    <row r="13" spans="8:26" ht="10.5" customHeight="1">
      <c r="H13" s="150"/>
      <c r="R13" s="150"/>
      <c r="S13" s="150"/>
      <c r="U13" s="150"/>
      <c r="V13" s="150"/>
      <c r="W13" s="150"/>
      <c r="X13" s="150"/>
      <c r="Y13"/>
      <c r="Z13"/>
    </row>
    <row r="14" spans="1:26" s="152" customFormat="1" ht="25.5" customHeight="1">
      <c r="A14" s="225"/>
      <c r="B14" s="225"/>
      <c r="C14" s="225"/>
      <c r="D14" s="225"/>
      <c r="E14" s="225"/>
      <c r="F14" s="225"/>
      <c r="G14" s="225"/>
      <c r="H14" s="225"/>
      <c r="I14" s="225"/>
      <c r="J14" s="225"/>
      <c r="K14" s="225"/>
      <c r="L14" s="225"/>
      <c r="M14" s="225"/>
      <c r="N14" s="225"/>
      <c r="O14" s="225"/>
      <c r="P14" s="225"/>
      <c r="R14" s="160"/>
      <c r="S14" s="160"/>
      <c r="U14" s="160"/>
      <c r="V14" s="160"/>
      <c r="W14" s="160"/>
      <c r="X14" s="160"/>
      <c r="Y14" s="160"/>
      <c r="Z14" s="160"/>
    </row>
    <row r="15" spans="1:26" s="152" customFormat="1" ht="25.5" customHeight="1">
      <c r="A15" s="226"/>
      <c r="B15" s="226"/>
      <c r="C15" s="226"/>
      <c r="D15" s="226"/>
      <c r="E15" s="226"/>
      <c r="F15" s="226"/>
      <c r="G15" s="226"/>
      <c r="H15" s="226"/>
      <c r="I15" s="226"/>
      <c r="J15" s="226"/>
      <c r="K15" s="226"/>
      <c r="L15" s="226"/>
      <c r="M15" s="226"/>
      <c r="N15" s="226"/>
      <c r="O15" s="226"/>
      <c r="P15" s="226"/>
      <c r="S15" s="160"/>
      <c r="T15" s="160"/>
      <c r="U15" s="160"/>
      <c r="V15" s="160"/>
      <c r="W15" s="160"/>
      <c r="X15"/>
      <c r="Y15"/>
      <c r="Z15" s="160"/>
    </row>
    <row r="16" spans="15:26" ht="12">
      <c r="O16" s="150"/>
      <c r="V16"/>
      <c r="W16"/>
      <c r="X16"/>
      <c r="Y16"/>
      <c r="Z16" s="150"/>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150"/>
    </row>
    <row r="21" ht="12">
      <c r="M21" s="150"/>
    </row>
    <row r="22" ht="12">
      <c r="B22" s="153" t="s">
        <v>1</v>
      </c>
    </row>
  </sheetData>
  <sheetProtection formatCells="0" formatColumns="0" formatRows="0"/>
  <mergeCells count="6">
    <mergeCell ref="A14:P14"/>
    <mergeCell ref="A15:P15"/>
    <mergeCell ref="A8:P8"/>
    <mergeCell ref="A11:P11"/>
    <mergeCell ref="A12:P12"/>
    <mergeCell ref="A9:P9"/>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0">
      <selection activeCell="F14" sqref="F14"/>
    </sheetView>
  </sheetViews>
  <sheetFormatPr defaultColWidth="9.33203125" defaultRowHeight="11.25"/>
  <cols>
    <col min="1" max="1" width="128.83203125" style="0" customWidth="1"/>
  </cols>
  <sheetData>
    <row r="1" ht="33" customHeight="1">
      <c r="A1" s="55" t="s">
        <v>2</v>
      </c>
    </row>
    <row r="2" s="148" customFormat="1" ht="21.75" customHeight="1">
      <c r="A2" s="149" t="s">
        <v>3</v>
      </c>
    </row>
    <row r="3" s="148" customFormat="1" ht="21.75" customHeight="1">
      <c r="A3" s="149" t="s">
        <v>4</v>
      </c>
    </row>
    <row r="4" s="148" customFormat="1" ht="21.75" customHeight="1">
      <c r="A4" s="149" t="s">
        <v>5</v>
      </c>
    </row>
    <row r="5" s="148" customFormat="1" ht="21.75" customHeight="1">
      <c r="A5" s="149" t="s">
        <v>6</v>
      </c>
    </row>
    <row r="6" s="148" customFormat="1" ht="21.75" customHeight="1">
      <c r="A6" s="149" t="s">
        <v>7</v>
      </c>
    </row>
    <row r="7" s="148" customFormat="1" ht="21.75" customHeight="1">
      <c r="A7" s="149" t="s">
        <v>8</v>
      </c>
    </row>
    <row r="8" s="148" customFormat="1" ht="21.75" customHeight="1">
      <c r="A8" s="149" t="s">
        <v>9</v>
      </c>
    </row>
    <row r="9" s="148" customFormat="1" ht="21.75" customHeight="1">
      <c r="A9" s="149" t="s">
        <v>10</v>
      </c>
    </row>
    <row r="10" s="148" customFormat="1" ht="21.75" customHeight="1">
      <c r="A10" s="149" t="s">
        <v>11</v>
      </c>
    </row>
    <row r="11" s="148" customFormat="1" ht="21.75" customHeight="1">
      <c r="A11" s="149" t="s">
        <v>12</v>
      </c>
    </row>
    <row r="12" s="148" customFormat="1" ht="21.75" customHeight="1">
      <c r="A12" s="149" t="s">
        <v>13</v>
      </c>
    </row>
    <row r="13" s="148" customFormat="1" ht="21.75" customHeight="1">
      <c r="A13" s="149" t="s">
        <v>14</v>
      </c>
    </row>
    <row r="14" s="148" customFormat="1" ht="21.75" customHeight="1">
      <c r="A14" s="149" t="s">
        <v>15</v>
      </c>
    </row>
    <row r="15" s="148" customFormat="1" ht="21.75" customHeight="1">
      <c r="A15" s="149" t="s">
        <v>16</v>
      </c>
    </row>
    <row r="16" s="148" customFormat="1" ht="21.75" customHeight="1">
      <c r="A16" s="149" t="s">
        <v>17</v>
      </c>
    </row>
    <row r="17" s="148" customFormat="1" ht="21.75" customHeight="1">
      <c r="A17" s="149" t="s">
        <v>18</v>
      </c>
    </row>
    <row r="18" s="148" customFormat="1" ht="21.75" customHeight="1">
      <c r="A18" s="149" t="s">
        <v>19</v>
      </c>
    </row>
    <row r="19" s="148" customFormat="1" ht="21.75" customHeight="1">
      <c r="A19" s="149" t="s">
        <v>20</v>
      </c>
    </row>
    <row r="20" s="148" customFormat="1" ht="21.75" customHeight="1">
      <c r="A20" s="149" t="s">
        <v>21</v>
      </c>
    </row>
    <row r="21" s="148"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0">
      <selection activeCell="A3" sqref="A3"/>
    </sheetView>
  </sheetViews>
  <sheetFormatPr defaultColWidth="12" defaultRowHeight="11.25"/>
  <cols>
    <col min="1" max="1" width="52.66015625" style="129" customWidth="1"/>
    <col min="2" max="2" width="21.5" style="129" customWidth="1"/>
    <col min="3" max="3" width="48.66015625" style="129" customWidth="1"/>
    <col min="4" max="4" width="22.16015625" style="129" customWidth="1"/>
    <col min="5" max="5" width="14.5" style="129" bestFit="1" customWidth="1"/>
    <col min="6" max="16384" width="12" style="129" customWidth="1"/>
  </cols>
  <sheetData>
    <row r="1" spans="1:22" ht="27">
      <c r="A1" s="232" t="s">
        <v>22</v>
      </c>
      <c r="B1" s="232"/>
      <c r="C1" s="232"/>
      <c r="D1" s="232"/>
      <c r="E1" s="130"/>
      <c r="F1" s="130"/>
      <c r="G1" s="130"/>
      <c r="H1" s="130"/>
      <c r="I1" s="130"/>
      <c r="J1" s="130"/>
      <c r="K1" s="130"/>
      <c r="L1" s="130"/>
      <c r="M1" s="130"/>
      <c r="N1" s="130"/>
      <c r="O1" s="130"/>
      <c r="P1" s="130"/>
      <c r="Q1" s="130"/>
      <c r="R1" s="130"/>
      <c r="S1" s="130"/>
      <c r="T1" s="130"/>
      <c r="U1" s="130"/>
      <c r="V1" s="130"/>
    </row>
    <row r="2" spans="1:22" ht="15">
      <c r="A2" s="131"/>
      <c r="B2" s="131"/>
      <c r="C2" s="131"/>
      <c r="D2" s="132" t="s">
        <v>23</v>
      </c>
      <c r="E2" s="133"/>
      <c r="F2" s="133"/>
      <c r="G2" s="133"/>
      <c r="H2" s="133"/>
      <c r="I2" s="133"/>
      <c r="J2" s="133"/>
      <c r="K2" s="133"/>
      <c r="L2" s="133"/>
      <c r="M2" s="133"/>
      <c r="N2" s="133"/>
      <c r="O2" s="133"/>
      <c r="P2" s="133"/>
      <c r="Q2" s="133"/>
      <c r="R2" s="133"/>
      <c r="S2" s="133"/>
      <c r="T2" s="133"/>
      <c r="U2" s="133"/>
      <c r="V2" s="133"/>
    </row>
    <row r="3" spans="1:22" ht="17.25" customHeight="1">
      <c r="A3" s="21" t="s">
        <v>412</v>
      </c>
      <c r="B3" s="134"/>
      <c r="C3" s="135"/>
      <c r="D3" s="132" t="s">
        <v>25</v>
      </c>
      <c r="E3" s="136"/>
      <c r="F3" s="136"/>
      <c r="G3" s="136"/>
      <c r="H3" s="136"/>
      <c r="I3" s="136"/>
      <c r="J3" s="136"/>
      <c r="K3" s="136"/>
      <c r="L3" s="136"/>
      <c r="M3" s="136"/>
      <c r="N3" s="136"/>
      <c r="O3" s="136"/>
      <c r="P3" s="136"/>
      <c r="Q3" s="136"/>
      <c r="R3" s="136"/>
      <c r="S3" s="136"/>
      <c r="T3" s="136"/>
      <c r="U3" s="136"/>
      <c r="V3" s="136"/>
    </row>
    <row r="4" spans="1:22" ht="18" customHeight="1">
      <c r="A4" s="137" t="s">
        <v>26</v>
      </c>
      <c r="B4" s="137"/>
      <c r="C4" s="137" t="s">
        <v>27</v>
      </c>
      <c r="D4" s="137"/>
      <c r="E4" s="133"/>
      <c r="F4" s="133"/>
      <c r="G4" s="133"/>
      <c r="H4" s="133"/>
      <c r="I4" s="133"/>
      <c r="J4" s="133"/>
      <c r="K4" s="133"/>
      <c r="L4" s="133"/>
      <c r="M4" s="133"/>
      <c r="N4" s="133"/>
      <c r="O4" s="133"/>
      <c r="P4" s="133"/>
      <c r="Q4" s="133"/>
      <c r="R4" s="133"/>
      <c r="S4" s="133"/>
      <c r="T4" s="133"/>
      <c r="U4" s="133"/>
      <c r="V4" s="133"/>
    </row>
    <row r="5" spans="1:22" ht="18" customHeight="1">
      <c r="A5" s="138" t="s">
        <v>28</v>
      </c>
      <c r="B5" s="139" t="s">
        <v>29</v>
      </c>
      <c r="C5" s="138" t="s">
        <v>28</v>
      </c>
      <c r="D5" s="140" t="s">
        <v>29</v>
      </c>
      <c r="E5" s="133"/>
      <c r="F5" s="133"/>
      <c r="G5" s="133"/>
      <c r="H5" s="133"/>
      <c r="I5" s="133"/>
      <c r="J5" s="133"/>
      <c r="K5" s="133"/>
      <c r="L5" s="133"/>
      <c r="M5" s="133"/>
      <c r="N5" s="133"/>
      <c r="O5" s="133"/>
      <c r="P5" s="133"/>
      <c r="Q5" s="133"/>
      <c r="R5" s="133"/>
      <c r="S5" s="133"/>
      <c r="T5" s="133"/>
      <c r="U5" s="133"/>
      <c r="V5" s="133"/>
    </row>
    <row r="6" spans="1:22" ht="18" customHeight="1">
      <c r="A6" s="103" t="s">
        <v>30</v>
      </c>
      <c r="B6" s="91">
        <v>2740.06</v>
      </c>
      <c r="C6" s="99" t="s">
        <v>402</v>
      </c>
      <c r="D6" s="94">
        <v>200.25</v>
      </c>
      <c r="E6" s="133"/>
      <c r="F6" s="133"/>
      <c r="G6" s="133"/>
      <c r="H6" s="133"/>
      <c r="I6" s="133"/>
      <c r="J6" s="133"/>
      <c r="K6" s="133"/>
      <c r="L6" s="133"/>
      <c r="M6" s="133"/>
      <c r="N6" s="133"/>
      <c r="O6" s="133"/>
      <c r="P6" s="133"/>
      <c r="Q6" s="133"/>
      <c r="R6" s="133"/>
      <c r="S6" s="133"/>
      <c r="T6" s="133"/>
      <c r="U6" s="133"/>
      <c r="V6" s="133"/>
    </row>
    <row r="7" spans="1:22" ht="18" customHeight="1">
      <c r="A7" s="141" t="s">
        <v>31</v>
      </c>
      <c r="B7" s="142"/>
      <c r="C7" s="99" t="s">
        <v>32</v>
      </c>
      <c r="D7" s="94">
        <v>200.25</v>
      </c>
      <c r="E7" s="133"/>
      <c r="F7" s="133"/>
      <c r="G7" s="133"/>
      <c r="H7" s="133"/>
      <c r="I7" s="133"/>
      <c r="J7" s="133"/>
      <c r="K7" s="133"/>
      <c r="L7" s="133"/>
      <c r="M7" s="133"/>
      <c r="N7" s="133"/>
      <c r="O7" s="133"/>
      <c r="P7" s="133"/>
      <c r="Q7" s="133"/>
      <c r="R7" s="133"/>
      <c r="S7" s="133"/>
      <c r="T7" s="133"/>
      <c r="U7" s="133"/>
      <c r="V7" s="133"/>
    </row>
    <row r="8" spans="1:22" ht="18" customHeight="1">
      <c r="A8" s="103" t="s">
        <v>167</v>
      </c>
      <c r="B8" s="142"/>
      <c r="C8" s="99" t="s">
        <v>33</v>
      </c>
      <c r="D8" s="94">
        <v>7.25</v>
      </c>
      <c r="E8" s="133"/>
      <c r="F8" s="133"/>
      <c r="G8" s="133"/>
      <c r="H8" s="133"/>
      <c r="I8" s="133"/>
      <c r="J8" s="133"/>
      <c r="K8" s="133"/>
      <c r="L8" s="133"/>
      <c r="M8" s="133"/>
      <c r="N8" s="133"/>
      <c r="O8" s="133"/>
      <c r="P8" s="133"/>
      <c r="Q8" s="133"/>
      <c r="R8" s="133"/>
      <c r="S8" s="133"/>
      <c r="T8" s="133"/>
      <c r="U8" s="133"/>
      <c r="V8" s="133"/>
    </row>
    <row r="9" spans="1:22" ht="18" customHeight="1">
      <c r="A9" s="103" t="s">
        <v>169</v>
      </c>
      <c r="B9" s="142"/>
      <c r="C9" s="99" t="s">
        <v>34</v>
      </c>
      <c r="D9" s="94">
        <v>11.22</v>
      </c>
      <c r="E9" s="133"/>
      <c r="F9" s="133"/>
      <c r="G9" s="133"/>
      <c r="H9" s="133"/>
      <c r="I9" s="133"/>
      <c r="J9" s="133"/>
      <c r="K9" s="133"/>
      <c r="L9" s="133"/>
      <c r="M9" s="133"/>
      <c r="N9" s="133"/>
      <c r="O9" s="133"/>
      <c r="P9" s="133"/>
      <c r="Q9" s="133"/>
      <c r="R9" s="133"/>
      <c r="S9" s="133"/>
      <c r="T9" s="133"/>
      <c r="U9" s="133"/>
      <c r="V9" s="133"/>
    </row>
    <row r="10" spans="1:22" ht="18" customHeight="1">
      <c r="A10" s="103" t="s">
        <v>171</v>
      </c>
      <c r="B10" s="142"/>
      <c r="C10" s="99" t="s">
        <v>35</v>
      </c>
      <c r="D10" s="94">
        <v>181.78</v>
      </c>
      <c r="E10" s="133"/>
      <c r="F10" s="133"/>
      <c r="G10" s="133"/>
      <c r="H10" s="133"/>
      <c r="I10" s="133"/>
      <c r="J10" s="133"/>
      <c r="K10" s="133"/>
      <c r="L10" s="133"/>
      <c r="M10" s="133"/>
      <c r="N10" s="133"/>
      <c r="O10" s="133"/>
      <c r="P10" s="133"/>
      <c r="Q10" s="133"/>
      <c r="R10" s="133"/>
      <c r="S10" s="133"/>
      <c r="T10" s="133"/>
      <c r="U10" s="133"/>
      <c r="V10" s="133"/>
    </row>
    <row r="11" spans="1:22" ht="18" customHeight="1">
      <c r="A11" s="103" t="s">
        <v>172</v>
      </c>
      <c r="B11" s="142"/>
      <c r="C11" s="99" t="s">
        <v>403</v>
      </c>
      <c r="D11" s="94">
        <v>2425.91</v>
      </c>
      <c r="E11" s="133"/>
      <c r="F11" s="133"/>
      <c r="G11" s="133"/>
      <c r="H11" s="133"/>
      <c r="I11" s="133"/>
      <c r="J11" s="133"/>
      <c r="K11" s="133"/>
      <c r="L11" s="133"/>
      <c r="M11" s="133"/>
      <c r="N11" s="133"/>
      <c r="O11" s="133"/>
      <c r="P11" s="133"/>
      <c r="Q11" s="133"/>
      <c r="R11" s="133"/>
      <c r="S11" s="133"/>
      <c r="T11" s="133"/>
      <c r="U11" s="133"/>
      <c r="V11" s="133"/>
    </row>
    <row r="12" spans="1:22" ht="18" customHeight="1">
      <c r="A12" s="103" t="s">
        <v>174</v>
      </c>
      <c r="B12" s="142"/>
      <c r="C12" s="99" t="s">
        <v>180</v>
      </c>
      <c r="D12" s="94">
        <v>2349.65</v>
      </c>
      <c r="E12" s="133"/>
      <c r="F12" s="133"/>
      <c r="G12" s="133"/>
      <c r="H12" s="133"/>
      <c r="I12" s="133"/>
      <c r="J12" s="133"/>
      <c r="K12" s="133"/>
      <c r="L12" s="133"/>
      <c r="M12" s="133"/>
      <c r="N12" s="133"/>
      <c r="O12" s="133"/>
      <c r="P12" s="133"/>
      <c r="Q12" s="133"/>
      <c r="R12" s="133"/>
      <c r="S12" s="133"/>
      <c r="T12" s="133"/>
      <c r="U12" s="133"/>
      <c r="V12" s="133"/>
    </row>
    <row r="13" spans="1:22" ht="18" customHeight="1">
      <c r="A13" s="141" t="s">
        <v>31</v>
      </c>
      <c r="B13" s="143"/>
      <c r="C13" s="99" t="s">
        <v>39</v>
      </c>
      <c r="D13" s="94">
        <v>936.36</v>
      </c>
      <c r="E13" s="133"/>
      <c r="F13" s="133"/>
      <c r="G13" s="133"/>
      <c r="H13" s="133"/>
      <c r="I13" s="133"/>
      <c r="J13" s="133"/>
      <c r="K13" s="133"/>
      <c r="L13" s="133"/>
      <c r="M13" s="133"/>
      <c r="N13" s="133"/>
      <c r="O13" s="133"/>
      <c r="P13" s="133"/>
      <c r="Q13" s="133"/>
      <c r="R13" s="133"/>
      <c r="S13" s="133"/>
      <c r="T13" s="133"/>
      <c r="U13" s="133"/>
      <c r="V13" s="133"/>
    </row>
    <row r="14" spans="1:22" ht="18" customHeight="1">
      <c r="A14" s="103" t="s">
        <v>176</v>
      </c>
      <c r="B14" s="143"/>
      <c r="C14" s="99" t="s">
        <v>40</v>
      </c>
      <c r="D14" s="94">
        <v>172.93</v>
      </c>
      <c r="E14" s="206"/>
      <c r="F14" s="133"/>
      <c r="G14" s="133"/>
      <c r="H14" s="133"/>
      <c r="I14" s="133"/>
      <c r="J14" s="133"/>
      <c r="K14" s="133"/>
      <c r="L14" s="133"/>
      <c r="M14" s="133"/>
      <c r="N14" s="133"/>
      <c r="O14" s="133"/>
      <c r="P14" s="133"/>
      <c r="Q14" s="133"/>
      <c r="R14" s="133"/>
      <c r="S14" s="133"/>
      <c r="T14" s="133"/>
      <c r="U14" s="133"/>
      <c r="V14" s="133"/>
    </row>
    <row r="15" spans="1:22" ht="18" customHeight="1">
      <c r="A15" s="163"/>
      <c r="B15" s="143"/>
      <c r="C15" s="99" t="s">
        <v>181</v>
      </c>
      <c r="D15" s="94">
        <v>102.07</v>
      </c>
      <c r="E15" s="206"/>
      <c r="F15" s="133"/>
      <c r="G15" s="133"/>
      <c r="H15" s="133"/>
      <c r="I15" s="133"/>
      <c r="J15" s="133"/>
      <c r="K15" s="133"/>
      <c r="L15" s="133"/>
      <c r="M15" s="133"/>
      <c r="N15" s="133"/>
      <c r="O15" s="133"/>
      <c r="P15" s="133"/>
      <c r="Q15" s="133"/>
      <c r="R15" s="133"/>
      <c r="S15" s="133"/>
      <c r="T15" s="133"/>
      <c r="U15" s="133"/>
      <c r="V15" s="133"/>
    </row>
    <row r="16" spans="1:22" ht="18" customHeight="1">
      <c r="A16" s="163"/>
      <c r="B16" s="143"/>
      <c r="C16" s="99" t="s">
        <v>182</v>
      </c>
      <c r="D16" s="94">
        <v>646.95</v>
      </c>
      <c r="E16" s="206"/>
      <c r="F16" s="133"/>
      <c r="G16" s="133"/>
      <c r="H16" s="133"/>
      <c r="I16" s="133"/>
      <c r="J16" s="133"/>
      <c r="K16" s="133"/>
      <c r="L16" s="133"/>
      <c r="M16" s="133"/>
      <c r="N16" s="133"/>
      <c r="O16" s="133"/>
      <c r="P16" s="133"/>
      <c r="Q16" s="133"/>
      <c r="R16" s="133"/>
      <c r="S16" s="133"/>
      <c r="T16" s="133"/>
      <c r="U16" s="133"/>
      <c r="V16" s="133"/>
    </row>
    <row r="17" spans="1:22" ht="18" customHeight="1">
      <c r="A17" s="163"/>
      <c r="B17" s="143"/>
      <c r="C17" s="99" t="s">
        <v>183</v>
      </c>
      <c r="D17" s="94">
        <v>426.38</v>
      </c>
      <c r="E17" s="133"/>
      <c r="F17" s="133"/>
      <c r="G17" s="133"/>
      <c r="H17" s="133"/>
      <c r="I17" s="133"/>
      <c r="J17" s="133"/>
      <c r="K17" s="133"/>
      <c r="L17" s="133"/>
      <c r="M17" s="133"/>
      <c r="N17" s="133"/>
      <c r="O17" s="133"/>
      <c r="P17" s="133"/>
      <c r="Q17" s="133"/>
      <c r="R17" s="133"/>
      <c r="S17" s="133"/>
      <c r="T17" s="133"/>
      <c r="U17" s="133"/>
      <c r="V17" s="133"/>
    </row>
    <row r="18" spans="1:22" ht="18" customHeight="1">
      <c r="A18" s="163"/>
      <c r="B18" s="143"/>
      <c r="C18" s="99" t="s">
        <v>184</v>
      </c>
      <c r="D18" s="94">
        <v>64.96</v>
      </c>
      <c r="E18" s="133"/>
      <c r="F18" s="133"/>
      <c r="G18" s="133"/>
      <c r="H18" s="133"/>
      <c r="I18" s="133"/>
      <c r="J18" s="133"/>
      <c r="K18" s="133"/>
      <c r="L18" s="133"/>
      <c r="M18" s="133"/>
      <c r="N18" s="133"/>
      <c r="O18" s="133"/>
      <c r="P18" s="133"/>
      <c r="Q18" s="133"/>
      <c r="R18" s="133"/>
      <c r="S18" s="133"/>
      <c r="T18" s="133"/>
      <c r="U18" s="133"/>
      <c r="V18" s="133"/>
    </row>
    <row r="19" spans="1:22" ht="18" customHeight="1">
      <c r="A19" s="163"/>
      <c r="B19" s="143"/>
      <c r="C19" s="99" t="s">
        <v>36</v>
      </c>
      <c r="D19" s="94">
        <v>76.26</v>
      </c>
      <c r="E19" s="133"/>
      <c r="F19" s="133"/>
      <c r="G19" s="133"/>
      <c r="H19" s="133"/>
      <c r="I19" s="133"/>
      <c r="J19" s="133"/>
      <c r="K19" s="133"/>
      <c r="L19" s="133"/>
      <c r="M19" s="133"/>
      <c r="N19" s="133"/>
      <c r="O19" s="133"/>
      <c r="P19" s="133"/>
      <c r="Q19" s="133"/>
      <c r="R19" s="133"/>
      <c r="S19" s="133"/>
      <c r="T19" s="133"/>
      <c r="U19" s="133"/>
      <c r="V19" s="133"/>
    </row>
    <row r="20" spans="1:22" ht="18" customHeight="1">
      <c r="A20" s="163"/>
      <c r="B20" s="143"/>
      <c r="C20" s="99" t="s">
        <v>37</v>
      </c>
      <c r="D20" s="94">
        <v>55.29</v>
      </c>
      <c r="E20" s="133"/>
      <c r="F20" s="133"/>
      <c r="G20" s="133"/>
      <c r="H20" s="133"/>
      <c r="I20" s="133"/>
      <c r="J20" s="133"/>
      <c r="K20" s="133"/>
      <c r="L20" s="133"/>
      <c r="M20" s="133"/>
      <c r="N20" s="133"/>
      <c r="O20" s="133"/>
      <c r="P20" s="133"/>
      <c r="Q20" s="133"/>
      <c r="R20" s="133"/>
      <c r="S20" s="133"/>
      <c r="T20" s="133"/>
      <c r="U20" s="133"/>
      <c r="V20" s="133"/>
    </row>
    <row r="21" spans="1:22" ht="18" customHeight="1">
      <c r="A21" s="163"/>
      <c r="B21" s="143"/>
      <c r="C21" s="99" t="s">
        <v>38</v>
      </c>
      <c r="D21" s="94">
        <v>20.97</v>
      </c>
      <c r="E21" s="133"/>
      <c r="F21" s="133"/>
      <c r="G21" s="133"/>
      <c r="H21" s="133"/>
      <c r="I21" s="133"/>
      <c r="J21" s="133"/>
      <c r="K21" s="133"/>
      <c r="L21" s="133"/>
      <c r="M21" s="133"/>
      <c r="N21" s="133"/>
      <c r="O21" s="133"/>
      <c r="P21" s="133"/>
      <c r="Q21" s="133"/>
      <c r="R21" s="133"/>
      <c r="S21" s="133"/>
      <c r="T21" s="133"/>
      <c r="U21" s="133"/>
      <c r="V21" s="133"/>
    </row>
    <row r="22" spans="1:22" ht="18" customHeight="1">
      <c r="A22" s="163"/>
      <c r="B22" s="143"/>
      <c r="C22" s="99" t="s">
        <v>404</v>
      </c>
      <c r="D22" s="94">
        <v>113.9</v>
      </c>
      <c r="E22" s="133"/>
      <c r="F22" s="133"/>
      <c r="G22" s="133"/>
      <c r="H22" s="133"/>
      <c r="I22" s="133"/>
      <c r="J22" s="133"/>
      <c r="K22" s="133"/>
      <c r="L22" s="133"/>
      <c r="M22" s="133"/>
      <c r="N22" s="133"/>
      <c r="O22" s="133"/>
      <c r="P22" s="133"/>
      <c r="Q22" s="133"/>
      <c r="R22" s="133"/>
      <c r="S22" s="133"/>
      <c r="T22" s="133"/>
      <c r="U22" s="133"/>
      <c r="V22" s="133"/>
    </row>
    <row r="23" spans="1:22" ht="18" customHeight="1">
      <c r="A23" s="163"/>
      <c r="B23" s="143"/>
      <c r="C23" s="99" t="s">
        <v>41</v>
      </c>
      <c r="D23" s="94">
        <v>113.9</v>
      </c>
      <c r="E23" s="133"/>
      <c r="F23" s="133"/>
      <c r="G23" s="133"/>
      <c r="H23" s="133"/>
      <c r="I23" s="133"/>
      <c r="J23" s="133"/>
      <c r="K23" s="133"/>
      <c r="L23" s="133"/>
      <c r="M23" s="133"/>
      <c r="N23" s="133"/>
      <c r="O23" s="133"/>
      <c r="P23" s="133"/>
      <c r="Q23" s="133"/>
      <c r="R23" s="133"/>
      <c r="S23" s="133"/>
      <c r="T23" s="133"/>
      <c r="U23" s="133"/>
      <c r="V23" s="133"/>
    </row>
    <row r="24" spans="1:22" ht="18" customHeight="1">
      <c r="A24" s="163"/>
      <c r="B24" s="143"/>
      <c r="C24" s="99" t="s">
        <v>42</v>
      </c>
      <c r="D24" s="94">
        <v>113.9</v>
      </c>
      <c r="E24" s="133"/>
      <c r="F24" s="133"/>
      <c r="G24" s="133"/>
      <c r="H24" s="133"/>
      <c r="I24" s="133"/>
      <c r="J24" s="133"/>
      <c r="K24" s="133"/>
      <c r="L24" s="133"/>
      <c r="M24" s="133"/>
      <c r="N24" s="133"/>
      <c r="O24" s="133"/>
      <c r="P24" s="133"/>
      <c r="Q24" s="133"/>
      <c r="R24" s="133"/>
      <c r="S24" s="133"/>
      <c r="T24" s="133"/>
      <c r="U24" s="133"/>
      <c r="V24" s="133"/>
    </row>
    <row r="25" spans="1:22" ht="18" customHeight="1">
      <c r="A25" s="163"/>
      <c r="B25" s="143"/>
      <c r="C25" s="163"/>
      <c r="D25" s="163"/>
      <c r="E25" s="133"/>
      <c r="F25" s="133"/>
      <c r="G25" s="133"/>
      <c r="H25" s="133"/>
      <c r="I25" s="133"/>
      <c r="J25" s="133"/>
      <c r="K25" s="133"/>
      <c r="L25" s="133"/>
      <c r="M25" s="133"/>
      <c r="N25" s="133"/>
      <c r="O25" s="133"/>
      <c r="P25" s="133"/>
      <c r="Q25" s="133"/>
      <c r="R25" s="133"/>
      <c r="S25" s="133"/>
      <c r="T25" s="133"/>
      <c r="U25" s="133"/>
      <c r="V25" s="133"/>
    </row>
    <row r="26" spans="1:22" ht="18" customHeight="1">
      <c r="A26" s="103"/>
      <c r="B26" s="143"/>
      <c r="C26" s="163"/>
      <c r="D26" s="163"/>
      <c r="E26" s="133"/>
      <c r="F26" s="133"/>
      <c r="G26" s="133"/>
      <c r="H26" s="133"/>
      <c r="I26" s="133"/>
      <c r="J26" s="133"/>
      <c r="K26" s="133"/>
      <c r="L26" s="133"/>
      <c r="M26" s="133"/>
      <c r="N26" s="133"/>
      <c r="O26" s="133"/>
      <c r="P26" s="133"/>
      <c r="Q26" s="133"/>
      <c r="R26" s="133"/>
      <c r="S26" s="133"/>
      <c r="T26" s="133"/>
      <c r="U26" s="133"/>
      <c r="V26" s="133"/>
    </row>
    <row r="27" spans="1:22" ht="18" customHeight="1">
      <c r="A27" s="73"/>
      <c r="B27" s="143"/>
      <c r="C27" s="163"/>
      <c r="D27" s="163"/>
      <c r="E27" s="133"/>
      <c r="F27" s="133"/>
      <c r="G27" s="133"/>
      <c r="H27" s="133"/>
      <c r="I27" s="133"/>
      <c r="J27" s="133"/>
      <c r="K27" s="133"/>
      <c r="L27" s="133"/>
      <c r="M27" s="133"/>
      <c r="N27" s="133"/>
      <c r="O27" s="133"/>
      <c r="P27" s="133"/>
      <c r="Q27" s="133"/>
      <c r="R27" s="133"/>
      <c r="S27" s="133"/>
      <c r="T27" s="133"/>
      <c r="U27" s="133"/>
      <c r="V27" s="133"/>
    </row>
    <row r="28" spans="1:22" s="128" customFormat="1" ht="18" customHeight="1">
      <c r="A28" s="144" t="s">
        <v>43</v>
      </c>
      <c r="B28" s="118">
        <f>SUM(B6:B27)</f>
        <v>2740.06</v>
      </c>
      <c r="C28" s="144" t="s">
        <v>44</v>
      </c>
      <c r="D28" s="145">
        <f>D6+D11+D22</f>
        <v>2740.06</v>
      </c>
      <c r="E28" s="146"/>
      <c r="F28" s="146"/>
      <c r="G28" s="146"/>
      <c r="H28" s="146"/>
      <c r="I28" s="146"/>
      <c r="J28" s="146"/>
      <c r="K28" s="146"/>
      <c r="L28" s="146"/>
      <c r="M28" s="146"/>
      <c r="N28" s="146"/>
      <c r="O28" s="146"/>
      <c r="P28" s="146"/>
      <c r="Q28" s="146"/>
      <c r="R28" s="146"/>
      <c r="S28" s="146"/>
      <c r="T28" s="146"/>
      <c r="U28" s="146"/>
      <c r="V28" s="146"/>
    </row>
    <row r="29" spans="1:4" ht="15">
      <c r="A29" s="147"/>
      <c r="B29" s="147"/>
      <c r="C29" s="233"/>
      <c r="D29" s="233"/>
    </row>
    <row r="30" spans="3:4" ht="15">
      <c r="C30" s="233"/>
      <c r="D30" s="233"/>
    </row>
  </sheetData>
  <sheetProtection/>
  <mergeCells count="2">
    <mergeCell ref="A1:D1"/>
    <mergeCell ref="C29:D30"/>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3">
      <selection activeCell="C5" sqref="C5:D5"/>
    </sheetView>
  </sheetViews>
  <sheetFormatPr defaultColWidth="9.33203125" defaultRowHeight="11.25"/>
  <cols>
    <col min="1" max="1" width="18.33203125" style="38" customWidth="1"/>
    <col min="2" max="2" width="14.66015625" style="38" customWidth="1"/>
    <col min="3" max="3" width="14" style="38" customWidth="1"/>
    <col min="4" max="6" width="10.33203125" style="38" customWidth="1"/>
    <col min="7" max="7" width="9.33203125" style="38" customWidth="1"/>
    <col min="8" max="8" width="10.33203125" style="38" customWidth="1"/>
    <col min="9" max="9" width="6.66015625" style="38" customWidth="1"/>
    <col min="10" max="10" width="12.66015625" style="38" customWidth="1"/>
    <col min="11" max="11" width="10" style="0" customWidth="1"/>
    <col min="12" max="12" width="14.33203125" style="38" customWidth="1"/>
    <col min="13" max="13" width="13.5" style="38" customWidth="1"/>
    <col min="14" max="16" width="14.16015625" style="38" customWidth="1"/>
    <col min="17" max="254" width="9.16015625" style="38" customWidth="1"/>
  </cols>
  <sheetData>
    <row r="1" spans="1:17" ht="25.5" customHeight="1">
      <c r="A1" s="115" t="s">
        <v>45</v>
      </c>
      <c r="B1" s="115"/>
      <c r="C1" s="115"/>
      <c r="D1" s="115"/>
      <c r="E1" s="115"/>
      <c r="F1" s="115"/>
      <c r="G1" s="115"/>
      <c r="H1" s="115"/>
      <c r="I1" s="115"/>
      <c r="J1" s="115"/>
      <c r="K1" s="125"/>
      <c r="L1" s="115"/>
      <c r="M1" s="115"/>
      <c r="N1" s="115"/>
      <c r="O1" s="115"/>
      <c r="P1" s="115"/>
      <c r="Q1" s="116"/>
    </row>
    <row r="2" spans="15:18" ht="17.25" customHeight="1">
      <c r="O2" s="241" t="s">
        <v>46</v>
      </c>
      <c r="P2" s="241"/>
      <c r="Q2"/>
      <c r="R2"/>
    </row>
    <row r="3" spans="1:18" ht="17.25" customHeight="1">
      <c r="A3" s="21" t="s">
        <v>410</v>
      </c>
      <c r="O3" s="241" t="s">
        <v>25</v>
      </c>
      <c r="P3" s="242"/>
      <c r="Q3"/>
      <c r="R3"/>
    </row>
    <row r="4" spans="1:17" s="104" customFormat="1" ht="12.75">
      <c r="A4" s="235" t="s">
        <v>47</v>
      </c>
      <c r="B4" s="105" t="s">
        <v>48</v>
      </c>
      <c r="C4" s="106"/>
      <c r="D4" s="106"/>
      <c r="E4" s="106"/>
      <c r="F4" s="106"/>
      <c r="G4" s="106"/>
      <c r="H4" s="106"/>
      <c r="I4" s="106"/>
      <c r="J4" s="106"/>
      <c r="K4" s="110"/>
      <c r="L4" s="105" t="s">
        <v>49</v>
      </c>
      <c r="M4" s="106"/>
      <c r="N4" s="106"/>
      <c r="O4" s="106"/>
      <c r="P4" s="111"/>
      <c r="Q4" s="13"/>
    </row>
    <row r="5" spans="1:17" s="104" customFormat="1" ht="40.5" customHeight="1">
      <c r="A5" s="235"/>
      <c r="B5" s="236" t="s">
        <v>50</v>
      </c>
      <c r="C5" s="238" t="s">
        <v>30</v>
      </c>
      <c r="D5" s="238"/>
      <c r="E5" s="238" t="s">
        <v>166</v>
      </c>
      <c r="F5" s="238" t="s">
        <v>168</v>
      </c>
      <c r="G5" s="238" t="s">
        <v>170</v>
      </c>
      <c r="H5" s="238" t="s">
        <v>86</v>
      </c>
      <c r="I5" s="238" t="s">
        <v>173</v>
      </c>
      <c r="J5" s="238"/>
      <c r="K5" s="238" t="s">
        <v>175</v>
      </c>
      <c r="L5" s="239" t="s">
        <v>50</v>
      </c>
      <c r="M5" s="243" t="s">
        <v>51</v>
      </c>
      <c r="N5" s="244"/>
      <c r="O5" s="245"/>
      <c r="P5" s="239" t="s">
        <v>52</v>
      </c>
      <c r="Q5" s="13"/>
    </row>
    <row r="6" spans="1:17" s="104" customFormat="1" ht="62.25" customHeight="1">
      <c r="A6" s="235"/>
      <c r="B6" s="237"/>
      <c r="C6" s="61" t="s">
        <v>53</v>
      </c>
      <c r="D6" s="24" t="s">
        <v>54</v>
      </c>
      <c r="E6" s="238"/>
      <c r="F6" s="238"/>
      <c r="G6" s="238"/>
      <c r="H6" s="238"/>
      <c r="I6" s="61" t="s">
        <v>53</v>
      </c>
      <c r="J6" s="61" t="s">
        <v>177</v>
      </c>
      <c r="K6" s="238"/>
      <c r="L6" s="240"/>
      <c r="M6" s="72" t="s">
        <v>55</v>
      </c>
      <c r="N6" s="72" t="s">
        <v>56</v>
      </c>
      <c r="O6" s="72" t="s">
        <v>57</v>
      </c>
      <c r="P6" s="240"/>
      <c r="Q6" s="13"/>
    </row>
    <row r="7" spans="1:17" s="101" customFormat="1" ht="36" customHeight="1">
      <c r="A7" s="25" t="s">
        <v>50</v>
      </c>
      <c r="B7" s="123">
        <f>SUM(B8:B14)</f>
        <v>2740.0599999999995</v>
      </c>
      <c r="C7" s="123">
        <f>SUM(C8:C14)</f>
        <v>2740.0599999999995</v>
      </c>
      <c r="D7" s="123">
        <f>SUM(D8:D14)</f>
        <v>0</v>
      </c>
      <c r="E7" s="123">
        <f>SUM(E8:E14)</f>
        <v>0</v>
      </c>
      <c r="F7" s="123">
        <f>SUM(F8:F14)</f>
        <v>0</v>
      </c>
      <c r="G7" s="123"/>
      <c r="H7" s="123"/>
      <c r="I7" s="123"/>
      <c r="J7" s="123"/>
      <c r="K7" s="123">
        <f aca="true" t="shared" si="0" ref="K7:P7">SUM(K8:K14)</f>
        <v>0</v>
      </c>
      <c r="L7" s="123">
        <f t="shared" si="0"/>
        <v>2740.0599999999995</v>
      </c>
      <c r="M7" s="123">
        <f t="shared" si="0"/>
        <v>1348</v>
      </c>
      <c r="N7" s="123">
        <f t="shared" si="0"/>
        <v>251.78</v>
      </c>
      <c r="O7" s="123">
        <f t="shared" si="0"/>
        <v>82.14</v>
      </c>
      <c r="P7" s="123">
        <f t="shared" si="0"/>
        <v>1058.1399999999999</v>
      </c>
      <c r="Q7"/>
    </row>
    <row r="8" spans="1:16" ht="31.5" customHeight="1">
      <c r="A8" s="60" t="s">
        <v>185</v>
      </c>
      <c r="B8" s="164">
        <v>1802.46</v>
      </c>
      <c r="C8" s="164">
        <v>1802.46</v>
      </c>
      <c r="D8" s="91">
        <v>0</v>
      </c>
      <c r="E8" s="91">
        <v>0</v>
      </c>
      <c r="F8" s="91">
        <v>0</v>
      </c>
      <c r="G8" s="91"/>
      <c r="H8" s="91"/>
      <c r="I8" s="91"/>
      <c r="J8" s="91"/>
      <c r="K8" s="126">
        <v>0</v>
      </c>
      <c r="L8" s="164">
        <v>1802.46</v>
      </c>
      <c r="M8" s="91">
        <v>741.84</v>
      </c>
      <c r="N8" s="91">
        <v>167.57</v>
      </c>
      <c r="O8" s="91">
        <v>70.05</v>
      </c>
      <c r="P8" s="91">
        <v>823</v>
      </c>
    </row>
    <row r="9" spans="1:16" ht="31.5" customHeight="1">
      <c r="A9" s="60" t="s">
        <v>186</v>
      </c>
      <c r="B9" s="166">
        <v>466.16</v>
      </c>
      <c r="C9" s="166">
        <v>466.16</v>
      </c>
      <c r="D9" s="124"/>
      <c r="E9" s="124"/>
      <c r="F9" s="124"/>
      <c r="G9" s="124"/>
      <c r="H9" s="124"/>
      <c r="I9" s="124"/>
      <c r="J9" s="124"/>
      <c r="K9" s="127"/>
      <c r="L9" s="173">
        <v>466.16</v>
      </c>
      <c r="M9" s="174">
        <v>278.97</v>
      </c>
      <c r="N9" s="173">
        <v>31.03</v>
      </c>
      <c r="O9" s="173">
        <v>10.66</v>
      </c>
      <c r="P9" s="173">
        <v>145.5</v>
      </c>
    </row>
    <row r="10" spans="1:16" ht="31.5" customHeight="1">
      <c r="A10" s="165" t="s">
        <v>187</v>
      </c>
      <c r="B10" s="166">
        <v>249.72</v>
      </c>
      <c r="C10" s="166">
        <v>249.72</v>
      </c>
      <c r="D10" s="108"/>
      <c r="E10" s="108"/>
      <c r="F10" s="108"/>
      <c r="G10" s="108"/>
      <c r="H10" s="108"/>
      <c r="I10" s="108"/>
      <c r="J10" s="108"/>
      <c r="K10" s="121"/>
      <c r="L10" s="173">
        <v>249.72</v>
      </c>
      <c r="M10" s="174">
        <v>194.3</v>
      </c>
      <c r="N10" s="173">
        <v>35.62</v>
      </c>
      <c r="O10" s="173">
        <v>1.39</v>
      </c>
      <c r="P10" s="173">
        <v>18.41</v>
      </c>
    </row>
    <row r="11" spans="1:16" ht="31.5" customHeight="1">
      <c r="A11" s="60" t="s">
        <v>188</v>
      </c>
      <c r="B11" s="166">
        <v>221.72</v>
      </c>
      <c r="C11" s="166">
        <v>221.72</v>
      </c>
      <c r="D11" s="108"/>
      <c r="E11" s="108"/>
      <c r="F11" s="119"/>
      <c r="G11" s="119"/>
      <c r="H11" s="119"/>
      <c r="I11" s="119"/>
      <c r="J11" s="119"/>
      <c r="K11" s="121"/>
      <c r="L11" s="173">
        <v>221.72</v>
      </c>
      <c r="M11" s="174">
        <v>132.89</v>
      </c>
      <c r="N11" s="173">
        <v>17.56</v>
      </c>
      <c r="O11" s="173">
        <v>0.04</v>
      </c>
      <c r="P11" s="173">
        <v>71.23</v>
      </c>
    </row>
    <row r="12" spans="1:16" ht="31.5" customHeight="1">
      <c r="A12" s="103"/>
      <c r="B12" s="91">
        <f>SUM(C12:K12)</f>
        <v>0</v>
      </c>
      <c r="C12" s="108"/>
      <c r="D12" s="108"/>
      <c r="E12" s="108"/>
      <c r="F12" s="119"/>
      <c r="G12" s="119"/>
      <c r="H12" s="119"/>
      <c r="I12" s="119"/>
      <c r="J12" s="119"/>
      <c r="K12" s="121"/>
      <c r="L12" s="91">
        <f>SUM(M12:P12)</f>
        <v>0</v>
      </c>
      <c r="M12" s="91"/>
      <c r="N12" s="91"/>
      <c r="O12" s="91"/>
      <c r="P12" s="119"/>
    </row>
    <row r="13" spans="1:16" ht="31.5" customHeight="1">
      <c r="A13" s="60"/>
      <c r="B13" s="91">
        <f>SUM(C13:K13)</f>
        <v>0</v>
      </c>
      <c r="C13" s="108"/>
      <c r="D13" s="108"/>
      <c r="E13" s="108"/>
      <c r="F13" s="108"/>
      <c r="G13" s="108"/>
      <c r="H13" s="108"/>
      <c r="I13" s="108"/>
      <c r="J13" s="108"/>
      <c r="K13" s="121"/>
      <c r="L13" s="91">
        <f>SUM(M13:P13)</f>
        <v>0</v>
      </c>
      <c r="M13" s="91"/>
      <c r="N13" s="91"/>
      <c r="O13" s="91"/>
      <c r="P13" s="119"/>
    </row>
    <row r="14" spans="1:16" ht="31.5" customHeight="1">
      <c r="A14" s="60"/>
      <c r="B14" s="91">
        <f>SUM(C14:K14)</f>
        <v>0</v>
      </c>
      <c r="C14" s="108"/>
      <c r="D14" s="108"/>
      <c r="E14" s="108"/>
      <c r="F14" s="108"/>
      <c r="G14" s="108"/>
      <c r="H14" s="108"/>
      <c r="I14" s="108"/>
      <c r="J14" s="108"/>
      <c r="K14" s="121"/>
      <c r="L14" s="91">
        <f>SUM(M14:P14)</f>
        <v>0</v>
      </c>
      <c r="M14" s="91"/>
      <c r="N14" s="91"/>
      <c r="O14" s="91"/>
      <c r="P14" s="119"/>
    </row>
    <row r="15" spans="1:16" ht="36.75" customHeight="1">
      <c r="A15" s="234"/>
      <c r="B15" s="234"/>
      <c r="C15" s="234"/>
      <c r="D15" s="234"/>
      <c r="E15" s="234"/>
      <c r="F15" s="234"/>
      <c r="G15" s="234"/>
      <c r="H15" s="234"/>
      <c r="I15" s="234"/>
      <c r="J15" s="234"/>
      <c r="K15" s="234"/>
      <c r="L15" s="234"/>
      <c r="M15" s="234"/>
      <c r="N15" s="234"/>
      <c r="O15" s="234"/>
      <c r="P15" s="234"/>
    </row>
    <row r="16" spans="6:11" ht="10.5" customHeight="1">
      <c r="F16" s="52"/>
      <c r="G16" s="52"/>
      <c r="H16" s="52"/>
      <c r="I16" s="52"/>
      <c r="J16" s="52"/>
      <c r="K16" s="95"/>
    </row>
    <row r="17" ht="10.5" customHeight="1">
      <c r="C17" s="52"/>
    </row>
  </sheetData>
  <sheetProtection/>
  <mergeCells count="15">
    <mergeCell ref="P5:P6"/>
    <mergeCell ref="O2:P2"/>
    <mergeCell ref="O3:P3"/>
    <mergeCell ref="C5:D5"/>
    <mergeCell ref="M5:O5"/>
    <mergeCell ref="A15:P15"/>
    <mergeCell ref="A4:A6"/>
    <mergeCell ref="B5:B6"/>
    <mergeCell ref="E5:E6"/>
    <mergeCell ref="F5:F6"/>
    <mergeCell ref="G5:G6"/>
    <mergeCell ref="H5:H6"/>
    <mergeCell ref="I5:J5"/>
    <mergeCell ref="K5:K6"/>
    <mergeCell ref="L5:L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66"/>
  <sheetViews>
    <sheetView showGridLines="0" showZeros="0" zoomScalePageLayoutView="0" workbookViewId="0" topLeftCell="A55">
      <selection activeCell="E4" sqref="E4:E6"/>
    </sheetView>
  </sheetViews>
  <sheetFormatPr defaultColWidth="9.16015625" defaultRowHeight="11.25"/>
  <cols>
    <col min="1" max="1" width="15.66015625" style="38" customWidth="1"/>
    <col min="2" max="4" width="4.33203125" style="38" customWidth="1"/>
    <col min="5" max="5" width="38.33203125" style="38" customWidth="1"/>
    <col min="6" max="6" width="16.33203125" style="38" customWidth="1"/>
    <col min="7" max="7" width="15.33203125" style="38" customWidth="1"/>
    <col min="8" max="11" width="9.33203125" style="38" customWidth="1"/>
    <col min="12" max="12" width="9.33203125" style="0" customWidth="1"/>
    <col min="13" max="16" width="9.33203125" style="38" customWidth="1"/>
    <col min="17" max="249" width="9.16015625" style="38" customWidth="1"/>
  </cols>
  <sheetData>
    <row r="1" spans="1:15" ht="28.5" customHeight="1">
      <c r="A1" s="246" t="s">
        <v>58</v>
      </c>
      <c r="B1" s="246"/>
      <c r="C1" s="246"/>
      <c r="D1" s="246"/>
      <c r="E1" s="246"/>
      <c r="F1" s="246"/>
      <c r="G1" s="246"/>
      <c r="H1" s="246"/>
      <c r="I1" s="246"/>
      <c r="J1" s="246"/>
      <c r="K1" s="246"/>
      <c r="L1" s="246"/>
      <c r="M1" s="246"/>
      <c r="N1" s="246"/>
      <c r="O1" s="246"/>
    </row>
    <row r="2" spans="13:15" ht="10.5" customHeight="1">
      <c r="M2"/>
      <c r="N2" s="161"/>
      <c r="O2" s="162" t="s">
        <v>59</v>
      </c>
    </row>
    <row r="3" spans="1:15" ht="17.25" customHeight="1">
      <c r="A3" s="21" t="s">
        <v>410</v>
      </c>
      <c r="B3" s="76"/>
      <c r="C3" s="76"/>
      <c r="D3" s="76"/>
      <c r="E3" s="76"/>
      <c r="M3"/>
      <c r="N3" s="247" t="s">
        <v>25</v>
      </c>
      <c r="O3" s="247"/>
    </row>
    <row r="4" spans="1:15" s="104" customFormat="1" ht="12.75">
      <c r="A4" s="236" t="s">
        <v>47</v>
      </c>
      <c r="B4" s="248" t="s">
        <v>178</v>
      </c>
      <c r="C4" s="248"/>
      <c r="D4" s="248"/>
      <c r="E4" s="254" t="s">
        <v>61</v>
      </c>
      <c r="F4" s="249" t="s">
        <v>48</v>
      </c>
      <c r="G4" s="249"/>
      <c r="H4" s="249"/>
      <c r="I4" s="249"/>
      <c r="J4" s="249"/>
      <c r="K4" s="249"/>
      <c r="L4" s="249"/>
      <c r="M4" s="249"/>
      <c r="N4" s="249"/>
      <c r="O4" s="249"/>
    </row>
    <row r="5" spans="1:15" s="104" customFormat="1" ht="63" customHeight="1">
      <c r="A5" s="251"/>
      <c r="B5" s="252" t="s">
        <v>62</v>
      </c>
      <c r="C5" s="252" t="s">
        <v>63</v>
      </c>
      <c r="D5" s="252" t="s">
        <v>64</v>
      </c>
      <c r="E5" s="218"/>
      <c r="F5" s="236" t="s">
        <v>50</v>
      </c>
      <c r="G5" s="238" t="s">
        <v>30</v>
      </c>
      <c r="H5" s="238"/>
      <c r="I5" s="238" t="s">
        <v>166</v>
      </c>
      <c r="J5" s="238" t="s">
        <v>168</v>
      </c>
      <c r="K5" s="238" t="s">
        <v>170</v>
      </c>
      <c r="L5" s="238" t="s">
        <v>86</v>
      </c>
      <c r="M5" s="238" t="s">
        <v>173</v>
      </c>
      <c r="N5" s="238"/>
      <c r="O5" s="238" t="s">
        <v>175</v>
      </c>
    </row>
    <row r="6" spans="1:15" s="104" customFormat="1" ht="51.75" customHeight="1">
      <c r="A6" s="237"/>
      <c r="B6" s="253"/>
      <c r="C6" s="253"/>
      <c r="D6" s="253"/>
      <c r="E6" s="219"/>
      <c r="F6" s="237"/>
      <c r="G6" s="61" t="s">
        <v>53</v>
      </c>
      <c r="H6" s="24" t="s">
        <v>54</v>
      </c>
      <c r="I6" s="238"/>
      <c r="J6" s="238"/>
      <c r="K6" s="238"/>
      <c r="L6" s="238"/>
      <c r="M6" s="61" t="s">
        <v>53</v>
      </c>
      <c r="N6" s="61" t="s">
        <v>177</v>
      </c>
      <c r="O6" s="238"/>
    </row>
    <row r="7" spans="1:249" s="13" customFormat="1" ht="24" customHeight="1">
      <c r="A7" s="77"/>
      <c r="B7" s="167"/>
      <c r="C7" s="167"/>
      <c r="D7" s="167"/>
      <c r="E7" s="79" t="s">
        <v>50</v>
      </c>
      <c r="F7" s="118">
        <f>F8+F24+F39+F54</f>
        <v>2740.0599999999995</v>
      </c>
      <c r="G7" s="118">
        <f>G8+G24+G39+G54</f>
        <v>2740.0599999999995</v>
      </c>
      <c r="H7" s="118">
        <v>0</v>
      </c>
      <c r="I7" s="118">
        <v>0</v>
      </c>
      <c r="J7" s="118">
        <v>0</v>
      </c>
      <c r="K7" s="118"/>
      <c r="L7" s="120">
        <v>0</v>
      </c>
      <c r="M7" s="83"/>
      <c r="N7" s="83"/>
      <c r="O7" s="83"/>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row>
    <row r="8" spans="1:15" ht="39.75" customHeight="1">
      <c r="A8" s="60" t="s">
        <v>185</v>
      </c>
      <c r="B8" s="167"/>
      <c r="C8" s="167"/>
      <c r="D8" s="167"/>
      <c r="E8" s="168"/>
      <c r="F8" s="170">
        <f>F9+F13+F21</f>
        <v>1802.46</v>
      </c>
      <c r="G8" s="170">
        <f>G9+G13+G21</f>
        <v>1802.46</v>
      </c>
      <c r="H8" s="108"/>
      <c r="I8" s="108"/>
      <c r="J8" s="108"/>
      <c r="K8" s="108"/>
      <c r="L8" s="121"/>
      <c r="M8" s="54"/>
      <c r="N8" s="54"/>
      <c r="O8" s="54"/>
    </row>
    <row r="9" spans="1:15" ht="26.25" customHeight="1">
      <c r="A9" s="60"/>
      <c r="B9" s="167">
        <v>208</v>
      </c>
      <c r="C9" s="167"/>
      <c r="D9" s="167"/>
      <c r="E9" s="168" t="s">
        <v>68</v>
      </c>
      <c r="F9" s="169">
        <v>113.7</v>
      </c>
      <c r="G9" s="169">
        <v>113.7</v>
      </c>
      <c r="H9" s="108"/>
      <c r="I9" s="108"/>
      <c r="J9" s="119"/>
      <c r="K9" s="119"/>
      <c r="L9" s="121"/>
      <c r="M9" s="54"/>
      <c r="N9" s="54"/>
      <c r="O9" s="54"/>
    </row>
    <row r="10" spans="1:15" ht="26.25" customHeight="1">
      <c r="A10" s="60"/>
      <c r="B10" s="167"/>
      <c r="C10" s="167">
        <v>5</v>
      </c>
      <c r="D10" s="167"/>
      <c r="E10" s="168" t="s">
        <v>32</v>
      </c>
      <c r="F10" s="169">
        <v>113.7</v>
      </c>
      <c r="G10" s="169">
        <v>113.7</v>
      </c>
      <c r="H10" s="108"/>
      <c r="I10" s="108"/>
      <c r="J10" s="108"/>
      <c r="K10" s="108"/>
      <c r="L10" s="121"/>
      <c r="M10" s="54"/>
      <c r="N10" s="54"/>
      <c r="O10" s="54"/>
    </row>
    <row r="11" spans="1:15" ht="26.25" customHeight="1">
      <c r="A11" s="60"/>
      <c r="B11" s="167">
        <v>208</v>
      </c>
      <c r="C11" s="167">
        <v>5</v>
      </c>
      <c r="D11" s="167">
        <v>1</v>
      </c>
      <c r="E11" s="168" t="s">
        <v>33</v>
      </c>
      <c r="F11" s="169">
        <v>6.87</v>
      </c>
      <c r="G11" s="169">
        <v>6.87</v>
      </c>
      <c r="H11" s="108"/>
      <c r="I11" s="108"/>
      <c r="J11" s="108"/>
      <c r="K11" s="108"/>
      <c r="L11" s="121"/>
      <c r="M11" s="54"/>
      <c r="N11" s="54"/>
      <c r="O11" s="54"/>
    </row>
    <row r="12" spans="1:15" ht="26.25" customHeight="1">
      <c r="A12" s="60"/>
      <c r="B12" s="167">
        <v>208</v>
      </c>
      <c r="C12" s="167">
        <v>5</v>
      </c>
      <c r="D12" s="167">
        <v>5</v>
      </c>
      <c r="E12" s="168" t="s">
        <v>35</v>
      </c>
      <c r="F12" s="169">
        <v>106.83</v>
      </c>
      <c r="G12" s="169">
        <v>106.83</v>
      </c>
      <c r="H12" s="108"/>
      <c r="I12" s="108"/>
      <c r="J12" s="108"/>
      <c r="K12" s="108"/>
      <c r="L12" s="121"/>
      <c r="M12" s="54"/>
      <c r="N12" s="54"/>
      <c r="O12" s="54"/>
    </row>
    <row r="13" spans="1:15" ht="26.25" customHeight="1">
      <c r="A13" s="60"/>
      <c r="B13" s="167">
        <v>210</v>
      </c>
      <c r="C13" s="167"/>
      <c r="D13" s="167"/>
      <c r="E13" s="168" t="s">
        <v>73</v>
      </c>
      <c r="F13" s="169">
        <v>1624.06</v>
      </c>
      <c r="G13" s="169">
        <v>1624.06</v>
      </c>
      <c r="H13" s="108"/>
      <c r="I13" s="108"/>
      <c r="J13" s="108"/>
      <c r="K13" s="108"/>
      <c r="L13" s="121"/>
      <c r="M13" s="54"/>
      <c r="N13" s="54"/>
      <c r="O13" s="54"/>
    </row>
    <row r="14" spans="1:15" ht="26.25" customHeight="1">
      <c r="A14" s="60"/>
      <c r="B14" s="167"/>
      <c r="C14" s="167">
        <v>10</v>
      </c>
      <c r="D14" s="167"/>
      <c r="E14" s="168" t="s">
        <v>180</v>
      </c>
      <c r="F14" s="169">
        <v>1578.71</v>
      </c>
      <c r="G14" s="169">
        <v>1578.71</v>
      </c>
      <c r="H14" s="108"/>
      <c r="I14" s="108"/>
      <c r="J14" s="108"/>
      <c r="K14" s="108"/>
      <c r="L14" s="121"/>
      <c r="M14" s="54"/>
      <c r="N14" s="54"/>
      <c r="O14" s="54"/>
    </row>
    <row r="15" spans="1:15" ht="26.25" customHeight="1">
      <c r="A15" s="60"/>
      <c r="B15" s="167">
        <v>210</v>
      </c>
      <c r="C15" s="167">
        <v>10</v>
      </c>
      <c r="D15" s="167">
        <v>1</v>
      </c>
      <c r="E15" s="168" t="s">
        <v>39</v>
      </c>
      <c r="F15" s="169">
        <v>755.71</v>
      </c>
      <c r="G15" s="169">
        <v>755.71</v>
      </c>
      <c r="H15" s="108"/>
      <c r="I15" s="108"/>
      <c r="J15" s="108"/>
      <c r="K15" s="108"/>
      <c r="L15" s="121"/>
      <c r="M15" s="54"/>
      <c r="N15" s="54"/>
      <c r="O15" s="54"/>
    </row>
    <row r="16" spans="1:15" ht="26.25" customHeight="1">
      <c r="A16" s="60"/>
      <c r="B16" s="167">
        <v>210</v>
      </c>
      <c r="C16" s="167">
        <v>10</v>
      </c>
      <c r="D16" s="167">
        <v>2</v>
      </c>
      <c r="E16" s="168" t="s">
        <v>40</v>
      </c>
      <c r="F16" s="169">
        <v>172.93</v>
      </c>
      <c r="G16" s="169">
        <v>172.93</v>
      </c>
      <c r="H16" s="108"/>
      <c r="I16" s="108"/>
      <c r="J16" s="108"/>
      <c r="K16" s="108"/>
      <c r="L16" s="121"/>
      <c r="M16" s="54"/>
      <c r="N16" s="54"/>
      <c r="O16" s="54"/>
    </row>
    <row r="17" spans="1:15" ht="26.25" customHeight="1">
      <c r="A17" s="60"/>
      <c r="B17" s="167">
        <v>210</v>
      </c>
      <c r="C17" s="167">
        <v>10</v>
      </c>
      <c r="D17" s="167">
        <v>12</v>
      </c>
      <c r="E17" s="168" t="s">
        <v>181</v>
      </c>
      <c r="F17" s="169">
        <v>6.57</v>
      </c>
      <c r="G17" s="169">
        <v>6.57</v>
      </c>
      <c r="H17" s="108"/>
      <c r="I17" s="108"/>
      <c r="J17" s="108"/>
      <c r="K17" s="108"/>
      <c r="L17" s="121"/>
      <c r="M17" s="54"/>
      <c r="N17" s="54"/>
      <c r="O17" s="54"/>
    </row>
    <row r="18" spans="1:15" ht="26.25" customHeight="1">
      <c r="A18" s="60"/>
      <c r="B18" s="167">
        <v>210</v>
      </c>
      <c r="C18" s="167">
        <v>10</v>
      </c>
      <c r="D18" s="167">
        <v>16</v>
      </c>
      <c r="E18" s="168" t="s">
        <v>182</v>
      </c>
      <c r="F18" s="169">
        <v>643.5</v>
      </c>
      <c r="G18" s="169">
        <v>643.5</v>
      </c>
      <c r="H18" s="108"/>
      <c r="I18" s="108"/>
      <c r="J18" s="108"/>
      <c r="K18" s="108"/>
      <c r="L18" s="121"/>
      <c r="M18" s="54"/>
      <c r="N18" s="54"/>
      <c r="O18" s="54"/>
    </row>
    <row r="19" spans="1:15" ht="26.25" customHeight="1">
      <c r="A19" s="60"/>
      <c r="B19" s="167"/>
      <c r="C19" s="167">
        <v>11</v>
      </c>
      <c r="D19" s="167"/>
      <c r="E19" s="168" t="s">
        <v>36</v>
      </c>
      <c r="F19" s="169">
        <v>45.35</v>
      </c>
      <c r="G19" s="169">
        <v>45.35</v>
      </c>
      <c r="H19" s="108"/>
      <c r="I19" s="108"/>
      <c r="J19" s="108"/>
      <c r="K19" s="108"/>
      <c r="L19" s="121"/>
      <c r="M19" s="54"/>
      <c r="N19" s="54"/>
      <c r="O19" s="54"/>
    </row>
    <row r="20" spans="1:15" ht="26.25" customHeight="1">
      <c r="A20" s="60"/>
      <c r="B20" s="167">
        <v>210</v>
      </c>
      <c r="C20" s="167">
        <v>11</v>
      </c>
      <c r="D20" s="167">
        <v>1</v>
      </c>
      <c r="E20" s="168" t="s">
        <v>37</v>
      </c>
      <c r="F20" s="169">
        <v>45.35</v>
      </c>
      <c r="G20" s="169">
        <v>45.35</v>
      </c>
      <c r="H20" s="108"/>
      <c r="I20" s="108"/>
      <c r="J20" s="108"/>
      <c r="K20" s="108"/>
      <c r="L20" s="121"/>
      <c r="M20" s="54"/>
      <c r="N20" s="54"/>
      <c r="O20" s="54"/>
    </row>
    <row r="21" spans="1:15" ht="26.25" customHeight="1">
      <c r="A21" s="60"/>
      <c r="B21" s="167">
        <v>221</v>
      </c>
      <c r="C21" s="167"/>
      <c r="D21" s="167"/>
      <c r="E21" s="168" t="s">
        <v>77</v>
      </c>
      <c r="F21" s="169">
        <v>64.7</v>
      </c>
      <c r="G21" s="169">
        <v>64.7</v>
      </c>
      <c r="H21" s="108"/>
      <c r="I21" s="108"/>
      <c r="J21" s="108"/>
      <c r="K21" s="108"/>
      <c r="L21" s="121"/>
      <c r="M21" s="54"/>
      <c r="N21" s="54"/>
      <c r="O21" s="54"/>
    </row>
    <row r="22" spans="1:15" ht="26.25" customHeight="1">
      <c r="A22" s="60"/>
      <c r="B22" s="167"/>
      <c r="C22" s="167">
        <v>2</v>
      </c>
      <c r="D22" s="167"/>
      <c r="E22" s="168" t="s">
        <v>41</v>
      </c>
      <c r="F22" s="169">
        <v>64.7</v>
      </c>
      <c r="G22" s="169">
        <v>64.7</v>
      </c>
      <c r="H22" s="108"/>
      <c r="I22" s="108"/>
      <c r="J22" s="108"/>
      <c r="K22" s="108"/>
      <c r="L22" s="121"/>
      <c r="M22" s="54"/>
      <c r="N22" s="54"/>
      <c r="O22" s="54"/>
    </row>
    <row r="23" spans="1:15" ht="26.25" customHeight="1">
      <c r="A23" s="60"/>
      <c r="B23" s="167">
        <v>221</v>
      </c>
      <c r="C23" s="167">
        <v>2</v>
      </c>
      <c r="D23" s="167">
        <v>1</v>
      </c>
      <c r="E23" s="168" t="s">
        <v>42</v>
      </c>
      <c r="F23" s="169">
        <v>64.7</v>
      </c>
      <c r="G23" s="169">
        <v>64.7</v>
      </c>
      <c r="H23" s="108"/>
      <c r="I23" s="108"/>
      <c r="J23" s="108"/>
      <c r="K23" s="108"/>
      <c r="L23" s="121"/>
      <c r="M23" s="54"/>
      <c r="N23" s="54"/>
      <c r="O23" s="54"/>
    </row>
    <row r="24" spans="1:15" ht="26.25" customHeight="1">
      <c r="A24" s="60" t="s">
        <v>186</v>
      </c>
      <c r="B24" s="32"/>
      <c r="C24" s="32"/>
      <c r="D24" s="32"/>
      <c r="E24" s="59"/>
      <c r="F24" s="94">
        <f>F25+F29+F36</f>
        <v>466.15999999999997</v>
      </c>
      <c r="G24" s="94">
        <f>G25+G29+G36</f>
        <v>466.15999999999997</v>
      </c>
      <c r="H24" s="108"/>
      <c r="I24" s="108"/>
      <c r="J24" s="108"/>
      <c r="K24" s="108"/>
      <c r="L24" s="121"/>
      <c r="M24" s="54"/>
      <c r="N24" s="54"/>
      <c r="O24" s="54"/>
    </row>
    <row r="25" spans="1:15" ht="26.25" customHeight="1">
      <c r="A25" s="60"/>
      <c r="B25" s="167">
        <v>208</v>
      </c>
      <c r="C25" s="167"/>
      <c r="D25" s="167"/>
      <c r="E25" s="168" t="s">
        <v>68</v>
      </c>
      <c r="F25" s="169">
        <v>44.29</v>
      </c>
      <c r="G25" s="169">
        <v>44.29</v>
      </c>
      <c r="H25" s="108"/>
      <c r="I25" s="108"/>
      <c r="J25" s="108"/>
      <c r="K25" s="108"/>
      <c r="L25" s="121"/>
      <c r="M25" s="54"/>
      <c r="N25" s="54"/>
      <c r="O25" s="54"/>
    </row>
    <row r="26" spans="1:15" ht="26.25" customHeight="1">
      <c r="A26" s="60"/>
      <c r="B26" s="167"/>
      <c r="C26" s="167">
        <v>5</v>
      </c>
      <c r="D26" s="167"/>
      <c r="E26" s="168" t="s">
        <v>32</v>
      </c>
      <c r="F26" s="169">
        <v>44.29</v>
      </c>
      <c r="G26" s="169">
        <v>44.29</v>
      </c>
      <c r="H26" s="108"/>
      <c r="I26" s="108"/>
      <c r="J26" s="108"/>
      <c r="K26" s="108"/>
      <c r="L26" s="121"/>
      <c r="M26" s="54"/>
      <c r="N26" s="54"/>
      <c r="O26" s="54"/>
    </row>
    <row r="27" spans="1:15" ht="26.25" customHeight="1">
      <c r="A27" s="60"/>
      <c r="B27" s="167">
        <v>208</v>
      </c>
      <c r="C27" s="167">
        <v>5</v>
      </c>
      <c r="D27" s="167">
        <v>2</v>
      </c>
      <c r="E27" s="168" t="s">
        <v>34</v>
      </c>
      <c r="F27" s="169">
        <v>11.22</v>
      </c>
      <c r="G27" s="169">
        <v>11.22</v>
      </c>
      <c r="H27" s="108"/>
      <c r="I27" s="108"/>
      <c r="J27" s="108"/>
      <c r="K27" s="108"/>
      <c r="L27" s="121"/>
      <c r="M27" s="54"/>
      <c r="N27" s="54"/>
      <c r="O27" s="54"/>
    </row>
    <row r="28" spans="1:15" ht="26.25" customHeight="1">
      <c r="A28" s="60"/>
      <c r="B28" s="167">
        <v>208</v>
      </c>
      <c r="C28" s="167">
        <v>5</v>
      </c>
      <c r="D28" s="167">
        <v>5</v>
      </c>
      <c r="E28" s="168" t="s">
        <v>35</v>
      </c>
      <c r="F28" s="169">
        <v>33.07</v>
      </c>
      <c r="G28" s="169">
        <v>33.07</v>
      </c>
      <c r="H28" s="108"/>
      <c r="I28" s="108"/>
      <c r="J28" s="108"/>
      <c r="K28" s="108"/>
      <c r="L28" s="121"/>
      <c r="M28" s="54"/>
      <c r="N28" s="54"/>
      <c r="O28" s="54"/>
    </row>
    <row r="29" spans="1:15" ht="26.25" customHeight="1">
      <c r="A29" s="60"/>
      <c r="B29" s="167">
        <v>210</v>
      </c>
      <c r="C29" s="167"/>
      <c r="D29" s="167"/>
      <c r="E29" s="168" t="s">
        <v>73</v>
      </c>
      <c r="F29" s="169">
        <v>399.15</v>
      </c>
      <c r="G29" s="169">
        <v>399.15</v>
      </c>
      <c r="H29" s="108"/>
      <c r="I29" s="108"/>
      <c r="J29" s="108"/>
      <c r="K29" s="108"/>
      <c r="L29" s="121"/>
      <c r="M29" s="54"/>
      <c r="N29" s="54"/>
      <c r="O29" s="54"/>
    </row>
    <row r="30" spans="1:15" ht="26.25" customHeight="1">
      <c r="A30" s="60"/>
      <c r="B30" s="167"/>
      <c r="C30" s="167">
        <v>10</v>
      </c>
      <c r="D30" s="167"/>
      <c r="E30" s="168" t="s">
        <v>180</v>
      </c>
      <c r="F30" s="169">
        <v>384.85</v>
      </c>
      <c r="G30" s="169">
        <v>384.85</v>
      </c>
      <c r="H30" s="108"/>
      <c r="I30" s="108"/>
      <c r="J30" s="108"/>
      <c r="K30" s="108"/>
      <c r="L30" s="121"/>
      <c r="M30" s="54"/>
      <c r="N30" s="54"/>
      <c r="O30" s="54"/>
    </row>
    <row r="31" spans="1:15" ht="26.25" customHeight="1">
      <c r="A31" s="60"/>
      <c r="B31" s="167">
        <v>210</v>
      </c>
      <c r="C31" s="167">
        <v>10</v>
      </c>
      <c r="D31" s="167">
        <v>12</v>
      </c>
      <c r="E31" s="168" t="s">
        <v>181</v>
      </c>
      <c r="F31" s="169">
        <v>95.5</v>
      </c>
      <c r="G31" s="169">
        <v>95.5</v>
      </c>
      <c r="H31" s="108"/>
      <c r="I31" s="108"/>
      <c r="J31" s="108"/>
      <c r="K31" s="108"/>
      <c r="L31" s="121"/>
      <c r="M31" s="54"/>
      <c r="N31" s="54"/>
      <c r="O31" s="54"/>
    </row>
    <row r="32" spans="1:15" ht="26.25" customHeight="1">
      <c r="A32" s="60"/>
      <c r="B32" s="167">
        <v>210</v>
      </c>
      <c r="C32" s="167">
        <v>10</v>
      </c>
      <c r="D32" s="167">
        <v>50</v>
      </c>
      <c r="E32" s="168" t="s">
        <v>183</v>
      </c>
      <c r="F32" s="169">
        <v>239.35</v>
      </c>
      <c r="G32" s="169">
        <v>239.35</v>
      </c>
      <c r="H32" s="108"/>
      <c r="I32" s="108"/>
      <c r="J32" s="108"/>
      <c r="K32" s="108"/>
      <c r="L32" s="121"/>
      <c r="M32" s="54"/>
      <c r="N32" s="54"/>
      <c r="O32" s="54"/>
    </row>
    <row r="33" spans="1:15" ht="26.25" customHeight="1">
      <c r="A33" s="60"/>
      <c r="B33" s="167">
        <v>210</v>
      </c>
      <c r="C33" s="167">
        <v>10</v>
      </c>
      <c r="D33" s="167">
        <v>99</v>
      </c>
      <c r="E33" s="168" t="s">
        <v>184</v>
      </c>
      <c r="F33" s="169">
        <v>50</v>
      </c>
      <c r="G33" s="169">
        <v>50</v>
      </c>
      <c r="H33" s="108"/>
      <c r="I33" s="108"/>
      <c r="J33" s="108"/>
      <c r="K33" s="108"/>
      <c r="L33" s="121"/>
      <c r="M33" s="54"/>
      <c r="N33" s="54"/>
      <c r="O33" s="54"/>
    </row>
    <row r="34" spans="1:15" ht="26.25" customHeight="1">
      <c r="A34" s="60"/>
      <c r="B34" s="167"/>
      <c r="C34" s="167">
        <v>11</v>
      </c>
      <c r="D34" s="167"/>
      <c r="E34" s="168" t="s">
        <v>36</v>
      </c>
      <c r="F34" s="169">
        <v>14.3</v>
      </c>
      <c r="G34" s="169">
        <v>14.3</v>
      </c>
      <c r="H34" s="108"/>
      <c r="I34" s="108"/>
      <c r="J34" s="108"/>
      <c r="K34" s="108"/>
      <c r="L34" s="121"/>
      <c r="M34" s="54"/>
      <c r="N34" s="54"/>
      <c r="O34" s="54"/>
    </row>
    <row r="35" spans="1:15" ht="26.25" customHeight="1">
      <c r="A35" s="60"/>
      <c r="B35" s="167">
        <v>210</v>
      </c>
      <c r="C35" s="167">
        <v>11</v>
      </c>
      <c r="D35" s="167">
        <v>2</v>
      </c>
      <c r="E35" s="168" t="s">
        <v>38</v>
      </c>
      <c r="F35" s="169">
        <v>14.3</v>
      </c>
      <c r="G35" s="169">
        <v>14.3</v>
      </c>
      <c r="H35" s="108"/>
      <c r="I35" s="108"/>
      <c r="J35" s="108"/>
      <c r="K35" s="108"/>
      <c r="L35" s="121"/>
      <c r="M35" s="54"/>
      <c r="N35" s="54"/>
      <c r="O35" s="54"/>
    </row>
    <row r="36" spans="1:15" ht="26.25" customHeight="1">
      <c r="A36" s="60"/>
      <c r="B36" s="167">
        <v>221</v>
      </c>
      <c r="C36" s="167"/>
      <c r="D36" s="167"/>
      <c r="E36" s="168" t="s">
        <v>77</v>
      </c>
      <c r="F36" s="169">
        <v>22.72</v>
      </c>
      <c r="G36" s="169">
        <v>22.72</v>
      </c>
      <c r="H36" s="108"/>
      <c r="I36" s="108"/>
      <c r="J36" s="108"/>
      <c r="K36" s="108"/>
      <c r="L36" s="121"/>
      <c r="M36" s="54"/>
      <c r="N36" s="54"/>
      <c r="O36" s="54"/>
    </row>
    <row r="37" spans="1:15" ht="26.25" customHeight="1">
      <c r="A37" s="60"/>
      <c r="B37" s="167"/>
      <c r="C37" s="167">
        <v>2</v>
      </c>
      <c r="D37" s="167"/>
      <c r="E37" s="168" t="s">
        <v>41</v>
      </c>
      <c r="F37" s="169">
        <v>22.72</v>
      </c>
      <c r="G37" s="169">
        <v>22.72</v>
      </c>
      <c r="H37" s="108"/>
      <c r="I37" s="108"/>
      <c r="J37" s="108"/>
      <c r="K37" s="108"/>
      <c r="L37" s="121"/>
      <c r="M37" s="54"/>
      <c r="N37" s="54"/>
      <c r="O37" s="54"/>
    </row>
    <row r="38" spans="1:15" ht="26.25" customHeight="1">
      <c r="A38" s="60"/>
      <c r="B38" s="167">
        <v>221</v>
      </c>
      <c r="C38" s="167">
        <v>2</v>
      </c>
      <c r="D38" s="167">
        <v>1</v>
      </c>
      <c r="E38" s="168" t="s">
        <v>42</v>
      </c>
      <c r="F38" s="169">
        <v>22.72</v>
      </c>
      <c r="G38" s="169">
        <v>22.72</v>
      </c>
      <c r="H38" s="108"/>
      <c r="I38" s="108"/>
      <c r="J38" s="108"/>
      <c r="K38" s="108"/>
      <c r="L38" s="121"/>
      <c r="M38" s="54"/>
      <c r="N38" s="54"/>
      <c r="O38" s="54"/>
    </row>
    <row r="39" spans="1:15" ht="26.25" customHeight="1">
      <c r="A39" s="165" t="s">
        <v>187</v>
      </c>
      <c r="B39" s="32"/>
      <c r="C39" s="32"/>
      <c r="D39" s="32"/>
      <c r="E39" s="59"/>
      <c r="F39" s="94">
        <v>249.72</v>
      </c>
      <c r="G39" s="94">
        <v>249.72</v>
      </c>
      <c r="H39" s="108"/>
      <c r="I39" s="108"/>
      <c r="J39" s="108"/>
      <c r="K39" s="108"/>
      <c r="L39" s="121"/>
      <c r="M39" s="54"/>
      <c r="N39" s="54"/>
      <c r="O39" s="54"/>
    </row>
    <row r="40" spans="1:15" ht="26.25" customHeight="1">
      <c r="A40" s="60"/>
      <c r="B40" s="167">
        <v>208</v>
      </c>
      <c r="C40" s="167"/>
      <c r="D40" s="167"/>
      <c r="E40" s="168" t="s">
        <v>68</v>
      </c>
      <c r="F40" s="169">
        <v>24.91</v>
      </c>
      <c r="G40" s="169">
        <v>24.91</v>
      </c>
      <c r="H40" s="108"/>
      <c r="I40" s="108"/>
      <c r="J40" s="108"/>
      <c r="K40" s="108"/>
      <c r="L40" s="121"/>
      <c r="M40" s="54"/>
      <c r="N40" s="54"/>
      <c r="O40" s="54"/>
    </row>
    <row r="41" spans="1:15" ht="26.25" customHeight="1">
      <c r="A41" s="60"/>
      <c r="B41" s="167"/>
      <c r="C41" s="167">
        <v>5</v>
      </c>
      <c r="D41" s="167"/>
      <c r="E41" s="168" t="s">
        <v>32</v>
      </c>
      <c r="F41" s="169">
        <v>24.91</v>
      </c>
      <c r="G41" s="169">
        <v>24.91</v>
      </c>
      <c r="H41" s="108"/>
      <c r="I41" s="108"/>
      <c r="J41" s="108"/>
      <c r="K41" s="108"/>
      <c r="L41" s="121"/>
      <c r="M41" s="54"/>
      <c r="N41" s="54"/>
      <c r="O41" s="54"/>
    </row>
    <row r="42" spans="1:15" ht="26.25" customHeight="1">
      <c r="A42" s="60"/>
      <c r="B42" s="167">
        <v>208</v>
      </c>
      <c r="C42" s="167">
        <v>5</v>
      </c>
      <c r="D42" s="167">
        <v>1</v>
      </c>
      <c r="E42" s="168" t="s">
        <v>33</v>
      </c>
      <c r="F42" s="169">
        <v>0.38</v>
      </c>
      <c r="G42" s="169">
        <v>0.38</v>
      </c>
      <c r="H42" s="108"/>
      <c r="I42" s="108"/>
      <c r="J42" s="108"/>
      <c r="K42" s="108"/>
      <c r="L42" s="121"/>
      <c r="M42" s="54"/>
      <c r="N42" s="54"/>
      <c r="O42" s="54"/>
    </row>
    <row r="43" spans="1:15" ht="26.25" customHeight="1">
      <c r="A43" s="60"/>
      <c r="B43" s="167">
        <v>208</v>
      </c>
      <c r="C43" s="167">
        <v>5</v>
      </c>
      <c r="D43" s="167">
        <v>5</v>
      </c>
      <c r="E43" s="168" t="s">
        <v>35</v>
      </c>
      <c r="F43" s="169">
        <v>24.53</v>
      </c>
      <c r="G43" s="169">
        <v>24.53</v>
      </c>
      <c r="H43" s="108"/>
      <c r="I43" s="108"/>
      <c r="J43" s="108"/>
      <c r="K43" s="108"/>
      <c r="L43" s="121"/>
      <c r="M43" s="54"/>
      <c r="N43" s="54"/>
      <c r="O43" s="54"/>
    </row>
    <row r="44" spans="1:15" ht="26.25" customHeight="1">
      <c r="A44" s="60"/>
      <c r="B44" s="167">
        <v>210</v>
      </c>
      <c r="C44" s="167"/>
      <c r="D44" s="167"/>
      <c r="E44" s="168" t="s">
        <v>73</v>
      </c>
      <c r="F44" s="169">
        <v>209</v>
      </c>
      <c r="G44" s="169">
        <v>209</v>
      </c>
      <c r="H44" s="108"/>
      <c r="I44" s="108"/>
      <c r="J44" s="108"/>
      <c r="K44" s="108"/>
      <c r="L44" s="121"/>
      <c r="M44" s="54"/>
      <c r="N44" s="54"/>
      <c r="O44" s="54"/>
    </row>
    <row r="45" spans="1:15" ht="26.25" customHeight="1">
      <c r="A45" s="60"/>
      <c r="B45" s="167"/>
      <c r="C45" s="167">
        <v>10</v>
      </c>
      <c r="D45" s="167"/>
      <c r="E45" s="168" t="s">
        <v>180</v>
      </c>
      <c r="F45" s="169">
        <v>199.06</v>
      </c>
      <c r="G45" s="169">
        <v>199.06</v>
      </c>
      <c r="H45" s="108"/>
      <c r="I45" s="108"/>
      <c r="J45" s="108"/>
      <c r="K45" s="108"/>
      <c r="L45" s="121"/>
      <c r="M45" s="54"/>
      <c r="N45" s="54"/>
      <c r="O45" s="54"/>
    </row>
    <row r="46" spans="1:15" ht="26.25" customHeight="1">
      <c r="A46" s="60"/>
      <c r="B46" s="167">
        <v>210</v>
      </c>
      <c r="C46" s="167">
        <v>10</v>
      </c>
      <c r="D46" s="167">
        <v>1</v>
      </c>
      <c r="E46" s="168" t="s">
        <v>39</v>
      </c>
      <c r="F46" s="169">
        <v>180.65</v>
      </c>
      <c r="G46" s="169">
        <v>180.65</v>
      </c>
      <c r="H46" s="108"/>
      <c r="I46" s="108"/>
      <c r="J46" s="108"/>
      <c r="K46" s="108"/>
      <c r="L46" s="121"/>
      <c r="M46" s="54"/>
      <c r="N46" s="54"/>
      <c r="O46" s="54"/>
    </row>
    <row r="47" spans="1:15" ht="26.25" customHeight="1">
      <c r="A47" s="60"/>
      <c r="B47" s="167">
        <v>210</v>
      </c>
      <c r="C47" s="167">
        <v>10</v>
      </c>
      <c r="D47" s="167">
        <v>16</v>
      </c>
      <c r="E47" s="168" t="s">
        <v>182</v>
      </c>
      <c r="F47" s="169">
        <v>3.45</v>
      </c>
      <c r="G47" s="169">
        <v>3.45</v>
      </c>
      <c r="H47" s="108"/>
      <c r="I47" s="108"/>
      <c r="J47" s="108"/>
      <c r="K47" s="108"/>
      <c r="L47" s="121"/>
      <c r="M47" s="54"/>
      <c r="N47" s="54"/>
      <c r="O47" s="54"/>
    </row>
    <row r="48" spans="1:15" ht="26.25" customHeight="1">
      <c r="A48" s="60"/>
      <c r="B48" s="167">
        <v>210</v>
      </c>
      <c r="C48" s="167">
        <v>10</v>
      </c>
      <c r="D48" s="167">
        <v>99</v>
      </c>
      <c r="E48" s="168" t="s">
        <v>184</v>
      </c>
      <c r="F48" s="169">
        <v>14.96</v>
      </c>
      <c r="G48" s="169">
        <v>14.96</v>
      </c>
      <c r="H48" s="108"/>
      <c r="I48" s="108"/>
      <c r="J48" s="108"/>
      <c r="K48" s="108"/>
      <c r="L48" s="121"/>
      <c r="M48" s="54"/>
      <c r="N48" s="54"/>
      <c r="O48" s="54"/>
    </row>
    <row r="49" spans="1:15" ht="26.25" customHeight="1">
      <c r="A49" s="60"/>
      <c r="B49" s="167"/>
      <c r="C49" s="167">
        <v>11</v>
      </c>
      <c r="D49" s="167"/>
      <c r="E49" s="168" t="s">
        <v>36</v>
      </c>
      <c r="F49" s="169">
        <v>9.94</v>
      </c>
      <c r="G49" s="169">
        <v>9.94</v>
      </c>
      <c r="H49" s="108"/>
      <c r="I49" s="108"/>
      <c r="J49" s="108"/>
      <c r="K49" s="108"/>
      <c r="L49" s="121"/>
      <c r="M49" s="54"/>
      <c r="N49" s="54"/>
      <c r="O49" s="54"/>
    </row>
    <row r="50" spans="1:15" ht="26.25" customHeight="1">
      <c r="A50" s="60"/>
      <c r="B50" s="167">
        <v>210</v>
      </c>
      <c r="C50" s="167">
        <v>11</v>
      </c>
      <c r="D50" s="167">
        <v>1</v>
      </c>
      <c r="E50" s="168" t="s">
        <v>37</v>
      </c>
      <c r="F50" s="169">
        <v>9.94</v>
      </c>
      <c r="G50" s="169">
        <v>9.94</v>
      </c>
      <c r="H50" s="108"/>
      <c r="I50" s="108"/>
      <c r="J50" s="108"/>
      <c r="K50" s="108"/>
      <c r="L50" s="121"/>
      <c r="M50" s="54"/>
      <c r="N50" s="54"/>
      <c r="O50" s="54"/>
    </row>
    <row r="51" spans="1:15" ht="26.25" customHeight="1">
      <c r="A51" s="60"/>
      <c r="B51" s="167">
        <v>221</v>
      </c>
      <c r="C51" s="167"/>
      <c r="D51" s="167"/>
      <c r="E51" s="168" t="s">
        <v>77</v>
      </c>
      <c r="F51" s="169">
        <v>15.81</v>
      </c>
      <c r="G51" s="169">
        <v>15.81</v>
      </c>
      <c r="H51" s="108"/>
      <c r="I51" s="108"/>
      <c r="J51" s="108"/>
      <c r="K51" s="108"/>
      <c r="L51" s="121"/>
      <c r="M51" s="54"/>
      <c r="N51" s="54"/>
      <c r="O51" s="54"/>
    </row>
    <row r="52" spans="1:15" ht="26.25" customHeight="1">
      <c r="A52" s="60"/>
      <c r="B52" s="167"/>
      <c r="C52" s="167">
        <v>2</v>
      </c>
      <c r="D52" s="167"/>
      <c r="E52" s="168" t="s">
        <v>41</v>
      </c>
      <c r="F52" s="169">
        <v>15.81</v>
      </c>
      <c r="G52" s="169">
        <v>15.81</v>
      </c>
      <c r="H52" s="108"/>
      <c r="I52" s="108"/>
      <c r="J52" s="108"/>
      <c r="K52" s="108"/>
      <c r="L52" s="121"/>
      <c r="M52" s="54"/>
      <c r="N52" s="54"/>
      <c r="O52" s="54"/>
    </row>
    <row r="53" spans="1:15" ht="26.25" customHeight="1">
      <c r="A53" s="103"/>
      <c r="B53" s="167">
        <v>221</v>
      </c>
      <c r="C53" s="167">
        <v>2</v>
      </c>
      <c r="D53" s="167">
        <v>1</v>
      </c>
      <c r="E53" s="168" t="s">
        <v>42</v>
      </c>
      <c r="F53" s="169">
        <v>15.81</v>
      </c>
      <c r="G53" s="169">
        <v>15.81</v>
      </c>
      <c r="H53" s="108"/>
      <c r="I53" s="108"/>
      <c r="J53" s="108"/>
      <c r="K53" s="108"/>
      <c r="L53" s="121"/>
      <c r="M53" s="54"/>
      <c r="N53" s="54"/>
      <c r="O53" s="54"/>
    </row>
    <row r="54" spans="1:15" ht="26.25" customHeight="1">
      <c r="A54" s="60" t="s">
        <v>188</v>
      </c>
      <c r="B54" s="167"/>
      <c r="C54" s="167"/>
      <c r="D54" s="167"/>
      <c r="E54" s="168"/>
      <c r="F54" s="169">
        <f>F55+F58+F63</f>
        <v>221.71999999999997</v>
      </c>
      <c r="G54" s="169">
        <f>G55+G58+G63</f>
        <v>221.71999999999997</v>
      </c>
      <c r="H54" s="108"/>
      <c r="I54" s="108"/>
      <c r="J54" s="108"/>
      <c r="K54" s="108"/>
      <c r="L54" s="121"/>
      <c r="M54" s="54"/>
      <c r="N54" s="54"/>
      <c r="O54" s="54"/>
    </row>
    <row r="55" spans="1:15" ht="26.25" customHeight="1">
      <c r="A55" s="103"/>
      <c r="B55" s="167">
        <v>208</v>
      </c>
      <c r="C55" s="167"/>
      <c r="D55" s="167"/>
      <c r="E55" s="168" t="s">
        <v>68</v>
      </c>
      <c r="F55" s="169">
        <v>17.35</v>
      </c>
      <c r="G55" s="169">
        <v>17.35</v>
      </c>
      <c r="H55" s="108"/>
      <c r="I55" s="108"/>
      <c r="J55" s="108"/>
      <c r="K55" s="108"/>
      <c r="L55" s="121"/>
      <c r="M55" s="54"/>
      <c r="N55" s="54"/>
      <c r="O55" s="54"/>
    </row>
    <row r="56" spans="1:15" ht="26.25" customHeight="1">
      <c r="A56" s="103"/>
      <c r="B56" s="167"/>
      <c r="C56" s="167">
        <v>5</v>
      </c>
      <c r="D56" s="167"/>
      <c r="E56" s="168" t="s">
        <v>32</v>
      </c>
      <c r="F56" s="169">
        <v>17.35</v>
      </c>
      <c r="G56" s="169">
        <v>17.35</v>
      </c>
      <c r="H56" s="108"/>
      <c r="I56" s="108"/>
      <c r="J56" s="108"/>
      <c r="K56" s="108"/>
      <c r="L56" s="121"/>
      <c r="M56" s="54"/>
      <c r="N56" s="54"/>
      <c r="O56" s="54"/>
    </row>
    <row r="57" spans="1:15" ht="26.25" customHeight="1">
      <c r="A57" s="103"/>
      <c r="B57" s="167">
        <v>208</v>
      </c>
      <c r="C57" s="167">
        <v>5</v>
      </c>
      <c r="D57" s="167">
        <v>5</v>
      </c>
      <c r="E57" s="168" t="s">
        <v>35</v>
      </c>
      <c r="F57" s="169">
        <v>17.35</v>
      </c>
      <c r="G57" s="169">
        <v>17.35</v>
      </c>
      <c r="H57" s="108"/>
      <c r="I57" s="108"/>
      <c r="J57" s="108"/>
      <c r="K57" s="108"/>
      <c r="L57" s="121"/>
      <c r="M57" s="54"/>
      <c r="N57" s="54"/>
      <c r="O57" s="54"/>
    </row>
    <row r="58" spans="1:15" ht="26.25" customHeight="1">
      <c r="A58" s="103"/>
      <c r="B58" s="167">
        <v>210</v>
      </c>
      <c r="C58" s="167"/>
      <c r="D58" s="167"/>
      <c r="E58" s="168" t="s">
        <v>73</v>
      </c>
      <c r="F58" s="169">
        <v>193.7</v>
      </c>
      <c r="G58" s="169">
        <v>193.7</v>
      </c>
      <c r="H58" s="108"/>
      <c r="I58" s="108"/>
      <c r="J58" s="108"/>
      <c r="K58" s="108"/>
      <c r="L58" s="121"/>
      <c r="M58" s="54"/>
      <c r="N58" s="54"/>
      <c r="O58" s="54"/>
    </row>
    <row r="59" spans="1:15" ht="26.25" customHeight="1">
      <c r="A59" s="103"/>
      <c r="B59" s="167"/>
      <c r="C59" s="167">
        <v>10</v>
      </c>
      <c r="D59" s="167"/>
      <c r="E59" s="168" t="s">
        <v>180</v>
      </c>
      <c r="F59" s="169">
        <v>187.03</v>
      </c>
      <c r="G59" s="169">
        <v>187.03</v>
      </c>
      <c r="H59" s="108"/>
      <c r="I59" s="108"/>
      <c r="J59" s="108"/>
      <c r="K59" s="108"/>
      <c r="L59" s="121"/>
      <c r="M59" s="54"/>
      <c r="N59" s="54"/>
      <c r="O59" s="54"/>
    </row>
    <row r="60" spans="1:15" ht="26.25" customHeight="1">
      <c r="A60" s="103"/>
      <c r="B60" s="167">
        <v>210</v>
      </c>
      <c r="C60" s="167">
        <v>10</v>
      </c>
      <c r="D60" s="167">
        <v>50</v>
      </c>
      <c r="E60" s="168" t="s">
        <v>183</v>
      </c>
      <c r="F60" s="169">
        <v>187.03</v>
      </c>
      <c r="G60" s="169">
        <v>187.03</v>
      </c>
      <c r="H60" s="108"/>
      <c r="I60" s="108"/>
      <c r="J60" s="108"/>
      <c r="K60" s="108"/>
      <c r="L60" s="121"/>
      <c r="M60" s="54"/>
      <c r="N60" s="54"/>
      <c r="O60" s="54"/>
    </row>
    <row r="61" spans="1:15" ht="26.25" customHeight="1">
      <c r="A61" s="103"/>
      <c r="B61" s="167"/>
      <c r="C61" s="167">
        <v>11</v>
      </c>
      <c r="D61" s="167"/>
      <c r="E61" s="168" t="s">
        <v>36</v>
      </c>
      <c r="F61" s="169">
        <v>6.67</v>
      </c>
      <c r="G61" s="169">
        <v>6.67</v>
      </c>
      <c r="H61" s="108"/>
      <c r="I61" s="108"/>
      <c r="J61" s="108"/>
      <c r="K61" s="108"/>
      <c r="L61" s="121"/>
      <c r="M61" s="54"/>
      <c r="N61" s="54"/>
      <c r="O61" s="54"/>
    </row>
    <row r="62" spans="1:15" ht="26.25" customHeight="1">
      <c r="A62" s="103"/>
      <c r="B62" s="167">
        <v>210</v>
      </c>
      <c r="C62" s="167">
        <v>11</v>
      </c>
      <c r="D62" s="167">
        <v>2</v>
      </c>
      <c r="E62" s="168" t="s">
        <v>38</v>
      </c>
      <c r="F62" s="169">
        <v>6.67</v>
      </c>
      <c r="G62" s="169">
        <v>6.67</v>
      </c>
      <c r="H62" s="108"/>
      <c r="I62" s="108"/>
      <c r="J62" s="108"/>
      <c r="K62" s="108"/>
      <c r="L62" s="121"/>
      <c r="M62" s="54"/>
      <c r="N62" s="54"/>
      <c r="O62" s="54"/>
    </row>
    <row r="63" spans="1:15" ht="26.25" customHeight="1">
      <c r="A63" s="103"/>
      <c r="B63" s="167">
        <v>221</v>
      </c>
      <c r="C63" s="167"/>
      <c r="D63" s="167"/>
      <c r="E63" s="168" t="s">
        <v>77</v>
      </c>
      <c r="F63" s="169">
        <v>10.67</v>
      </c>
      <c r="G63" s="169">
        <v>10.67</v>
      </c>
      <c r="H63" s="108"/>
      <c r="I63" s="108"/>
      <c r="J63" s="108"/>
      <c r="K63" s="108"/>
      <c r="L63" s="121"/>
      <c r="M63" s="54"/>
      <c r="N63" s="54"/>
      <c r="O63" s="54"/>
    </row>
    <row r="64" spans="1:15" ht="26.25" customHeight="1">
      <c r="A64" s="103"/>
      <c r="B64" s="167"/>
      <c r="C64" s="167">
        <v>2</v>
      </c>
      <c r="D64" s="167"/>
      <c r="E64" s="168" t="s">
        <v>41</v>
      </c>
      <c r="F64" s="169">
        <v>10.67</v>
      </c>
      <c r="G64" s="169">
        <v>10.67</v>
      </c>
      <c r="H64" s="108"/>
      <c r="I64" s="108"/>
      <c r="J64" s="108"/>
      <c r="K64" s="108"/>
      <c r="L64" s="121"/>
      <c r="M64" s="54"/>
      <c r="N64" s="54"/>
      <c r="O64" s="54"/>
    </row>
    <row r="65" spans="1:15" ht="26.25" customHeight="1">
      <c r="A65" s="103"/>
      <c r="B65" s="167">
        <v>221</v>
      </c>
      <c r="C65" s="167">
        <v>2</v>
      </c>
      <c r="D65" s="167">
        <v>1</v>
      </c>
      <c r="E65" s="168" t="s">
        <v>42</v>
      </c>
      <c r="F65" s="169">
        <v>10.67</v>
      </c>
      <c r="G65" s="169">
        <v>10.67</v>
      </c>
      <c r="H65" s="108"/>
      <c r="I65" s="108"/>
      <c r="J65" s="108"/>
      <c r="K65" s="108"/>
      <c r="L65" s="121"/>
      <c r="M65" s="54"/>
      <c r="N65" s="54"/>
      <c r="O65" s="54"/>
    </row>
    <row r="66" spans="1:15" ht="15">
      <c r="A66" s="250"/>
      <c r="B66" s="250"/>
      <c r="C66" s="250"/>
      <c r="D66" s="250"/>
      <c r="E66" s="250"/>
      <c r="F66" s="250"/>
      <c r="G66" s="250"/>
      <c r="H66" s="250"/>
      <c r="I66" s="250"/>
      <c r="J66" s="250"/>
      <c r="K66" s="250"/>
      <c r="L66" s="250"/>
      <c r="M66" s="250"/>
      <c r="N66" s="250"/>
      <c r="O66" s="250"/>
    </row>
  </sheetData>
  <sheetProtection/>
  <mergeCells count="18">
    <mergeCell ref="A66:O66"/>
    <mergeCell ref="A4:A6"/>
    <mergeCell ref="B5:B6"/>
    <mergeCell ref="C5:C6"/>
    <mergeCell ref="D5:D6"/>
    <mergeCell ref="E4:E6"/>
    <mergeCell ref="F5:F6"/>
    <mergeCell ref="I5:I6"/>
    <mergeCell ref="J5:J6"/>
    <mergeCell ref="G5:H5"/>
    <mergeCell ref="O5:O6"/>
    <mergeCell ref="K5:K6"/>
    <mergeCell ref="L5:L6"/>
    <mergeCell ref="M5:N5"/>
    <mergeCell ref="A1:O1"/>
    <mergeCell ref="N3:O3"/>
    <mergeCell ref="B4:D4"/>
    <mergeCell ref="F4:O4"/>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67"/>
  <sheetViews>
    <sheetView showGridLines="0" showZeros="0" zoomScalePageLayoutView="0" workbookViewId="0" topLeftCell="A61">
      <selection activeCell="E8" sqref="E8"/>
    </sheetView>
  </sheetViews>
  <sheetFormatPr defaultColWidth="9.16015625" defaultRowHeight="11.25"/>
  <cols>
    <col min="1" max="1" width="17.66015625" style="38" customWidth="1"/>
    <col min="2" max="4" width="7.5" style="38" customWidth="1"/>
    <col min="5" max="5" width="42" style="38" bestFit="1" customWidth="1"/>
    <col min="6" max="10" width="13.16015625" style="38" customWidth="1"/>
    <col min="11" max="248" width="9.16015625" style="38" customWidth="1"/>
    <col min="249" max="254" width="9.16015625" style="0" customWidth="1"/>
  </cols>
  <sheetData>
    <row r="1" spans="1:11" ht="27">
      <c r="A1" s="115" t="s">
        <v>65</v>
      </c>
      <c r="B1" s="115"/>
      <c r="C1" s="115"/>
      <c r="D1" s="115"/>
      <c r="E1" s="115"/>
      <c r="F1" s="115"/>
      <c r="G1" s="115"/>
      <c r="H1" s="115"/>
      <c r="I1" s="115"/>
      <c r="J1" s="115"/>
      <c r="K1" s="116"/>
    </row>
    <row r="2" spans="9:12" ht="12.75">
      <c r="I2" s="241" t="s">
        <v>66</v>
      </c>
      <c r="J2" s="241"/>
      <c r="K2"/>
      <c r="L2"/>
    </row>
    <row r="3" spans="1:12" ht="17.25" customHeight="1">
      <c r="A3" s="21" t="s">
        <v>410</v>
      </c>
      <c r="B3" s="76"/>
      <c r="C3" s="76"/>
      <c r="D3" s="76"/>
      <c r="E3" s="76"/>
      <c r="I3" s="241" t="s">
        <v>25</v>
      </c>
      <c r="J3" s="242"/>
      <c r="K3"/>
      <c r="L3"/>
    </row>
    <row r="4" spans="1:11" s="104" customFormat="1" ht="12.75">
      <c r="A4" s="235" t="s">
        <v>47</v>
      </c>
      <c r="B4" s="248" t="s">
        <v>60</v>
      </c>
      <c r="C4" s="248"/>
      <c r="D4" s="248"/>
      <c r="E4" s="223" t="s">
        <v>61</v>
      </c>
      <c r="F4" s="105" t="s">
        <v>49</v>
      </c>
      <c r="G4" s="106"/>
      <c r="H4" s="106"/>
      <c r="I4" s="106"/>
      <c r="J4" s="111"/>
      <c r="K4" s="13"/>
    </row>
    <row r="5" spans="1:11" s="104" customFormat="1" ht="12.75">
      <c r="A5" s="235"/>
      <c r="B5" s="221" t="s">
        <v>62</v>
      </c>
      <c r="C5" s="221" t="s">
        <v>63</v>
      </c>
      <c r="D5" s="221" t="s">
        <v>64</v>
      </c>
      <c r="E5" s="223"/>
      <c r="F5" s="239" t="s">
        <v>50</v>
      </c>
      <c r="G5" s="243" t="s">
        <v>51</v>
      </c>
      <c r="H5" s="244"/>
      <c r="I5" s="245"/>
      <c r="J5" s="239" t="s">
        <v>52</v>
      </c>
      <c r="K5" s="13"/>
    </row>
    <row r="6" spans="1:11" s="104" customFormat="1" ht="25.5">
      <c r="A6" s="235"/>
      <c r="B6" s="222"/>
      <c r="C6" s="222"/>
      <c r="D6" s="222"/>
      <c r="E6" s="223"/>
      <c r="F6" s="240"/>
      <c r="G6" s="72" t="s">
        <v>55</v>
      </c>
      <c r="H6" s="72" t="s">
        <v>56</v>
      </c>
      <c r="I6" s="72" t="s">
        <v>57</v>
      </c>
      <c r="J6" s="240"/>
      <c r="K6" s="13"/>
    </row>
    <row r="7" spans="1:248" s="13" customFormat="1" ht="18.75" customHeight="1">
      <c r="A7" s="77"/>
      <c r="B7" s="78"/>
      <c r="C7" s="78"/>
      <c r="D7" s="78"/>
      <c r="E7" s="79" t="s">
        <v>50</v>
      </c>
      <c r="F7" s="171">
        <f>F8+F24+F39+F54</f>
        <v>2740.0599999999995</v>
      </c>
      <c r="G7" s="171">
        <f>G8+G24+G39+G54</f>
        <v>1412.7000000000003</v>
      </c>
      <c r="H7" s="171">
        <f>H8+H24+H39+H54</f>
        <v>251.78</v>
      </c>
      <c r="I7" s="171">
        <f>I8+I24+I39+I54</f>
        <v>17.439999999999998</v>
      </c>
      <c r="J7" s="171">
        <f>J8+J24+J39+J54</f>
        <v>1058.1399999999999</v>
      </c>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row>
    <row r="8" spans="1:10" ht="30.75" customHeight="1">
      <c r="A8" s="60" t="s">
        <v>185</v>
      </c>
      <c r="B8" s="167"/>
      <c r="C8" s="167"/>
      <c r="D8" s="167"/>
      <c r="E8" s="212"/>
      <c r="F8" s="170">
        <f>F9+F13+F21</f>
        <v>1802.46</v>
      </c>
      <c r="G8" s="170">
        <f>G9+G13+G21</f>
        <v>806.5400000000001</v>
      </c>
      <c r="H8" s="170">
        <f>H9+H13+H21</f>
        <v>167.57</v>
      </c>
      <c r="I8" s="170">
        <f>I9+I13+I21</f>
        <v>5.35</v>
      </c>
      <c r="J8" s="170">
        <f>J9+J13+J21</f>
        <v>823</v>
      </c>
    </row>
    <row r="9" spans="1:10" ht="30.75" customHeight="1">
      <c r="A9" s="60"/>
      <c r="B9" s="167">
        <v>208</v>
      </c>
      <c r="C9" s="167"/>
      <c r="D9" s="167"/>
      <c r="E9" s="168" t="s">
        <v>68</v>
      </c>
      <c r="F9" s="169">
        <v>113.7</v>
      </c>
      <c r="G9" s="169">
        <v>106.83</v>
      </c>
      <c r="H9" s="169">
        <v>1.65</v>
      </c>
      <c r="I9" s="169">
        <v>5.22</v>
      </c>
      <c r="J9" s="169">
        <v>0</v>
      </c>
    </row>
    <row r="10" spans="1:10" ht="18.75" customHeight="1">
      <c r="A10" s="60"/>
      <c r="B10" s="167"/>
      <c r="C10" s="167">
        <v>5</v>
      </c>
      <c r="D10" s="167"/>
      <c r="E10" s="168" t="s">
        <v>32</v>
      </c>
      <c r="F10" s="169">
        <v>113.7</v>
      </c>
      <c r="G10" s="169">
        <v>106.83</v>
      </c>
      <c r="H10" s="169">
        <v>1.65</v>
      </c>
      <c r="I10" s="169">
        <v>5.22</v>
      </c>
      <c r="J10" s="169">
        <v>0</v>
      </c>
    </row>
    <row r="11" spans="1:10" ht="18.75" customHeight="1">
      <c r="A11" s="60"/>
      <c r="B11" s="167">
        <v>208</v>
      </c>
      <c r="C11" s="167">
        <v>5</v>
      </c>
      <c r="D11" s="167">
        <v>1</v>
      </c>
      <c r="E11" s="168" t="s">
        <v>33</v>
      </c>
      <c r="F11" s="169">
        <v>6.87</v>
      </c>
      <c r="G11" s="169">
        <v>0</v>
      </c>
      <c r="H11" s="169">
        <v>1.65</v>
      </c>
      <c r="I11" s="169">
        <v>5.22</v>
      </c>
      <c r="J11" s="169">
        <v>0</v>
      </c>
    </row>
    <row r="12" spans="1:10" ht="18.75" customHeight="1">
      <c r="A12" s="60"/>
      <c r="B12" s="167">
        <v>208</v>
      </c>
      <c r="C12" s="167">
        <v>5</v>
      </c>
      <c r="D12" s="167">
        <v>5</v>
      </c>
      <c r="E12" s="168" t="s">
        <v>35</v>
      </c>
      <c r="F12" s="169">
        <v>106.83</v>
      </c>
      <c r="G12" s="169">
        <v>106.83</v>
      </c>
      <c r="H12" s="169">
        <v>0</v>
      </c>
      <c r="I12" s="169">
        <v>0</v>
      </c>
      <c r="J12" s="169">
        <v>0</v>
      </c>
    </row>
    <row r="13" spans="1:10" ht="18.75" customHeight="1">
      <c r="A13" s="60"/>
      <c r="B13" s="167">
        <v>210</v>
      </c>
      <c r="C13" s="167"/>
      <c r="D13" s="167"/>
      <c r="E13" s="168" t="s">
        <v>73</v>
      </c>
      <c r="F13" s="169">
        <v>1624.06</v>
      </c>
      <c r="G13" s="169">
        <v>635.01</v>
      </c>
      <c r="H13" s="169">
        <v>165.92</v>
      </c>
      <c r="I13" s="169">
        <v>0.13</v>
      </c>
      <c r="J13" s="169">
        <v>823</v>
      </c>
    </row>
    <row r="14" spans="1:10" ht="18.75" customHeight="1">
      <c r="A14" s="60"/>
      <c r="B14" s="167"/>
      <c r="C14" s="167">
        <v>10</v>
      </c>
      <c r="D14" s="167"/>
      <c r="E14" s="168" t="s">
        <v>180</v>
      </c>
      <c r="F14" s="169">
        <v>1578.71</v>
      </c>
      <c r="G14" s="169">
        <v>589.66</v>
      </c>
      <c r="H14" s="169">
        <v>165.92</v>
      </c>
      <c r="I14" s="169">
        <v>0.13</v>
      </c>
      <c r="J14" s="169">
        <v>823</v>
      </c>
    </row>
    <row r="15" spans="1:10" ht="18.75" customHeight="1">
      <c r="A15" s="60"/>
      <c r="B15" s="167">
        <v>210</v>
      </c>
      <c r="C15" s="167">
        <v>10</v>
      </c>
      <c r="D15" s="167">
        <v>1</v>
      </c>
      <c r="E15" s="168" t="s">
        <v>39</v>
      </c>
      <c r="F15" s="169">
        <v>755.71</v>
      </c>
      <c r="G15" s="169">
        <v>589.66</v>
      </c>
      <c r="H15" s="169">
        <v>165.92</v>
      </c>
      <c r="I15" s="169">
        <v>0.13</v>
      </c>
      <c r="J15" s="169">
        <v>0</v>
      </c>
    </row>
    <row r="16" spans="1:10" ht="18.75" customHeight="1">
      <c r="A16" s="60"/>
      <c r="B16" s="167">
        <v>210</v>
      </c>
      <c r="C16" s="167">
        <v>10</v>
      </c>
      <c r="D16" s="167">
        <v>2</v>
      </c>
      <c r="E16" s="168" t="s">
        <v>40</v>
      </c>
      <c r="F16" s="169">
        <v>172.93</v>
      </c>
      <c r="G16" s="169">
        <v>0</v>
      </c>
      <c r="H16" s="169">
        <v>0</v>
      </c>
      <c r="I16" s="169">
        <v>0</v>
      </c>
      <c r="J16" s="169">
        <v>172.93</v>
      </c>
    </row>
    <row r="17" spans="1:10" ht="18.75" customHeight="1">
      <c r="A17" s="60"/>
      <c r="B17" s="167">
        <v>210</v>
      </c>
      <c r="C17" s="167">
        <v>10</v>
      </c>
      <c r="D17" s="167">
        <v>12</v>
      </c>
      <c r="E17" s="168" t="s">
        <v>181</v>
      </c>
      <c r="F17" s="169">
        <v>6.57</v>
      </c>
      <c r="G17" s="169">
        <v>0</v>
      </c>
      <c r="H17" s="169">
        <v>0</v>
      </c>
      <c r="I17" s="169">
        <v>0</v>
      </c>
      <c r="J17" s="169">
        <v>6.57</v>
      </c>
    </row>
    <row r="18" spans="1:10" ht="18.75" customHeight="1">
      <c r="A18" s="60"/>
      <c r="B18" s="167">
        <v>210</v>
      </c>
      <c r="C18" s="167">
        <v>10</v>
      </c>
      <c r="D18" s="167">
        <v>16</v>
      </c>
      <c r="E18" s="168" t="s">
        <v>182</v>
      </c>
      <c r="F18" s="169">
        <v>643.5</v>
      </c>
      <c r="G18" s="169">
        <v>0</v>
      </c>
      <c r="H18" s="169">
        <v>0</v>
      </c>
      <c r="I18" s="169">
        <v>0</v>
      </c>
      <c r="J18" s="169">
        <v>643.5</v>
      </c>
    </row>
    <row r="19" spans="1:10" ht="18.75" customHeight="1">
      <c r="A19" s="60"/>
      <c r="B19" s="167"/>
      <c r="C19" s="167">
        <v>11</v>
      </c>
      <c r="D19" s="167"/>
      <c r="E19" s="168" t="s">
        <v>36</v>
      </c>
      <c r="F19" s="169">
        <v>45.35</v>
      </c>
      <c r="G19" s="169">
        <v>45.35</v>
      </c>
      <c r="H19" s="169">
        <v>0</v>
      </c>
      <c r="I19" s="169">
        <v>0</v>
      </c>
      <c r="J19" s="169">
        <v>0</v>
      </c>
    </row>
    <row r="20" spans="1:10" ht="18.75" customHeight="1">
      <c r="A20" s="60"/>
      <c r="B20" s="167">
        <v>210</v>
      </c>
      <c r="C20" s="167">
        <v>11</v>
      </c>
      <c r="D20" s="167">
        <v>1</v>
      </c>
      <c r="E20" s="168" t="s">
        <v>37</v>
      </c>
      <c r="F20" s="169">
        <v>45.35</v>
      </c>
      <c r="G20" s="169">
        <v>45.35</v>
      </c>
      <c r="H20" s="169">
        <v>0</v>
      </c>
      <c r="I20" s="169">
        <v>0</v>
      </c>
      <c r="J20" s="169">
        <v>0</v>
      </c>
    </row>
    <row r="21" spans="1:10" ht="18.75" customHeight="1">
      <c r="A21" s="60"/>
      <c r="B21" s="167">
        <v>221</v>
      </c>
      <c r="C21" s="167"/>
      <c r="D21" s="167"/>
      <c r="E21" s="168" t="s">
        <v>77</v>
      </c>
      <c r="F21" s="169">
        <v>64.7</v>
      </c>
      <c r="G21" s="169">
        <v>64.7</v>
      </c>
      <c r="H21" s="169">
        <v>0</v>
      </c>
      <c r="I21" s="169">
        <v>0</v>
      </c>
      <c r="J21" s="169">
        <v>0</v>
      </c>
    </row>
    <row r="22" spans="1:10" ht="18.75" customHeight="1">
      <c r="A22" s="60"/>
      <c r="B22" s="167"/>
      <c r="C22" s="167">
        <v>2</v>
      </c>
      <c r="D22" s="167"/>
      <c r="E22" s="168" t="s">
        <v>41</v>
      </c>
      <c r="F22" s="169">
        <v>64.7</v>
      </c>
      <c r="G22" s="169">
        <v>64.7</v>
      </c>
      <c r="H22" s="169">
        <v>0</v>
      </c>
      <c r="I22" s="169">
        <v>0</v>
      </c>
      <c r="J22" s="169">
        <v>0</v>
      </c>
    </row>
    <row r="23" spans="1:10" ht="18.75" customHeight="1">
      <c r="A23" s="60"/>
      <c r="B23" s="167">
        <v>221</v>
      </c>
      <c r="C23" s="167">
        <v>2</v>
      </c>
      <c r="D23" s="167">
        <v>1</v>
      </c>
      <c r="E23" s="168" t="s">
        <v>42</v>
      </c>
      <c r="F23" s="169">
        <v>64.7</v>
      </c>
      <c r="G23" s="169">
        <v>64.7</v>
      </c>
      <c r="H23" s="169">
        <v>0</v>
      </c>
      <c r="I23" s="169">
        <v>0</v>
      </c>
      <c r="J23" s="169">
        <v>0</v>
      </c>
    </row>
    <row r="24" spans="1:10" ht="25.5" customHeight="1">
      <c r="A24" s="60" t="s">
        <v>186</v>
      </c>
      <c r="B24" s="32"/>
      <c r="C24" s="32"/>
      <c r="D24" s="32"/>
      <c r="E24" s="59"/>
      <c r="F24" s="94">
        <f>F25+F29+F36</f>
        <v>466.15999999999997</v>
      </c>
      <c r="G24" s="94">
        <f>G25+G29+G36</f>
        <v>278.97</v>
      </c>
      <c r="H24" s="94">
        <f>H25+H29+H36</f>
        <v>31.03</v>
      </c>
      <c r="I24" s="94">
        <f>I25+I29+I36</f>
        <v>10.66</v>
      </c>
      <c r="J24" s="94">
        <f>J25+J29+J36</f>
        <v>145.5</v>
      </c>
    </row>
    <row r="25" spans="1:10" ht="18.75" customHeight="1">
      <c r="A25" s="60"/>
      <c r="B25" s="167">
        <v>208</v>
      </c>
      <c r="C25" s="167"/>
      <c r="D25" s="167"/>
      <c r="E25" s="168" t="s">
        <v>68</v>
      </c>
      <c r="F25" s="169">
        <v>44.29</v>
      </c>
      <c r="G25" s="169">
        <v>33.07</v>
      </c>
      <c r="H25" s="169">
        <v>0.67</v>
      </c>
      <c r="I25" s="169">
        <v>10.55</v>
      </c>
      <c r="J25" s="169">
        <v>0</v>
      </c>
    </row>
    <row r="26" spans="1:10" ht="18.75" customHeight="1">
      <c r="A26" s="60"/>
      <c r="B26" s="167"/>
      <c r="C26" s="167">
        <v>5</v>
      </c>
      <c r="D26" s="167"/>
      <c r="E26" s="168" t="s">
        <v>32</v>
      </c>
      <c r="F26" s="169">
        <v>44.29</v>
      </c>
      <c r="G26" s="169">
        <v>33.07</v>
      </c>
      <c r="H26" s="169">
        <v>0.67</v>
      </c>
      <c r="I26" s="169">
        <v>10.55</v>
      </c>
      <c r="J26" s="169">
        <v>0</v>
      </c>
    </row>
    <row r="27" spans="1:10" ht="18.75" customHeight="1">
      <c r="A27" s="60"/>
      <c r="B27" s="167">
        <v>208</v>
      </c>
      <c r="C27" s="167">
        <v>5</v>
      </c>
      <c r="D27" s="167">
        <v>2</v>
      </c>
      <c r="E27" s="168" t="s">
        <v>34</v>
      </c>
      <c r="F27" s="169">
        <v>11.22</v>
      </c>
      <c r="G27" s="169">
        <v>0</v>
      </c>
      <c r="H27" s="169">
        <v>0.67</v>
      </c>
      <c r="I27" s="169">
        <v>10.55</v>
      </c>
      <c r="J27" s="169">
        <v>0</v>
      </c>
    </row>
    <row r="28" spans="1:10" ht="18.75" customHeight="1">
      <c r="A28" s="60"/>
      <c r="B28" s="167">
        <v>208</v>
      </c>
      <c r="C28" s="167">
        <v>5</v>
      </c>
      <c r="D28" s="167">
        <v>5</v>
      </c>
      <c r="E28" s="168" t="s">
        <v>35</v>
      </c>
      <c r="F28" s="169">
        <v>33.07</v>
      </c>
      <c r="G28" s="169">
        <v>33.07</v>
      </c>
      <c r="H28" s="169">
        <v>0</v>
      </c>
      <c r="I28" s="169">
        <v>0</v>
      </c>
      <c r="J28" s="169">
        <v>0</v>
      </c>
    </row>
    <row r="29" spans="1:10" ht="18.75" customHeight="1">
      <c r="A29" s="60"/>
      <c r="B29" s="167">
        <v>210</v>
      </c>
      <c r="C29" s="167"/>
      <c r="D29" s="167"/>
      <c r="E29" s="168" t="s">
        <v>73</v>
      </c>
      <c r="F29" s="169">
        <v>399.15</v>
      </c>
      <c r="G29" s="169">
        <v>223.18</v>
      </c>
      <c r="H29" s="169">
        <v>30.36</v>
      </c>
      <c r="I29" s="169">
        <v>0.11</v>
      </c>
      <c r="J29" s="169">
        <v>145.5</v>
      </c>
    </row>
    <row r="30" spans="1:10" ht="18.75" customHeight="1">
      <c r="A30" s="60"/>
      <c r="B30" s="167"/>
      <c r="C30" s="167">
        <v>10</v>
      </c>
      <c r="D30" s="167"/>
      <c r="E30" s="168" t="s">
        <v>180</v>
      </c>
      <c r="F30" s="169">
        <v>384.85</v>
      </c>
      <c r="G30" s="169">
        <v>208.88</v>
      </c>
      <c r="H30" s="169">
        <v>30.36</v>
      </c>
      <c r="I30" s="169">
        <v>0.11</v>
      </c>
      <c r="J30" s="169">
        <v>145.5</v>
      </c>
    </row>
    <row r="31" spans="1:10" ht="18.75" customHeight="1">
      <c r="A31" s="60"/>
      <c r="B31" s="167">
        <v>210</v>
      </c>
      <c r="C31" s="167">
        <v>10</v>
      </c>
      <c r="D31" s="167">
        <v>12</v>
      </c>
      <c r="E31" s="168" t="s">
        <v>181</v>
      </c>
      <c r="F31" s="169">
        <v>95.5</v>
      </c>
      <c r="G31" s="169">
        <v>0</v>
      </c>
      <c r="H31" s="169">
        <v>0</v>
      </c>
      <c r="I31" s="169">
        <v>0</v>
      </c>
      <c r="J31" s="169">
        <v>95.5</v>
      </c>
    </row>
    <row r="32" spans="1:10" ht="18.75" customHeight="1">
      <c r="A32" s="60"/>
      <c r="B32" s="167">
        <v>210</v>
      </c>
      <c r="C32" s="167">
        <v>10</v>
      </c>
      <c r="D32" s="167">
        <v>50</v>
      </c>
      <c r="E32" s="168" t="s">
        <v>183</v>
      </c>
      <c r="F32" s="169">
        <v>239.35</v>
      </c>
      <c r="G32" s="169">
        <v>208.88</v>
      </c>
      <c r="H32" s="169">
        <v>30.36</v>
      </c>
      <c r="I32" s="169">
        <v>0.11</v>
      </c>
      <c r="J32" s="169">
        <v>0</v>
      </c>
    </row>
    <row r="33" spans="1:10" ht="18.75" customHeight="1">
      <c r="A33" s="60"/>
      <c r="B33" s="167">
        <v>210</v>
      </c>
      <c r="C33" s="167">
        <v>10</v>
      </c>
      <c r="D33" s="167">
        <v>99</v>
      </c>
      <c r="E33" s="168" t="s">
        <v>184</v>
      </c>
      <c r="F33" s="169">
        <v>50</v>
      </c>
      <c r="G33" s="169">
        <v>0</v>
      </c>
      <c r="H33" s="169">
        <v>0</v>
      </c>
      <c r="I33" s="169">
        <v>0</v>
      </c>
      <c r="J33" s="169">
        <v>50</v>
      </c>
    </row>
    <row r="34" spans="1:10" ht="18.75" customHeight="1">
      <c r="A34" s="60"/>
      <c r="B34" s="167"/>
      <c r="C34" s="167">
        <v>11</v>
      </c>
      <c r="D34" s="167"/>
      <c r="E34" s="168" t="s">
        <v>36</v>
      </c>
      <c r="F34" s="169">
        <v>14.3</v>
      </c>
      <c r="G34" s="169">
        <v>14.3</v>
      </c>
      <c r="H34" s="169">
        <v>0</v>
      </c>
      <c r="I34" s="169">
        <v>0</v>
      </c>
      <c r="J34" s="169">
        <v>0</v>
      </c>
    </row>
    <row r="35" spans="1:10" ht="18.75" customHeight="1">
      <c r="A35" s="60"/>
      <c r="B35" s="167">
        <v>210</v>
      </c>
      <c r="C35" s="167">
        <v>11</v>
      </c>
      <c r="D35" s="167">
        <v>2</v>
      </c>
      <c r="E35" s="168" t="s">
        <v>38</v>
      </c>
      <c r="F35" s="169">
        <v>14.3</v>
      </c>
      <c r="G35" s="169">
        <v>14.3</v>
      </c>
      <c r="H35" s="169">
        <v>0</v>
      </c>
      <c r="I35" s="169">
        <v>0</v>
      </c>
      <c r="J35" s="169">
        <v>0</v>
      </c>
    </row>
    <row r="36" spans="1:10" ht="18.75" customHeight="1">
      <c r="A36" s="60"/>
      <c r="B36" s="167">
        <v>221</v>
      </c>
      <c r="C36" s="167"/>
      <c r="D36" s="167"/>
      <c r="E36" s="168" t="s">
        <v>77</v>
      </c>
      <c r="F36" s="169">
        <v>22.72</v>
      </c>
      <c r="G36" s="169">
        <v>22.72</v>
      </c>
      <c r="H36" s="169">
        <v>0</v>
      </c>
      <c r="I36" s="169">
        <v>0</v>
      </c>
      <c r="J36" s="169">
        <v>0</v>
      </c>
    </row>
    <row r="37" spans="1:10" ht="18.75" customHeight="1">
      <c r="A37" s="60"/>
      <c r="B37" s="167"/>
      <c r="C37" s="167">
        <v>2</v>
      </c>
      <c r="D37" s="167"/>
      <c r="E37" s="168" t="s">
        <v>41</v>
      </c>
      <c r="F37" s="169">
        <v>22.72</v>
      </c>
      <c r="G37" s="169">
        <v>22.72</v>
      </c>
      <c r="H37" s="169">
        <v>0</v>
      </c>
      <c r="I37" s="169">
        <v>0</v>
      </c>
      <c r="J37" s="169">
        <v>0</v>
      </c>
    </row>
    <row r="38" spans="1:10" ht="18.75" customHeight="1">
      <c r="A38" s="60"/>
      <c r="B38" s="167">
        <v>221</v>
      </c>
      <c r="C38" s="167">
        <v>2</v>
      </c>
      <c r="D38" s="167">
        <v>1</v>
      </c>
      <c r="E38" s="168" t="s">
        <v>42</v>
      </c>
      <c r="F38" s="169">
        <v>22.72</v>
      </c>
      <c r="G38" s="169">
        <v>22.72</v>
      </c>
      <c r="H38" s="169">
        <v>0</v>
      </c>
      <c r="I38" s="169">
        <v>0</v>
      </c>
      <c r="J38" s="169">
        <v>0</v>
      </c>
    </row>
    <row r="39" spans="1:10" ht="24" customHeight="1">
      <c r="A39" s="165" t="s">
        <v>187</v>
      </c>
      <c r="B39" s="32"/>
      <c r="C39" s="32"/>
      <c r="D39" s="32"/>
      <c r="E39" s="59"/>
      <c r="F39" s="94">
        <v>249.72</v>
      </c>
      <c r="G39" s="94">
        <f>G40+G44+G51</f>
        <v>194.3</v>
      </c>
      <c r="H39" s="94">
        <f>H40+H44+H51</f>
        <v>35.620000000000005</v>
      </c>
      <c r="I39" s="94">
        <f>I40+I44+I51</f>
        <v>1.3900000000000001</v>
      </c>
      <c r="J39" s="94">
        <f>J40+J44+J51</f>
        <v>18.41</v>
      </c>
    </row>
    <row r="40" spans="1:10" ht="19.5" customHeight="1">
      <c r="A40" s="60"/>
      <c r="B40" s="167">
        <v>208</v>
      </c>
      <c r="C40" s="167"/>
      <c r="D40" s="167"/>
      <c r="E40" s="168" t="s">
        <v>68</v>
      </c>
      <c r="F40" s="169">
        <v>24.91</v>
      </c>
      <c r="G40" s="169">
        <v>24.53</v>
      </c>
      <c r="H40" s="169">
        <v>0.34</v>
      </c>
      <c r="I40" s="169">
        <v>0.04</v>
      </c>
      <c r="J40" s="169">
        <v>0</v>
      </c>
    </row>
    <row r="41" spans="1:10" ht="18.75" customHeight="1">
      <c r="A41" s="60"/>
      <c r="B41" s="167"/>
      <c r="C41" s="167">
        <v>5</v>
      </c>
      <c r="D41" s="167"/>
      <c r="E41" s="168" t="s">
        <v>32</v>
      </c>
      <c r="F41" s="169">
        <v>24.91</v>
      </c>
      <c r="G41" s="169">
        <v>24.53</v>
      </c>
      <c r="H41" s="169">
        <v>0.34</v>
      </c>
      <c r="I41" s="169">
        <v>0.04</v>
      </c>
      <c r="J41" s="169">
        <v>0</v>
      </c>
    </row>
    <row r="42" spans="1:10" ht="18.75" customHeight="1">
      <c r="A42" s="60"/>
      <c r="B42" s="167">
        <v>208</v>
      </c>
      <c r="C42" s="167">
        <v>5</v>
      </c>
      <c r="D42" s="167">
        <v>1</v>
      </c>
      <c r="E42" s="168" t="s">
        <v>33</v>
      </c>
      <c r="F42" s="169">
        <v>0.38</v>
      </c>
      <c r="G42" s="169">
        <v>0</v>
      </c>
      <c r="H42" s="169">
        <v>0.34</v>
      </c>
      <c r="I42" s="169">
        <v>0.04</v>
      </c>
      <c r="J42" s="169">
        <v>0</v>
      </c>
    </row>
    <row r="43" spans="1:10" ht="18.75" customHeight="1">
      <c r="A43" s="60"/>
      <c r="B43" s="167">
        <v>208</v>
      </c>
      <c r="C43" s="167">
        <v>5</v>
      </c>
      <c r="D43" s="167">
        <v>5</v>
      </c>
      <c r="E43" s="168" t="s">
        <v>35</v>
      </c>
      <c r="F43" s="169">
        <v>24.53</v>
      </c>
      <c r="G43" s="169">
        <v>24.53</v>
      </c>
      <c r="H43" s="169">
        <v>0</v>
      </c>
      <c r="I43" s="169">
        <v>0</v>
      </c>
      <c r="J43" s="169">
        <v>0</v>
      </c>
    </row>
    <row r="44" spans="1:10" ht="18.75" customHeight="1">
      <c r="A44" s="60"/>
      <c r="B44" s="167">
        <v>210</v>
      </c>
      <c r="C44" s="167"/>
      <c r="D44" s="167"/>
      <c r="E44" s="168" t="s">
        <v>73</v>
      </c>
      <c r="F44" s="169">
        <v>209</v>
      </c>
      <c r="G44" s="169">
        <v>153.96</v>
      </c>
      <c r="H44" s="169">
        <f>H45</f>
        <v>35.28</v>
      </c>
      <c r="I44" s="169">
        <v>1.35</v>
      </c>
      <c r="J44" s="169">
        <v>18.41</v>
      </c>
    </row>
    <row r="45" spans="1:10" ht="18.75" customHeight="1">
      <c r="A45" s="60"/>
      <c r="B45" s="167"/>
      <c r="C45" s="167">
        <v>10</v>
      </c>
      <c r="D45" s="167"/>
      <c r="E45" s="168" t="s">
        <v>180</v>
      </c>
      <c r="F45" s="169">
        <v>199.06</v>
      </c>
      <c r="G45" s="169">
        <v>144.02</v>
      </c>
      <c r="H45" s="169">
        <f>H46</f>
        <v>35.28</v>
      </c>
      <c r="I45" s="169">
        <v>1.35</v>
      </c>
      <c r="J45" s="169">
        <v>18.41</v>
      </c>
    </row>
    <row r="46" spans="1:10" ht="18.75" customHeight="1">
      <c r="A46" s="60"/>
      <c r="B46" s="167">
        <v>210</v>
      </c>
      <c r="C46" s="167">
        <v>10</v>
      </c>
      <c r="D46" s="167">
        <v>1</v>
      </c>
      <c r="E46" s="168" t="s">
        <v>39</v>
      </c>
      <c r="F46" s="169">
        <v>180.65</v>
      </c>
      <c r="G46" s="169">
        <v>144.02</v>
      </c>
      <c r="H46" s="169">
        <f>12.6+22.68</f>
        <v>35.28</v>
      </c>
      <c r="I46" s="169">
        <f>1.33+0.02</f>
        <v>1.35</v>
      </c>
      <c r="J46" s="169">
        <v>0</v>
      </c>
    </row>
    <row r="47" spans="1:10" ht="18.75" customHeight="1">
      <c r="A47" s="60"/>
      <c r="B47" s="167">
        <v>210</v>
      </c>
      <c r="C47" s="167">
        <v>10</v>
      </c>
      <c r="D47" s="167">
        <v>16</v>
      </c>
      <c r="E47" s="168" t="s">
        <v>182</v>
      </c>
      <c r="F47" s="169">
        <v>3.45</v>
      </c>
      <c r="G47" s="169">
        <v>0</v>
      </c>
      <c r="H47" s="169">
        <v>0</v>
      </c>
      <c r="I47" s="169">
        <v>0</v>
      </c>
      <c r="J47" s="169">
        <v>3.45</v>
      </c>
    </row>
    <row r="48" spans="1:10" ht="18.75" customHeight="1">
      <c r="A48" s="60"/>
      <c r="B48" s="167">
        <v>210</v>
      </c>
      <c r="C48" s="167">
        <v>10</v>
      </c>
      <c r="D48" s="167">
        <v>99</v>
      </c>
      <c r="E48" s="168" t="s">
        <v>184</v>
      </c>
      <c r="F48" s="169">
        <v>14.96</v>
      </c>
      <c r="G48" s="169">
        <v>0</v>
      </c>
      <c r="H48" s="169">
        <v>0</v>
      </c>
      <c r="I48" s="169">
        <v>0</v>
      </c>
      <c r="J48" s="169">
        <v>14.96</v>
      </c>
    </row>
    <row r="49" spans="1:10" ht="18.75" customHeight="1">
      <c r="A49" s="60"/>
      <c r="B49" s="167"/>
      <c r="C49" s="167">
        <v>11</v>
      </c>
      <c r="D49" s="167"/>
      <c r="E49" s="168" t="s">
        <v>36</v>
      </c>
      <c r="F49" s="169">
        <v>9.94</v>
      </c>
      <c r="G49" s="169">
        <v>9.94</v>
      </c>
      <c r="H49" s="169">
        <v>0</v>
      </c>
      <c r="I49" s="169">
        <v>0</v>
      </c>
      <c r="J49" s="169">
        <v>0</v>
      </c>
    </row>
    <row r="50" spans="1:10" ht="18.75" customHeight="1">
      <c r="A50" s="60"/>
      <c r="B50" s="167">
        <v>210</v>
      </c>
      <c r="C50" s="167">
        <v>11</v>
      </c>
      <c r="D50" s="167">
        <v>1</v>
      </c>
      <c r="E50" s="168" t="s">
        <v>37</v>
      </c>
      <c r="F50" s="169">
        <v>9.94</v>
      </c>
      <c r="G50" s="169">
        <v>9.94</v>
      </c>
      <c r="H50" s="169">
        <v>0</v>
      </c>
      <c r="I50" s="169">
        <v>0</v>
      </c>
      <c r="J50" s="169">
        <v>0</v>
      </c>
    </row>
    <row r="51" spans="1:10" ht="18.75" customHeight="1">
      <c r="A51" s="60"/>
      <c r="B51" s="167">
        <v>221</v>
      </c>
      <c r="C51" s="167"/>
      <c r="D51" s="167"/>
      <c r="E51" s="168" t="s">
        <v>77</v>
      </c>
      <c r="F51" s="169">
        <v>15.81</v>
      </c>
      <c r="G51" s="169">
        <v>15.81</v>
      </c>
      <c r="H51" s="169">
        <v>0</v>
      </c>
      <c r="I51" s="169">
        <v>0</v>
      </c>
      <c r="J51" s="169">
        <v>0</v>
      </c>
    </row>
    <row r="52" spans="1:10" ht="18.75" customHeight="1">
      <c r="A52" s="60"/>
      <c r="B52" s="167"/>
      <c r="C52" s="167">
        <v>2</v>
      </c>
      <c r="D52" s="167"/>
      <c r="E52" s="168" t="s">
        <v>41</v>
      </c>
      <c r="F52" s="169">
        <v>15.81</v>
      </c>
      <c r="G52" s="169">
        <v>15.81</v>
      </c>
      <c r="H52" s="169">
        <v>0</v>
      </c>
      <c r="I52" s="169">
        <v>0</v>
      </c>
      <c r="J52" s="169">
        <v>0</v>
      </c>
    </row>
    <row r="53" spans="1:10" ht="18.75" customHeight="1">
      <c r="A53" s="103"/>
      <c r="B53" s="167">
        <v>221</v>
      </c>
      <c r="C53" s="167">
        <v>2</v>
      </c>
      <c r="D53" s="167">
        <v>1</v>
      </c>
      <c r="E53" s="168" t="s">
        <v>42</v>
      </c>
      <c r="F53" s="169">
        <v>15.81</v>
      </c>
      <c r="G53" s="169">
        <v>15.81</v>
      </c>
      <c r="H53" s="169">
        <v>0</v>
      </c>
      <c r="I53" s="169">
        <v>0</v>
      </c>
      <c r="J53" s="169">
        <v>0</v>
      </c>
    </row>
    <row r="54" spans="1:10" ht="26.25" customHeight="1">
      <c r="A54" s="60" t="s">
        <v>188</v>
      </c>
      <c r="B54" s="167"/>
      <c r="C54" s="167"/>
      <c r="D54" s="167"/>
      <c r="E54" s="168"/>
      <c r="F54" s="169">
        <f>F55+F58+F63</f>
        <v>221.71999999999997</v>
      </c>
      <c r="G54" s="169">
        <f>G55+G58+G63</f>
        <v>132.89</v>
      </c>
      <c r="H54" s="169">
        <f>H55+H58+H63</f>
        <v>17.56</v>
      </c>
      <c r="I54" s="169">
        <f>I55+I58+I63</f>
        <v>0.04</v>
      </c>
      <c r="J54" s="169">
        <f>J55+J58+J63</f>
        <v>71.23</v>
      </c>
    </row>
    <row r="55" spans="1:10" ht="18.75" customHeight="1">
      <c r="A55" s="103"/>
      <c r="B55" s="167">
        <v>208</v>
      </c>
      <c r="C55" s="167"/>
      <c r="D55" s="167"/>
      <c r="E55" s="168" t="s">
        <v>68</v>
      </c>
      <c r="F55" s="169">
        <v>17.35</v>
      </c>
      <c r="G55" s="169">
        <v>17.35</v>
      </c>
      <c r="H55" s="169">
        <v>0</v>
      </c>
      <c r="I55" s="169">
        <v>0</v>
      </c>
      <c r="J55" s="169">
        <v>0</v>
      </c>
    </row>
    <row r="56" spans="1:10" ht="18.75" customHeight="1">
      <c r="A56" s="103"/>
      <c r="B56" s="167"/>
      <c r="C56" s="167">
        <v>5</v>
      </c>
      <c r="D56" s="167"/>
      <c r="E56" s="168" t="s">
        <v>32</v>
      </c>
      <c r="F56" s="169">
        <v>17.35</v>
      </c>
      <c r="G56" s="169">
        <v>17.35</v>
      </c>
      <c r="H56" s="169">
        <v>0</v>
      </c>
      <c r="I56" s="169">
        <v>0</v>
      </c>
      <c r="J56" s="169">
        <v>0</v>
      </c>
    </row>
    <row r="57" spans="1:10" ht="18.75" customHeight="1">
      <c r="A57" s="103"/>
      <c r="B57" s="167">
        <v>208</v>
      </c>
      <c r="C57" s="167">
        <v>5</v>
      </c>
      <c r="D57" s="167">
        <v>5</v>
      </c>
      <c r="E57" s="168" t="s">
        <v>35</v>
      </c>
      <c r="F57" s="169">
        <v>17.35</v>
      </c>
      <c r="G57" s="169">
        <v>17.35</v>
      </c>
      <c r="H57" s="169">
        <v>0</v>
      </c>
      <c r="I57" s="169">
        <v>0</v>
      </c>
      <c r="J57" s="169">
        <v>0</v>
      </c>
    </row>
    <row r="58" spans="1:10" ht="18.75" customHeight="1">
      <c r="A58" s="103"/>
      <c r="B58" s="167">
        <v>210</v>
      </c>
      <c r="C58" s="167"/>
      <c r="D58" s="167"/>
      <c r="E58" s="168" t="s">
        <v>73</v>
      </c>
      <c r="F58" s="169">
        <v>193.7</v>
      </c>
      <c r="G58" s="169">
        <v>104.87</v>
      </c>
      <c r="H58" s="169">
        <v>17.56</v>
      </c>
      <c r="I58" s="169">
        <v>0.04</v>
      </c>
      <c r="J58" s="169">
        <v>71.23</v>
      </c>
    </row>
    <row r="59" spans="1:10" ht="18.75" customHeight="1">
      <c r="A59" s="103"/>
      <c r="B59" s="167"/>
      <c r="C59" s="167">
        <v>10</v>
      </c>
      <c r="D59" s="167"/>
      <c r="E59" s="168" t="s">
        <v>180</v>
      </c>
      <c r="F59" s="169">
        <v>187.03</v>
      </c>
      <c r="G59" s="169">
        <v>98.2</v>
      </c>
      <c r="H59" s="169">
        <v>17.56</v>
      </c>
      <c r="I59" s="169">
        <v>0.04</v>
      </c>
      <c r="J59" s="169">
        <v>71.23</v>
      </c>
    </row>
    <row r="60" spans="1:10" ht="18.75" customHeight="1">
      <c r="A60" s="103"/>
      <c r="B60" s="167">
        <v>210</v>
      </c>
      <c r="C60" s="167">
        <v>10</v>
      </c>
      <c r="D60" s="167">
        <v>50</v>
      </c>
      <c r="E60" s="168" t="s">
        <v>183</v>
      </c>
      <c r="F60" s="169">
        <v>187.03</v>
      </c>
      <c r="G60" s="169">
        <v>98.2</v>
      </c>
      <c r="H60" s="169">
        <v>17.56</v>
      </c>
      <c r="I60" s="169">
        <v>0.04</v>
      </c>
      <c r="J60" s="169">
        <v>71.23</v>
      </c>
    </row>
    <row r="61" spans="1:10" ht="18.75" customHeight="1">
      <c r="A61" s="103"/>
      <c r="B61" s="167"/>
      <c r="C61" s="167">
        <v>11</v>
      </c>
      <c r="D61" s="167"/>
      <c r="E61" s="168" t="s">
        <v>36</v>
      </c>
      <c r="F61" s="169">
        <v>6.67</v>
      </c>
      <c r="G61" s="169">
        <v>6.67</v>
      </c>
      <c r="H61" s="169">
        <v>0</v>
      </c>
      <c r="I61" s="169">
        <v>0</v>
      </c>
      <c r="J61" s="169">
        <v>0</v>
      </c>
    </row>
    <row r="62" spans="1:10" ht="18.75" customHeight="1">
      <c r="A62" s="103"/>
      <c r="B62" s="167">
        <v>210</v>
      </c>
      <c r="C62" s="167">
        <v>11</v>
      </c>
      <c r="D62" s="167">
        <v>2</v>
      </c>
      <c r="E62" s="168" t="s">
        <v>38</v>
      </c>
      <c r="F62" s="169">
        <v>6.67</v>
      </c>
      <c r="G62" s="169">
        <v>6.67</v>
      </c>
      <c r="H62" s="169">
        <v>0</v>
      </c>
      <c r="I62" s="169">
        <v>0</v>
      </c>
      <c r="J62" s="169">
        <v>0</v>
      </c>
    </row>
    <row r="63" spans="1:10" ht="18.75" customHeight="1">
      <c r="A63" s="103"/>
      <c r="B63" s="167">
        <v>221</v>
      </c>
      <c r="C63" s="167"/>
      <c r="D63" s="167"/>
      <c r="E63" s="168" t="s">
        <v>77</v>
      </c>
      <c r="F63" s="169">
        <v>10.67</v>
      </c>
      <c r="G63" s="169">
        <v>10.67</v>
      </c>
      <c r="H63" s="169">
        <v>0</v>
      </c>
      <c r="I63" s="169">
        <v>0</v>
      </c>
      <c r="J63" s="169">
        <v>0</v>
      </c>
    </row>
    <row r="64" spans="1:10" ht="18.75" customHeight="1">
      <c r="A64" s="103"/>
      <c r="B64" s="167"/>
      <c r="C64" s="167">
        <v>2</v>
      </c>
      <c r="D64" s="167"/>
      <c r="E64" s="168" t="s">
        <v>41</v>
      </c>
      <c r="F64" s="169">
        <v>10.67</v>
      </c>
      <c r="G64" s="169">
        <v>10.67</v>
      </c>
      <c r="H64" s="169">
        <v>0</v>
      </c>
      <c r="I64" s="169">
        <v>0</v>
      </c>
      <c r="J64" s="169">
        <v>0</v>
      </c>
    </row>
    <row r="65" spans="1:10" ht="18.75" customHeight="1">
      <c r="A65" s="103"/>
      <c r="B65" s="167">
        <v>221</v>
      </c>
      <c r="C65" s="167">
        <v>2</v>
      </c>
      <c r="D65" s="167">
        <v>1</v>
      </c>
      <c r="E65" s="168" t="s">
        <v>42</v>
      </c>
      <c r="F65" s="169">
        <v>10.67</v>
      </c>
      <c r="G65" s="169">
        <v>10.67</v>
      </c>
      <c r="H65" s="169">
        <v>0</v>
      </c>
      <c r="I65" s="169">
        <v>0</v>
      </c>
      <c r="J65" s="169">
        <v>0</v>
      </c>
    </row>
    <row r="66" spans="1:248" ht="18.75" customHeight="1">
      <c r="A66" s="220"/>
      <c r="B66" s="220"/>
      <c r="C66" s="220"/>
      <c r="D66" s="220"/>
      <c r="E66" s="220"/>
      <c r="F66" s="220"/>
      <c r="G66" s="220"/>
      <c r="H66" s="220"/>
      <c r="I66" s="220"/>
      <c r="J66" s="220"/>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row>
    <row r="67" spans="5:249" s="38" customFormat="1" ht="19.5" customHeight="1">
      <c r="E67" s="117"/>
      <c r="F67" s="117"/>
      <c r="G67" s="117"/>
      <c r="H67" s="117"/>
      <c r="I67" s="117"/>
      <c r="J67" s="117"/>
      <c r="IO67"/>
    </row>
  </sheetData>
  <sheetProtection/>
  <mergeCells count="12">
    <mergeCell ref="A66:J66"/>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M28"/>
  <sheetViews>
    <sheetView showGridLines="0" showZeros="0" zoomScalePageLayoutView="0" workbookViewId="0" topLeftCell="A34">
      <selection activeCell="D3" sqref="D3"/>
    </sheetView>
  </sheetViews>
  <sheetFormatPr defaultColWidth="9.16015625" defaultRowHeight="11.25"/>
  <cols>
    <col min="1" max="3" width="4" style="38" customWidth="1"/>
    <col min="4" max="4" width="38.33203125" style="38" customWidth="1"/>
    <col min="5" max="6" width="12.33203125" style="38" customWidth="1"/>
    <col min="7" max="9" width="17" style="38" customWidth="1"/>
    <col min="10" max="10" width="9" style="38" bestFit="1" customWidth="1"/>
    <col min="11" max="11" width="17" style="38" customWidth="1"/>
    <col min="12" max="12" width="10.83203125" style="38" customWidth="1"/>
    <col min="13" max="13" width="9.16015625" style="38" customWidth="1"/>
    <col min="14" max="14" width="13.83203125" style="38" customWidth="1"/>
    <col min="15" max="247" width="9.16015625" style="38" customWidth="1"/>
    <col min="248" max="253" width="9.16015625" style="0" customWidth="1"/>
  </cols>
  <sheetData>
    <row r="1" spans="1:14" ht="25.5" customHeight="1">
      <c r="A1" s="246" t="s">
        <v>79</v>
      </c>
      <c r="B1" s="246"/>
      <c r="C1" s="246"/>
      <c r="D1" s="246"/>
      <c r="E1" s="246"/>
      <c r="F1" s="246"/>
      <c r="G1" s="246"/>
      <c r="H1" s="246"/>
      <c r="I1" s="246"/>
      <c r="J1" s="246"/>
      <c r="K1" s="246"/>
      <c r="L1" s="246"/>
      <c r="M1" s="246"/>
      <c r="N1" s="246"/>
    </row>
    <row r="2" spans="1:14" ht="17.25" customHeight="1">
      <c r="A2" s="113"/>
      <c r="B2" s="113"/>
      <c r="C2" s="113"/>
      <c r="D2" s="113"/>
      <c r="E2" s="113"/>
      <c r="F2" s="113"/>
      <c r="G2" s="113"/>
      <c r="H2" s="113"/>
      <c r="I2" s="113"/>
      <c r="J2" s="113"/>
      <c r="L2"/>
      <c r="N2" s="87" t="s">
        <v>80</v>
      </c>
    </row>
    <row r="3" spans="1:14" ht="17.25" customHeight="1">
      <c r="A3" s="21" t="s">
        <v>24</v>
      </c>
      <c r="B3" s="76"/>
      <c r="C3" s="76"/>
      <c r="D3" s="76" t="s">
        <v>411</v>
      </c>
      <c r="I3" s="114"/>
      <c r="J3" s="114"/>
      <c r="L3"/>
      <c r="N3" s="100" t="s">
        <v>25</v>
      </c>
    </row>
    <row r="4" spans="1:14" s="104" customFormat="1" ht="12.75">
      <c r="A4" s="248" t="s">
        <v>60</v>
      </c>
      <c r="B4" s="248"/>
      <c r="C4" s="248"/>
      <c r="D4" s="254" t="s">
        <v>61</v>
      </c>
      <c r="E4" s="238" t="s">
        <v>81</v>
      </c>
      <c r="F4" s="238"/>
      <c r="G4" s="238"/>
      <c r="H4" s="238"/>
      <c r="I4" s="238"/>
      <c r="J4" s="238"/>
      <c r="K4" s="238"/>
      <c r="L4" s="238"/>
      <c r="M4" s="238"/>
      <c r="N4" s="238"/>
    </row>
    <row r="5" spans="1:14" s="104" customFormat="1" ht="25.5" customHeight="1">
      <c r="A5" s="221" t="s">
        <v>62</v>
      </c>
      <c r="B5" s="221" t="s">
        <v>63</v>
      </c>
      <c r="C5" s="221" t="s">
        <v>64</v>
      </c>
      <c r="D5" s="218"/>
      <c r="E5" s="238" t="s">
        <v>50</v>
      </c>
      <c r="F5" s="238" t="s">
        <v>30</v>
      </c>
      <c r="G5" s="238"/>
      <c r="H5" s="238" t="s">
        <v>166</v>
      </c>
      <c r="I5" s="238" t="s">
        <v>168</v>
      </c>
      <c r="J5" s="238" t="s">
        <v>170</v>
      </c>
      <c r="K5" s="238" t="s">
        <v>86</v>
      </c>
      <c r="L5" s="238" t="s">
        <v>173</v>
      </c>
      <c r="M5" s="238"/>
      <c r="N5" s="238" t="s">
        <v>175</v>
      </c>
    </row>
    <row r="6" spans="1:14" s="104" customFormat="1" ht="25.5" customHeight="1">
      <c r="A6" s="222"/>
      <c r="B6" s="222"/>
      <c r="C6" s="222"/>
      <c r="D6" s="219"/>
      <c r="E6" s="238"/>
      <c r="F6" s="61" t="s">
        <v>53</v>
      </c>
      <c r="G6" s="24" t="s">
        <v>54</v>
      </c>
      <c r="H6" s="238"/>
      <c r="I6" s="238"/>
      <c r="J6" s="238"/>
      <c r="K6" s="238"/>
      <c r="L6" s="61" t="s">
        <v>53</v>
      </c>
      <c r="M6" s="61" t="s">
        <v>177</v>
      </c>
      <c r="N6" s="238"/>
    </row>
    <row r="7" spans="1:247" s="13" customFormat="1" ht="18.75" customHeight="1">
      <c r="A7" s="78"/>
      <c r="B7" s="78"/>
      <c r="C7" s="78"/>
      <c r="D7" s="79" t="s">
        <v>50</v>
      </c>
      <c r="E7" s="171">
        <f>E8+E13+E24</f>
        <v>2740.0600000000004</v>
      </c>
      <c r="F7" s="171">
        <f>F8+F13+F24</f>
        <v>2740.0600000000004</v>
      </c>
      <c r="G7" s="80"/>
      <c r="H7" s="80"/>
      <c r="I7" s="80"/>
      <c r="J7" s="80"/>
      <c r="K7" s="80"/>
      <c r="L7" s="83"/>
      <c r="M7" s="83"/>
      <c r="N7" s="83"/>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row>
    <row r="8" spans="1:14" ht="18.75" customHeight="1">
      <c r="A8" s="98" t="s">
        <v>67</v>
      </c>
      <c r="B8" s="98"/>
      <c r="C8" s="98"/>
      <c r="D8" s="99" t="s">
        <v>68</v>
      </c>
      <c r="E8" s="94">
        <v>200.25</v>
      </c>
      <c r="F8" s="94">
        <v>200.25</v>
      </c>
      <c r="G8" s="68"/>
      <c r="H8" s="68"/>
      <c r="I8" s="68"/>
      <c r="J8" s="68"/>
      <c r="K8" s="54"/>
      <c r="L8" s="54"/>
      <c r="M8" s="54"/>
      <c r="N8" s="54"/>
    </row>
    <row r="9" spans="1:14" ht="18.75" customHeight="1">
      <c r="A9" s="98"/>
      <c r="B9" s="98" t="s">
        <v>69</v>
      </c>
      <c r="C9" s="98"/>
      <c r="D9" s="99" t="s">
        <v>32</v>
      </c>
      <c r="E9" s="94">
        <v>200.25</v>
      </c>
      <c r="F9" s="94">
        <v>200.25</v>
      </c>
      <c r="G9" s="68"/>
      <c r="H9" s="68"/>
      <c r="I9" s="68"/>
      <c r="J9" s="68"/>
      <c r="K9" s="54"/>
      <c r="L9" s="54"/>
      <c r="M9" s="54"/>
      <c r="N9" s="54"/>
    </row>
    <row r="10" spans="1:14" ht="18.75" customHeight="1">
      <c r="A10" s="98" t="s">
        <v>70</v>
      </c>
      <c r="B10" s="98" t="s">
        <v>70</v>
      </c>
      <c r="C10" s="98" t="s">
        <v>78</v>
      </c>
      <c r="D10" s="99" t="s">
        <v>33</v>
      </c>
      <c r="E10" s="94">
        <v>7.25</v>
      </c>
      <c r="F10" s="94">
        <v>7.25</v>
      </c>
      <c r="G10" s="68"/>
      <c r="H10" s="68"/>
      <c r="I10" s="68"/>
      <c r="J10" s="68"/>
      <c r="K10" s="54"/>
      <c r="L10" s="54"/>
      <c r="M10" s="54"/>
      <c r="N10" s="54"/>
    </row>
    <row r="11" spans="1:14" ht="18.75" customHeight="1">
      <c r="A11" s="98" t="s">
        <v>70</v>
      </c>
      <c r="B11" s="98" t="s">
        <v>70</v>
      </c>
      <c r="C11" s="98" t="s">
        <v>71</v>
      </c>
      <c r="D11" s="99" t="s">
        <v>34</v>
      </c>
      <c r="E11" s="94">
        <v>11.22</v>
      </c>
      <c r="F11" s="94">
        <v>11.22</v>
      </c>
      <c r="G11" s="68"/>
      <c r="H11" s="68"/>
      <c r="I11" s="68"/>
      <c r="J11" s="68"/>
      <c r="K11" s="54"/>
      <c r="L11" s="54"/>
      <c r="M11" s="54"/>
      <c r="N11" s="54"/>
    </row>
    <row r="12" spans="1:14" ht="18.75" customHeight="1">
      <c r="A12" s="98" t="s">
        <v>70</v>
      </c>
      <c r="B12" s="98" t="s">
        <v>70</v>
      </c>
      <c r="C12" s="98" t="s">
        <v>69</v>
      </c>
      <c r="D12" s="99" t="s">
        <v>35</v>
      </c>
      <c r="E12" s="94">
        <v>181.78</v>
      </c>
      <c r="F12" s="94">
        <v>181.78</v>
      </c>
      <c r="G12" s="68"/>
      <c r="H12" s="68"/>
      <c r="I12" s="68"/>
      <c r="J12" s="68"/>
      <c r="K12" s="54"/>
      <c r="L12" s="54"/>
      <c r="M12" s="54"/>
      <c r="N12" s="54"/>
    </row>
    <row r="13" spans="1:14" ht="18.75" customHeight="1">
      <c r="A13" s="98" t="s">
        <v>72</v>
      </c>
      <c r="B13" s="98"/>
      <c r="C13" s="98"/>
      <c r="D13" s="99" t="s">
        <v>73</v>
      </c>
      <c r="E13" s="94">
        <f>E14+E21</f>
        <v>2425.9100000000003</v>
      </c>
      <c r="F13" s="94">
        <f>F14+F21</f>
        <v>2425.9100000000003</v>
      </c>
      <c r="G13" s="68"/>
      <c r="H13" s="68"/>
      <c r="I13" s="68"/>
      <c r="J13" s="68"/>
      <c r="K13" s="54"/>
      <c r="L13" s="54"/>
      <c r="M13" s="54"/>
      <c r="N13" s="54"/>
    </row>
    <row r="14" spans="1:14" ht="18.75" customHeight="1">
      <c r="A14" s="98"/>
      <c r="B14" s="98" t="s">
        <v>107</v>
      </c>
      <c r="C14" s="98"/>
      <c r="D14" s="99" t="s">
        <v>180</v>
      </c>
      <c r="E14" s="94">
        <f>E15+E16+E17+E18+E19+E20</f>
        <v>2349.65</v>
      </c>
      <c r="F14" s="94">
        <f>F15+F16+F17+F18+F19+F20</f>
        <v>2349.65</v>
      </c>
      <c r="G14" s="68"/>
      <c r="H14" s="68"/>
      <c r="I14" s="68"/>
      <c r="J14" s="68"/>
      <c r="K14" s="54"/>
      <c r="L14" s="54"/>
      <c r="M14" s="54"/>
      <c r="N14" s="54"/>
    </row>
    <row r="15" spans="1:14" ht="18.75" customHeight="1">
      <c r="A15" s="98" t="s">
        <v>70</v>
      </c>
      <c r="B15" s="98" t="s">
        <v>70</v>
      </c>
      <c r="C15" s="98" t="s">
        <v>78</v>
      </c>
      <c r="D15" s="99" t="s">
        <v>39</v>
      </c>
      <c r="E15" s="94">
        <v>936.36</v>
      </c>
      <c r="F15" s="94">
        <v>936.36</v>
      </c>
      <c r="G15" s="170"/>
      <c r="H15" s="68"/>
      <c r="I15" s="68"/>
      <c r="J15" s="68"/>
      <c r="K15" s="54"/>
      <c r="L15" s="54"/>
      <c r="M15" s="54"/>
      <c r="N15" s="54"/>
    </row>
    <row r="16" spans="1:14" ht="18.75" customHeight="1">
      <c r="A16" s="98" t="s">
        <v>70</v>
      </c>
      <c r="B16" s="98" t="s">
        <v>70</v>
      </c>
      <c r="C16" s="98" t="s">
        <v>71</v>
      </c>
      <c r="D16" s="99" t="s">
        <v>40</v>
      </c>
      <c r="E16" s="94">
        <v>172.93</v>
      </c>
      <c r="F16" s="94">
        <v>172.93</v>
      </c>
      <c r="G16" s="68"/>
      <c r="H16" s="68"/>
      <c r="I16" s="68"/>
      <c r="J16" s="68"/>
      <c r="K16" s="54"/>
      <c r="L16" s="54"/>
      <c r="M16" s="54"/>
      <c r="N16" s="54"/>
    </row>
    <row r="17" spans="1:14" ht="18.75" customHeight="1">
      <c r="A17" s="98" t="s">
        <v>70</v>
      </c>
      <c r="B17" s="98" t="s">
        <v>70</v>
      </c>
      <c r="C17" s="98" t="s">
        <v>108</v>
      </c>
      <c r="D17" s="99" t="s">
        <v>181</v>
      </c>
      <c r="E17" s="94">
        <v>102.07</v>
      </c>
      <c r="F17" s="94">
        <v>102.07</v>
      </c>
      <c r="G17" s="68"/>
      <c r="H17" s="68"/>
      <c r="I17" s="68"/>
      <c r="J17" s="68"/>
      <c r="K17" s="54"/>
      <c r="L17" s="54"/>
      <c r="M17" s="54"/>
      <c r="N17" s="54"/>
    </row>
    <row r="18" spans="1:14" ht="18.75" customHeight="1">
      <c r="A18" s="98" t="s">
        <v>70</v>
      </c>
      <c r="B18" s="98" t="s">
        <v>70</v>
      </c>
      <c r="C18" s="98" t="s">
        <v>114</v>
      </c>
      <c r="D18" s="99" t="s">
        <v>182</v>
      </c>
      <c r="E18" s="94">
        <v>646.95</v>
      </c>
      <c r="F18" s="94">
        <v>646.95</v>
      </c>
      <c r="G18" s="68"/>
      <c r="H18" s="68"/>
      <c r="I18" s="68"/>
      <c r="J18" s="68"/>
      <c r="K18" s="54"/>
      <c r="L18" s="54"/>
      <c r="M18" s="54"/>
      <c r="N18" s="54"/>
    </row>
    <row r="19" spans="1:14" ht="18.75" customHeight="1">
      <c r="A19" s="98" t="s">
        <v>70</v>
      </c>
      <c r="B19" s="98" t="s">
        <v>70</v>
      </c>
      <c r="C19" s="98" t="s">
        <v>75</v>
      </c>
      <c r="D19" s="99" t="s">
        <v>183</v>
      </c>
      <c r="E19" s="94">
        <v>426.38</v>
      </c>
      <c r="F19" s="94">
        <v>426.38</v>
      </c>
      <c r="G19" s="68"/>
      <c r="H19" s="68"/>
      <c r="I19" s="68"/>
      <c r="J19" s="68"/>
      <c r="K19" s="54"/>
      <c r="L19" s="54"/>
      <c r="M19" s="54"/>
      <c r="N19" s="54"/>
    </row>
    <row r="20" spans="1:14" ht="18.75" customHeight="1">
      <c r="A20" s="98" t="s">
        <v>70</v>
      </c>
      <c r="B20" s="98" t="s">
        <v>70</v>
      </c>
      <c r="C20" s="98" t="s">
        <v>109</v>
      </c>
      <c r="D20" s="99" t="s">
        <v>184</v>
      </c>
      <c r="E20" s="94">
        <v>64.96</v>
      </c>
      <c r="F20" s="94">
        <v>64.96</v>
      </c>
      <c r="G20" s="68"/>
      <c r="H20" s="68"/>
      <c r="I20" s="68"/>
      <c r="J20" s="68"/>
      <c r="K20" s="54"/>
      <c r="L20" s="54"/>
      <c r="M20" s="54"/>
      <c r="N20" s="54"/>
    </row>
    <row r="21" spans="1:14" ht="18.75" customHeight="1">
      <c r="A21" s="98"/>
      <c r="B21" s="98" t="s">
        <v>74</v>
      </c>
      <c r="C21" s="98"/>
      <c r="D21" s="99" t="s">
        <v>36</v>
      </c>
      <c r="E21" s="94">
        <v>76.26</v>
      </c>
      <c r="F21" s="94">
        <v>76.26</v>
      </c>
      <c r="G21" s="68"/>
      <c r="H21" s="68"/>
      <c r="I21" s="68"/>
      <c r="J21" s="68"/>
      <c r="K21" s="54"/>
      <c r="L21" s="54"/>
      <c r="M21" s="54"/>
      <c r="N21" s="54"/>
    </row>
    <row r="22" spans="1:14" ht="18.75" customHeight="1">
      <c r="A22" s="98" t="s">
        <v>70</v>
      </c>
      <c r="B22" s="98" t="s">
        <v>70</v>
      </c>
      <c r="C22" s="98" t="s">
        <v>78</v>
      </c>
      <c r="D22" s="99" t="s">
        <v>37</v>
      </c>
      <c r="E22" s="94">
        <v>55.29</v>
      </c>
      <c r="F22" s="94">
        <v>55.29</v>
      </c>
      <c r="G22" s="68"/>
      <c r="H22" s="68"/>
      <c r="I22" s="68"/>
      <c r="J22" s="68"/>
      <c r="K22" s="54"/>
      <c r="L22" s="54"/>
      <c r="M22" s="54"/>
      <c r="N22" s="54"/>
    </row>
    <row r="23" spans="1:14" ht="18.75" customHeight="1">
      <c r="A23" s="98" t="s">
        <v>70</v>
      </c>
      <c r="B23" s="98" t="s">
        <v>70</v>
      </c>
      <c r="C23" s="98" t="s">
        <v>71</v>
      </c>
      <c r="D23" s="99" t="s">
        <v>38</v>
      </c>
      <c r="E23" s="94">
        <v>20.97</v>
      </c>
      <c r="F23" s="94">
        <v>20.97</v>
      </c>
      <c r="G23" s="68"/>
      <c r="H23" s="68"/>
      <c r="I23" s="68"/>
      <c r="J23" s="68"/>
      <c r="K23" s="54"/>
      <c r="L23" s="54"/>
      <c r="M23" s="54"/>
      <c r="N23" s="54"/>
    </row>
    <row r="24" spans="1:14" ht="18.75" customHeight="1">
      <c r="A24" s="98" t="s">
        <v>76</v>
      </c>
      <c r="B24" s="98"/>
      <c r="C24" s="98"/>
      <c r="D24" s="99" t="s">
        <v>77</v>
      </c>
      <c r="E24" s="94">
        <v>113.9</v>
      </c>
      <c r="F24" s="94">
        <v>113.9</v>
      </c>
      <c r="G24" s="68"/>
      <c r="H24" s="68"/>
      <c r="I24" s="68"/>
      <c r="J24" s="68"/>
      <c r="K24" s="54"/>
      <c r="L24" s="54"/>
      <c r="M24" s="54"/>
      <c r="N24" s="54"/>
    </row>
    <row r="25" spans="1:14" ht="18.75" customHeight="1">
      <c r="A25" s="98"/>
      <c r="B25" s="98" t="s">
        <v>71</v>
      </c>
      <c r="C25" s="98"/>
      <c r="D25" s="99" t="s">
        <v>41</v>
      </c>
      <c r="E25" s="94">
        <v>113.9</v>
      </c>
      <c r="F25" s="94">
        <v>113.9</v>
      </c>
      <c r="G25" s="68"/>
      <c r="H25" s="68"/>
      <c r="I25" s="68"/>
      <c r="J25" s="68"/>
      <c r="K25" s="54"/>
      <c r="L25" s="54"/>
      <c r="M25" s="54"/>
      <c r="N25" s="54"/>
    </row>
    <row r="26" spans="1:14" ht="18.75" customHeight="1">
      <c r="A26" s="98" t="s">
        <v>70</v>
      </c>
      <c r="B26" s="98" t="s">
        <v>70</v>
      </c>
      <c r="C26" s="98" t="s">
        <v>78</v>
      </c>
      <c r="D26" s="99" t="s">
        <v>42</v>
      </c>
      <c r="E26" s="94">
        <v>113.9</v>
      </c>
      <c r="F26" s="94">
        <v>113.9</v>
      </c>
      <c r="G26" s="68"/>
      <c r="H26" s="68"/>
      <c r="I26" s="68"/>
      <c r="J26" s="68"/>
      <c r="K26" s="54"/>
      <c r="L26" s="54"/>
      <c r="M26" s="54"/>
      <c r="N26" s="54"/>
    </row>
    <row r="27" spans="1:14" ht="18.75" customHeight="1">
      <c r="A27" s="98"/>
      <c r="B27" s="98"/>
      <c r="C27" s="98"/>
      <c r="D27" s="99"/>
      <c r="E27" s="63"/>
      <c r="F27" s="63"/>
      <c r="G27" s="68"/>
      <c r="H27" s="68"/>
      <c r="I27" s="68"/>
      <c r="J27" s="68"/>
      <c r="K27" s="54"/>
      <c r="L27" s="54"/>
      <c r="M27" s="54"/>
      <c r="N27" s="54"/>
    </row>
    <row r="28" spans="1:14" ht="15">
      <c r="A28" s="234"/>
      <c r="B28" s="234"/>
      <c r="C28" s="234"/>
      <c r="D28" s="234"/>
      <c r="E28" s="234"/>
      <c r="F28" s="234"/>
      <c r="G28" s="234"/>
      <c r="H28" s="234"/>
      <c r="I28" s="234"/>
      <c r="J28" s="234"/>
      <c r="K28" s="234"/>
      <c r="L28" s="234"/>
      <c r="M28" s="234"/>
      <c r="N28" s="234"/>
    </row>
  </sheetData>
  <sheetProtection/>
  <mergeCells count="16">
    <mergeCell ref="A28:N28"/>
    <mergeCell ref="A5:A6"/>
    <mergeCell ref="B5:B6"/>
    <mergeCell ref="C5:C6"/>
    <mergeCell ref="D4:D6"/>
    <mergeCell ref="J5:J6"/>
    <mergeCell ref="K5:K6"/>
    <mergeCell ref="L5:M5"/>
    <mergeCell ref="E5:E6"/>
    <mergeCell ref="H5:H6"/>
    <mergeCell ref="N5:N6"/>
    <mergeCell ref="A1:N1"/>
    <mergeCell ref="A4:C4"/>
    <mergeCell ref="E4:N4"/>
    <mergeCell ref="F5:G5"/>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5"/>
  <sheetViews>
    <sheetView showGridLines="0" showZeros="0" zoomScalePageLayoutView="0" workbookViewId="0" topLeftCell="A13">
      <selection activeCell="F10" sqref="F10"/>
    </sheetView>
  </sheetViews>
  <sheetFormatPr defaultColWidth="9.16015625" defaultRowHeight="11.25"/>
  <cols>
    <col min="1" max="1" width="14.16015625" style="38" customWidth="1"/>
    <col min="2" max="3" width="11.66015625" style="38" customWidth="1"/>
    <col min="4" max="6" width="14.16015625" style="38" bestFit="1" customWidth="1"/>
    <col min="7" max="7" width="9" style="38" bestFit="1" customWidth="1"/>
    <col min="8" max="8" width="14.16015625" style="38" bestFit="1" customWidth="1"/>
    <col min="9" max="9" width="8.83203125" style="38" customWidth="1"/>
    <col min="10" max="11" width="12.16015625" style="38" customWidth="1"/>
    <col min="12" max="12" width="12.66015625" style="38" customWidth="1"/>
    <col min="13" max="13" width="11" style="38" customWidth="1"/>
    <col min="14" max="14" width="13" style="38" customWidth="1"/>
    <col min="15" max="15" width="11.5" style="38" customWidth="1"/>
    <col min="16" max="16384" width="9.16015625" style="38" customWidth="1"/>
  </cols>
  <sheetData>
    <row r="1" spans="1:15" ht="36.75" customHeight="1">
      <c r="A1" s="224" t="s">
        <v>82</v>
      </c>
      <c r="B1" s="224"/>
      <c r="C1" s="224"/>
      <c r="D1" s="224"/>
      <c r="E1" s="224"/>
      <c r="F1" s="224"/>
      <c r="G1" s="224"/>
      <c r="H1" s="224"/>
      <c r="I1" s="224"/>
      <c r="J1" s="224"/>
      <c r="K1" s="224"/>
      <c r="L1" s="224"/>
      <c r="M1" s="224"/>
      <c r="N1" s="224"/>
      <c r="O1" s="224"/>
    </row>
    <row r="2" spans="14:15" ht="15.75" customHeight="1">
      <c r="N2" s="241" t="s">
        <v>83</v>
      </c>
      <c r="O2" s="241"/>
    </row>
    <row r="3" spans="1:15" ht="18" customHeight="1">
      <c r="A3" s="21" t="s">
        <v>410</v>
      </c>
      <c r="B3" s="76"/>
      <c r="C3" s="76"/>
      <c r="D3" s="76"/>
      <c r="E3" s="76"/>
      <c r="F3" s="76"/>
      <c r="G3" s="76"/>
      <c r="H3" s="76"/>
      <c r="I3" s="76"/>
      <c r="J3" s="76"/>
      <c r="K3" s="76"/>
      <c r="N3" s="242" t="s">
        <v>25</v>
      </c>
      <c r="O3" s="242"/>
    </row>
    <row r="4" spans="1:16" s="104" customFormat="1" ht="21" customHeight="1">
      <c r="A4" s="236" t="s">
        <v>47</v>
      </c>
      <c r="B4" s="105" t="s">
        <v>84</v>
      </c>
      <c r="C4" s="106"/>
      <c r="D4" s="106"/>
      <c r="E4" s="106"/>
      <c r="F4" s="106"/>
      <c r="G4" s="106"/>
      <c r="H4" s="106"/>
      <c r="I4" s="110"/>
      <c r="J4" s="110"/>
      <c r="K4" s="105" t="s">
        <v>85</v>
      </c>
      <c r="L4" s="106"/>
      <c r="M4" s="106"/>
      <c r="N4" s="106"/>
      <c r="O4" s="111"/>
      <c r="P4" s="13"/>
    </row>
    <row r="5" spans="1:16" s="104" customFormat="1" ht="12" customHeight="1">
      <c r="A5" s="251"/>
      <c r="B5" s="236" t="s">
        <v>50</v>
      </c>
      <c r="C5" s="238" t="s">
        <v>30</v>
      </c>
      <c r="D5" s="238"/>
      <c r="E5" s="238" t="s">
        <v>166</v>
      </c>
      <c r="F5" s="238" t="s">
        <v>168</v>
      </c>
      <c r="G5" s="238" t="s">
        <v>170</v>
      </c>
      <c r="H5" s="238" t="s">
        <v>86</v>
      </c>
      <c r="I5" s="238" t="s">
        <v>173</v>
      </c>
      <c r="J5" s="238"/>
      <c r="K5" s="239" t="s">
        <v>50</v>
      </c>
      <c r="L5" s="243" t="s">
        <v>51</v>
      </c>
      <c r="M5" s="244"/>
      <c r="N5" s="245"/>
      <c r="O5" s="239" t="s">
        <v>52</v>
      </c>
      <c r="P5" s="13"/>
    </row>
    <row r="6" spans="1:16" s="104" customFormat="1" ht="39">
      <c r="A6" s="237"/>
      <c r="B6" s="237"/>
      <c r="C6" s="61" t="s">
        <v>53</v>
      </c>
      <c r="D6" s="24" t="s">
        <v>54</v>
      </c>
      <c r="E6" s="238"/>
      <c r="F6" s="238"/>
      <c r="G6" s="238"/>
      <c r="H6" s="238"/>
      <c r="I6" s="61" t="s">
        <v>53</v>
      </c>
      <c r="J6" s="61" t="s">
        <v>177</v>
      </c>
      <c r="K6" s="240"/>
      <c r="L6" s="72" t="s">
        <v>55</v>
      </c>
      <c r="M6" s="72" t="s">
        <v>56</v>
      </c>
      <c r="N6" s="72" t="s">
        <v>57</v>
      </c>
      <c r="O6" s="240"/>
      <c r="P6" s="13"/>
    </row>
    <row r="7" spans="1:16" s="101" customFormat="1" ht="27" customHeight="1">
      <c r="A7" s="25" t="s">
        <v>50</v>
      </c>
      <c r="B7" s="176">
        <f aca="true" t="shared" si="0" ref="B7:B13">SUM(C7:H7)</f>
        <v>2740.0599999999995</v>
      </c>
      <c r="C7" s="177">
        <f aca="true" t="shared" si="1" ref="C7:O7">SUM(C8:C14)</f>
        <v>2740.0599999999995</v>
      </c>
      <c r="D7" s="107">
        <f t="shared" si="1"/>
        <v>0</v>
      </c>
      <c r="E7" s="107">
        <f t="shared" si="1"/>
        <v>0</v>
      </c>
      <c r="F7" s="107"/>
      <c r="G7" s="107"/>
      <c r="H7" s="107"/>
      <c r="I7" s="107"/>
      <c r="J7" s="107"/>
      <c r="K7" s="172">
        <f t="shared" si="1"/>
        <v>2740.0599999999995</v>
      </c>
      <c r="L7" s="172">
        <f t="shared" si="1"/>
        <v>1412.6999999999998</v>
      </c>
      <c r="M7" s="172">
        <f t="shared" si="1"/>
        <v>251.78</v>
      </c>
      <c r="N7" s="172">
        <f t="shared" si="1"/>
        <v>17.439999999999998</v>
      </c>
      <c r="O7" s="172">
        <f t="shared" si="1"/>
        <v>1058.1399999999999</v>
      </c>
      <c r="P7"/>
    </row>
    <row r="8" spans="1:15" ht="43.5" customHeight="1">
      <c r="A8" s="60" t="s">
        <v>185</v>
      </c>
      <c r="B8" s="166">
        <v>1802.46</v>
      </c>
      <c r="C8" s="166">
        <v>1802.46</v>
      </c>
      <c r="D8" s="68">
        <v>0</v>
      </c>
      <c r="E8" s="68">
        <v>0</v>
      </c>
      <c r="F8" s="68"/>
      <c r="G8" s="68"/>
      <c r="H8" s="68"/>
      <c r="I8" s="112"/>
      <c r="J8" s="112"/>
      <c r="K8" s="173">
        <v>1802.46</v>
      </c>
      <c r="L8" s="173">
        <v>806.54</v>
      </c>
      <c r="M8" s="173">
        <v>167.57</v>
      </c>
      <c r="N8" s="173">
        <v>5.35</v>
      </c>
      <c r="O8" s="173">
        <v>823</v>
      </c>
    </row>
    <row r="9" spans="1:15" ht="30.75" customHeight="1">
      <c r="A9" s="60" t="s">
        <v>186</v>
      </c>
      <c r="B9" s="166">
        <v>466.16</v>
      </c>
      <c r="C9" s="166">
        <v>466.16</v>
      </c>
      <c r="D9" s="50"/>
      <c r="E9" s="50"/>
      <c r="F9" s="50"/>
      <c r="G9" s="50"/>
      <c r="H9" s="50"/>
      <c r="I9" s="50"/>
      <c r="J9" s="50"/>
      <c r="K9" s="173">
        <v>466.16</v>
      </c>
      <c r="L9" s="174">
        <v>278.97</v>
      </c>
      <c r="M9" s="173">
        <v>31.03</v>
      </c>
      <c r="N9" s="173">
        <v>10.66</v>
      </c>
      <c r="O9" s="173">
        <v>145.5</v>
      </c>
    </row>
    <row r="10" spans="1:15" ht="30.75" customHeight="1">
      <c r="A10" s="165" t="s">
        <v>187</v>
      </c>
      <c r="B10" s="166">
        <v>249.72</v>
      </c>
      <c r="C10" s="166">
        <v>249.72</v>
      </c>
      <c r="D10" s="54"/>
      <c r="E10" s="54"/>
      <c r="F10" s="54"/>
      <c r="G10" s="54"/>
      <c r="H10" s="54"/>
      <c r="I10" s="54"/>
      <c r="J10" s="54"/>
      <c r="K10" s="173">
        <v>249.72</v>
      </c>
      <c r="L10" s="174">
        <v>194.3</v>
      </c>
      <c r="M10" s="173">
        <v>35.62</v>
      </c>
      <c r="N10" s="173">
        <v>1.39</v>
      </c>
      <c r="O10" s="173">
        <v>18.41</v>
      </c>
    </row>
    <row r="11" spans="1:15" ht="30.75" customHeight="1">
      <c r="A11" s="60" t="s">
        <v>188</v>
      </c>
      <c r="B11" s="166">
        <v>221.72</v>
      </c>
      <c r="C11" s="166">
        <v>221.72</v>
      </c>
      <c r="D11" s="54"/>
      <c r="E11" s="54"/>
      <c r="F11" s="54"/>
      <c r="G11" s="54"/>
      <c r="H11" s="54"/>
      <c r="I11" s="54"/>
      <c r="J11" s="54"/>
      <c r="K11" s="173">
        <v>221.72</v>
      </c>
      <c r="L11" s="174">
        <v>132.89</v>
      </c>
      <c r="M11" s="173">
        <v>17.56</v>
      </c>
      <c r="N11" s="173">
        <v>0.04</v>
      </c>
      <c r="O11" s="173">
        <v>71.23</v>
      </c>
    </row>
    <row r="12" spans="1:15" ht="27" customHeight="1">
      <c r="A12" s="103"/>
      <c r="B12" s="68">
        <f t="shared" si="0"/>
        <v>0</v>
      </c>
      <c r="C12" s="50"/>
      <c r="D12" s="54"/>
      <c r="E12" s="50"/>
      <c r="F12" s="50"/>
      <c r="G12" s="50"/>
      <c r="H12" s="50"/>
      <c r="I12" s="54"/>
      <c r="J12" s="54"/>
      <c r="K12" s="68"/>
      <c r="L12" s="94"/>
      <c r="M12" s="68"/>
      <c r="N12" s="68"/>
      <c r="O12" s="68"/>
    </row>
    <row r="13" spans="1:15" ht="27" customHeight="1">
      <c r="A13" s="103"/>
      <c r="B13" s="68">
        <f t="shared" si="0"/>
        <v>0</v>
      </c>
      <c r="C13" s="50"/>
      <c r="D13" s="54"/>
      <c r="E13" s="54"/>
      <c r="F13" s="54"/>
      <c r="G13" s="54"/>
      <c r="H13" s="54"/>
      <c r="I13" s="54"/>
      <c r="J13" s="54"/>
      <c r="K13" s="68"/>
      <c r="L13" s="94"/>
      <c r="M13" s="68"/>
      <c r="N13" s="68"/>
      <c r="O13" s="68"/>
    </row>
    <row r="14" spans="1:15" ht="27" customHeight="1">
      <c r="A14" s="60"/>
      <c r="B14" s="68">
        <f>SUM(C14:H14)</f>
        <v>0</v>
      </c>
      <c r="C14" s="54"/>
      <c r="D14" s="54"/>
      <c r="E14" s="54"/>
      <c r="F14" s="54"/>
      <c r="G14" s="54"/>
      <c r="H14" s="54"/>
      <c r="I14" s="54"/>
      <c r="J14" s="54"/>
      <c r="K14" s="68"/>
      <c r="L14" s="94"/>
      <c r="M14" s="68"/>
      <c r="N14" s="68"/>
      <c r="O14" s="68"/>
    </row>
    <row r="15" spans="1:15" ht="36" customHeight="1">
      <c r="A15" s="109"/>
      <c r="B15" s="109"/>
      <c r="C15" s="109"/>
      <c r="D15" s="109"/>
      <c r="E15" s="109"/>
      <c r="F15" s="109"/>
      <c r="G15" s="109"/>
      <c r="H15" s="109"/>
      <c r="I15" s="109"/>
      <c r="J15" s="109"/>
      <c r="K15" s="117"/>
      <c r="L15" s="175"/>
      <c r="M15" s="117"/>
      <c r="N15" s="117"/>
      <c r="O15" s="117"/>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66"/>
  <sheetViews>
    <sheetView showGridLines="0" showZeros="0" zoomScalePageLayoutView="0" workbookViewId="0" topLeftCell="A64">
      <selection activeCell="A3" sqref="A3"/>
    </sheetView>
  </sheetViews>
  <sheetFormatPr defaultColWidth="9.16015625" defaultRowHeight="11.25"/>
  <cols>
    <col min="1" max="1" width="14.66015625" style="38" customWidth="1"/>
    <col min="2" max="4" width="7.5" style="38" customWidth="1"/>
    <col min="5" max="5" width="30.66015625" style="101" customWidth="1"/>
    <col min="6" max="6" width="18.16015625" style="38" customWidth="1"/>
    <col min="7" max="10" width="14.83203125" style="38" customWidth="1"/>
    <col min="11" max="16384" width="9.16015625" style="38" customWidth="1"/>
  </cols>
  <sheetData>
    <row r="1" spans="1:10" ht="33" customHeight="1">
      <c r="A1" s="224" t="s">
        <v>87</v>
      </c>
      <c r="B1" s="224"/>
      <c r="C1" s="224"/>
      <c r="D1" s="224"/>
      <c r="E1" s="224"/>
      <c r="F1" s="224"/>
      <c r="G1" s="224"/>
      <c r="H1" s="224"/>
      <c r="I1" s="224"/>
      <c r="J1" s="224"/>
    </row>
    <row r="2" spans="9:10" ht="15.75" customHeight="1">
      <c r="I2" s="241" t="s">
        <v>88</v>
      </c>
      <c r="J2" s="241"/>
    </row>
    <row r="3" spans="1:10" ht="18" customHeight="1">
      <c r="A3" s="21" t="s">
        <v>410</v>
      </c>
      <c r="B3" s="76"/>
      <c r="C3" s="76"/>
      <c r="D3" s="76"/>
      <c r="E3" s="178"/>
      <c r="F3" s="76"/>
      <c r="G3" s="76"/>
      <c r="H3" s="76"/>
      <c r="I3" s="242" t="s">
        <v>25</v>
      </c>
      <c r="J3" s="242"/>
    </row>
    <row r="4" spans="1:10" s="37" customFormat="1" ht="18" customHeight="1">
      <c r="A4" s="221" t="s">
        <v>47</v>
      </c>
      <c r="B4" s="248" t="s">
        <v>60</v>
      </c>
      <c r="C4" s="248"/>
      <c r="D4" s="248"/>
      <c r="E4" s="239" t="s">
        <v>61</v>
      </c>
      <c r="F4" s="214" t="s">
        <v>89</v>
      </c>
      <c r="G4" s="215"/>
      <c r="H4" s="215"/>
      <c r="I4" s="215"/>
      <c r="J4" s="216"/>
    </row>
    <row r="5" spans="1:10" s="37" customFormat="1" ht="12.75">
      <c r="A5" s="217"/>
      <c r="B5" s="221" t="s">
        <v>62</v>
      </c>
      <c r="C5" s="221" t="s">
        <v>63</v>
      </c>
      <c r="D5" s="221" t="s">
        <v>64</v>
      </c>
      <c r="E5" s="209"/>
      <c r="F5" s="239" t="s">
        <v>50</v>
      </c>
      <c r="G5" s="243" t="s">
        <v>51</v>
      </c>
      <c r="H5" s="244"/>
      <c r="I5" s="245"/>
      <c r="J5" s="239" t="s">
        <v>52</v>
      </c>
    </row>
    <row r="6" spans="1:12" s="37" customFormat="1" ht="25.5">
      <c r="A6" s="222"/>
      <c r="B6" s="222"/>
      <c r="C6" s="222"/>
      <c r="D6" s="222"/>
      <c r="E6" s="240"/>
      <c r="F6" s="240"/>
      <c r="G6" s="72" t="s">
        <v>55</v>
      </c>
      <c r="H6" s="72" t="s">
        <v>56</v>
      </c>
      <c r="I6" s="72" t="s">
        <v>57</v>
      </c>
      <c r="J6" s="240"/>
      <c r="K6" s="44"/>
      <c r="L6" s="44"/>
    </row>
    <row r="7" spans="1:12" s="37" customFormat="1" ht="33.75" customHeight="1">
      <c r="A7" s="102" t="s">
        <v>50</v>
      </c>
      <c r="B7" s="71"/>
      <c r="C7" s="71"/>
      <c r="D7" s="71"/>
      <c r="E7" s="72"/>
      <c r="F7" s="188">
        <f>F8+F24+F39+F54</f>
        <v>2740.0599999999995</v>
      </c>
      <c r="G7" s="188">
        <f>G8+G24+G39+G54</f>
        <v>1412.7000000000003</v>
      </c>
      <c r="H7" s="188">
        <f>H8+H24+H39+H54</f>
        <v>251.78</v>
      </c>
      <c r="I7" s="188">
        <f>I8+I24+I39+I54</f>
        <v>17.439999999999998</v>
      </c>
      <c r="J7" s="188">
        <f>J8+J24+J39+J54</f>
        <v>1058.1399999999999</v>
      </c>
      <c r="K7" s="44"/>
      <c r="L7" s="44"/>
    </row>
    <row r="8" spans="1:12" s="37" customFormat="1" ht="39.75" customHeight="1">
      <c r="A8" s="60" t="s">
        <v>185</v>
      </c>
      <c r="B8" s="167"/>
      <c r="C8" s="167"/>
      <c r="D8" s="167"/>
      <c r="E8" s="179"/>
      <c r="F8" s="170">
        <f>F9+F13+F21</f>
        <v>1802.46</v>
      </c>
      <c r="G8" s="170">
        <f>G9+G13+G21</f>
        <v>806.5400000000001</v>
      </c>
      <c r="H8" s="170">
        <f>H9+H13+H21</f>
        <v>167.57</v>
      </c>
      <c r="I8" s="170">
        <f>I9+I13+I21</f>
        <v>5.35</v>
      </c>
      <c r="J8" s="170">
        <f>J9+J13+J21</f>
        <v>823</v>
      </c>
      <c r="K8" s="44"/>
      <c r="L8" s="44"/>
    </row>
    <row r="9" spans="1:12" s="37" customFormat="1" ht="25.5" customHeight="1">
      <c r="A9" s="60"/>
      <c r="B9" s="167">
        <v>208</v>
      </c>
      <c r="C9" s="167"/>
      <c r="D9" s="167"/>
      <c r="E9" s="179" t="s">
        <v>68</v>
      </c>
      <c r="F9" s="169">
        <v>113.7</v>
      </c>
      <c r="G9" s="169">
        <v>106.83</v>
      </c>
      <c r="H9" s="169">
        <v>1.65</v>
      </c>
      <c r="I9" s="169">
        <v>5.22</v>
      </c>
      <c r="J9" s="169">
        <v>0</v>
      </c>
      <c r="K9" s="44"/>
      <c r="L9" s="44"/>
    </row>
    <row r="10" spans="1:12" s="37" customFormat="1" ht="25.5" customHeight="1">
      <c r="A10" s="60"/>
      <c r="B10" s="167"/>
      <c r="C10" s="167">
        <v>5</v>
      </c>
      <c r="D10" s="167"/>
      <c r="E10" s="179" t="s">
        <v>32</v>
      </c>
      <c r="F10" s="169">
        <v>113.7</v>
      </c>
      <c r="G10" s="169">
        <v>106.83</v>
      </c>
      <c r="H10" s="169">
        <v>1.65</v>
      </c>
      <c r="I10" s="169">
        <v>5.22</v>
      </c>
      <c r="J10" s="169">
        <v>0</v>
      </c>
      <c r="K10" s="44"/>
      <c r="L10" s="44"/>
    </row>
    <row r="11" spans="1:12" s="37" customFormat="1" ht="25.5" customHeight="1">
      <c r="A11" s="60"/>
      <c r="B11" s="167">
        <v>208</v>
      </c>
      <c r="C11" s="167">
        <v>5</v>
      </c>
      <c r="D11" s="167">
        <v>1</v>
      </c>
      <c r="E11" s="179" t="s">
        <v>33</v>
      </c>
      <c r="F11" s="169">
        <v>6.87</v>
      </c>
      <c r="G11" s="169">
        <v>0</v>
      </c>
      <c r="H11" s="169">
        <v>1.65</v>
      </c>
      <c r="I11" s="169">
        <v>5.22</v>
      </c>
      <c r="J11" s="169">
        <v>0</v>
      </c>
      <c r="K11" s="44"/>
      <c r="L11" s="44"/>
    </row>
    <row r="12" spans="1:12" s="37" customFormat="1" ht="25.5" customHeight="1">
      <c r="A12" s="60"/>
      <c r="B12" s="167">
        <v>208</v>
      </c>
      <c r="C12" s="167">
        <v>5</v>
      </c>
      <c r="D12" s="167">
        <v>5</v>
      </c>
      <c r="E12" s="179" t="s">
        <v>35</v>
      </c>
      <c r="F12" s="169">
        <v>106.83</v>
      </c>
      <c r="G12" s="169">
        <v>106.83</v>
      </c>
      <c r="H12" s="169">
        <v>0</v>
      </c>
      <c r="I12" s="169">
        <v>0</v>
      </c>
      <c r="J12" s="169">
        <v>0</v>
      </c>
      <c r="K12" s="44"/>
      <c r="L12" s="44"/>
    </row>
    <row r="13" spans="1:12" s="37" customFormat="1" ht="25.5" customHeight="1">
      <c r="A13" s="60"/>
      <c r="B13" s="167">
        <v>210</v>
      </c>
      <c r="C13" s="167"/>
      <c r="D13" s="167"/>
      <c r="E13" s="179" t="s">
        <v>73</v>
      </c>
      <c r="F13" s="169">
        <v>1624.06</v>
      </c>
      <c r="G13" s="169">
        <v>635.01</v>
      </c>
      <c r="H13" s="169">
        <v>165.92</v>
      </c>
      <c r="I13" s="169">
        <v>0.13</v>
      </c>
      <c r="J13" s="169">
        <v>823</v>
      </c>
      <c r="K13" s="44"/>
      <c r="L13" s="44"/>
    </row>
    <row r="14" spans="1:12" s="37" customFormat="1" ht="25.5" customHeight="1">
      <c r="A14" s="60"/>
      <c r="B14" s="167"/>
      <c r="C14" s="167">
        <v>10</v>
      </c>
      <c r="D14" s="167"/>
      <c r="E14" s="179" t="s">
        <v>180</v>
      </c>
      <c r="F14" s="169">
        <v>1578.71</v>
      </c>
      <c r="G14" s="169">
        <v>589.66</v>
      </c>
      <c r="H14" s="169">
        <v>165.92</v>
      </c>
      <c r="I14" s="169">
        <v>0.13</v>
      </c>
      <c r="J14" s="169">
        <v>823</v>
      </c>
      <c r="K14" s="44"/>
      <c r="L14" s="44"/>
    </row>
    <row r="15" spans="1:12" s="37" customFormat="1" ht="25.5" customHeight="1">
      <c r="A15" s="60"/>
      <c r="B15" s="167">
        <v>210</v>
      </c>
      <c r="C15" s="167">
        <v>10</v>
      </c>
      <c r="D15" s="167">
        <v>1</v>
      </c>
      <c r="E15" s="179" t="s">
        <v>39</v>
      </c>
      <c r="F15" s="169">
        <v>755.71</v>
      </c>
      <c r="G15" s="169">
        <v>589.66</v>
      </c>
      <c r="H15" s="169">
        <v>165.92</v>
      </c>
      <c r="I15" s="169">
        <v>0.13</v>
      </c>
      <c r="J15" s="169">
        <v>0</v>
      </c>
      <c r="K15" s="44"/>
      <c r="L15" s="44"/>
    </row>
    <row r="16" spans="1:12" s="37" customFormat="1" ht="25.5" customHeight="1">
      <c r="A16" s="60"/>
      <c r="B16" s="167">
        <v>210</v>
      </c>
      <c r="C16" s="167">
        <v>10</v>
      </c>
      <c r="D16" s="167">
        <v>2</v>
      </c>
      <c r="E16" s="179" t="s">
        <v>40</v>
      </c>
      <c r="F16" s="169">
        <v>172.93</v>
      </c>
      <c r="G16" s="169">
        <v>0</v>
      </c>
      <c r="H16" s="169">
        <v>0</v>
      </c>
      <c r="I16" s="169">
        <v>0</v>
      </c>
      <c r="J16" s="169">
        <v>172.93</v>
      </c>
      <c r="K16" s="44"/>
      <c r="L16" s="44"/>
    </row>
    <row r="17" spans="1:12" s="37" customFormat="1" ht="25.5" customHeight="1">
      <c r="A17" s="60"/>
      <c r="B17" s="167">
        <v>210</v>
      </c>
      <c r="C17" s="167">
        <v>10</v>
      </c>
      <c r="D17" s="167">
        <v>12</v>
      </c>
      <c r="E17" s="179" t="s">
        <v>181</v>
      </c>
      <c r="F17" s="169">
        <v>6.57</v>
      </c>
      <c r="G17" s="169">
        <v>0</v>
      </c>
      <c r="H17" s="169">
        <v>0</v>
      </c>
      <c r="I17" s="169">
        <v>0</v>
      </c>
      <c r="J17" s="169">
        <v>6.57</v>
      </c>
      <c r="K17" s="44"/>
      <c r="L17" s="44"/>
    </row>
    <row r="18" spans="1:12" s="37" customFormat="1" ht="25.5" customHeight="1">
      <c r="A18" s="60"/>
      <c r="B18" s="167">
        <v>210</v>
      </c>
      <c r="C18" s="167">
        <v>10</v>
      </c>
      <c r="D18" s="167">
        <v>16</v>
      </c>
      <c r="E18" s="179" t="s">
        <v>182</v>
      </c>
      <c r="F18" s="169">
        <v>643.5</v>
      </c>
      <c r="G18" s="169">
        <v>0</v>
      </c>
      <c r="H18" s="169">
        <v>0</v>
      </c>
      <c r="I18" s="169">
        <v>0</v>
      </c>
      <c r="J18" s="169">
        <v>643.5</v>
      </c>
      <c r="K18" s="44"/>
      <c r="L18" s="44"/>
    </row>
    <row r="19" spans="1:12" s="37" customFormat="1" ht="25.5" customHeight="1">
      <c r="A19" s="60"/>
      <c r="B19" s="167"/>
      <c r="C19" s="167">
        <v>11</v>
      </c>
      <c r="D19" s="167"/>
      <c r="E19" s="179" t="s">
        <v>36</v>
      </c>
      <c r="F19" s="169">
        <v>45.35</v>
      </c>
      <c r="G19" s="169">
        <v>45.35</v>
      </c>
      <c r="H19" s="169">
        <v>0</v>
      </c>
      <c r="I19" s="169">
        <v>0</v>
      </c>
      <c r="J19" s="169">
        <v>0</v>
      </c>
      <c r="K19" s="44"/>
      <c r="L19" s="44"/>
    </row>
    <row r="20" spans="1:12" s="37" customFormat="1" ht="25.5" customHeight="1">
      <c r="A20" s="60"/>
      <c r="B20" s="167">
        <v>210</v>
      </c>
      <c r="C20" s="167">
        <v>11</v>
      </c>
      <c r="D20" s="167">
        <v>1</v>
      </c>
      <c r="E20" s="179" t="s">
        <v>37</v>
      </c>
      <c r="F20" s="169">
        <v>45.35</v>
      </c>
      <c r="G20" s="169">
        <v>45.35</v>
      </c>
      <c r="H20" s="169">
        <v>0</v>
      </c>
      <c r="I20" s="169">
        <v>0</v>
      </c>
      <c r="J20" s="169">
        <v>0</v>
      </c>
      <c r="K20" s="44"/>
      <c r="L20" s="44"/>
    </row>
    <row r="21" spans="1:12" s="37" customFormat="1" ht="25.5" customHeight="1">
      <c r="A21" s="60"/>
      <c r="B21" s="167">
        <v>221</v>
      </c>
      <c r="C21" s="167"/>
      <c r="D21" s="167"/>
      <c r="E21" s="179" t="s">
        <v>77</v>
      </c>
      <c r="F21" s="169">
        <v>64.7</v>
      </c>
      <c r="G21" s="169">
        <v>64.7</v>
      </c>
      <c r="H21" s="169">
        <v>0</v>
      </c>
      <c r="I21" s="169">
        <v>0</v>
      </c>
      <c r="J21" s="169">
        <v>0</v>
      </c>
      <c r="K21" s="44"/>
      <c r="L21" s="44"/>
    </row>
    <row r="22" spans="1:12" s="37" customFormat="1" ht="25.5" customHeight="1">
      <c r="A22" s="60"/>
      <c r="B22" s="167"/>
      <c r="C22" s="167">
        <v>2</v>
      </c>
      <c r="D22" s="167"/>
      <c r="E22" s="179" t="s">
        <v>41</v>
      </c>
      <c r="F22" s="169">
        <v>64.7</v>
      </c>
      <c r="G22" s="169">
        <v>64.7</v>
      </c>
      <c r="H22" s="169">
        <v>0</v>
      </c>
      <c r="I22" s="169">
        <v>0</v>
      </c>
      <c r="J22" s="169">
        <v>0</v>
      </c>
      <c r="K22" s="44"/>
      <c r="L22" s="44"/>
    </row>
    <row r="23" spans="1:12" s="37" customFormat="1" ht="25.5" customHeight="1">
      <c r="A23" s="60"/>
      <c r="B23" s="167">
        <v>221</v>
      </c>
      <c r="C23" s="167">
        <v>2</v>
      </c>
      <c r="D23" s="167">
        <v>1</v>
      </c>
      <c r="E23" s="179" t="s">
        <v>42</v>
      </c>
      <c r="F23" s="169">
        <v>64.7</v>
      </c>
      <c r="G23" s="169">
        <v>64.7</v>
      </c>
      <c r="H23" s="169">
        <v>0</v>
      </c>
      <c r="I23" s="169">
        <v>0</v>
      </c>
      <c r="J23" s="169">
        <v>0</v>
      </c>
      <c r="K23" s="44"/>
      <c r="L23" s="44"/>
    </row>
    <row r="24" spans="1:12" s="37" customFormat="1" ht="25.5" customHeight="1">
      <c r="A24" s="60" t="s">
        <v>186</v>
      </c>
      <c r="B24" s="32"/>
      <c r="C24" s="32"/>
      <c r="D24" s="32"/>
      <c r="E24" s="59"/>
      <c r="F24" s="94">
        <f>F25+F29+F36</f>
        <v>466.15999999999997</v>
      </c>
      <c r="G24" s="94">
        <f>G25+G29+G36</f>
        <v>278.97</v>
      </c>
      <c r="H24" s="94">
        <f>H25+H29+H36</f>
        <v>31.03</v>
      </c>
      <c r="I24" s="94">
        <f>I25+I29+I36</f>
        <v>10.66</v>
      </c>
      <c r="J24" s="94">
        <f>J25+J29+J36</f>
        <v>145.5</v>
      </c>
      <c r="K24" s="44"/>
      <c r="L24" s="44"/>
    </row>
    <row r="25" spans="1:12" s="37" customFormat="1" ht="25.5" customHeight="1">
      <c r="A25" s="60"/>
      <c r="B25" s="167">
        <v>208</v>
      </c>
      <c r="C25" s="167"/>
      <c r="D25" s="167"/>
      <c r="E25" s="179" t="s">
        <v>68</v>
      </c>
      <c r="F25" s="169">
        <v>44.29</v>
      </c>
      <c r="G25" s="169">
        <v>33.07</v>
      </c>
      <c r="H25" s="169">
        <v>0.67</v>
      </c>
      <c r="I25" s="169">
        <v>10.55</v>
      </c>
      <c r="J25" s="169">
        <v>0</v>
      </c>
      <c r="K25" s="44"/>
      <c r="L25" s="44"/>
    </row>
    <row r="26" spans="1:12" s="37" customFormat="1" ht="25.5" customHeight="1">
      <c r="A26" s="60"/>
      <c r="B26" s="167"/>
      <c r="C26" s="167">
        <v>5</v>
      </c>
      <c r="D26" s="167"/>
      <c r="E26" s="179" t="s">
        <v>32</v>
      </c>
      <c r="F26" s="169">
        <v>44.29</v>
      </c>
      <c r="G26" s="169">
        <v>33.07</v>
      </c>
      <c r="H26" s="169">
        <v>0.67</v>
      </c>
      <c r="I26" s="169">
        <v>10.55</v>
      </c>
      <c r="J26" s="169">
        <v>0</v>
      </c>
      <c r="K26" s="44"/>
      <c r="L26" s="44"/>
    </row>
    <row r="27" spans="1:12" s="37" customFormat="1" ht="25.5" customHeight="1">
      <c r="A27" s="60"/>
      <c r="B27" s="167">
        <v>208</v>
      </c>
      <c r="C27" s="167">
        <v>5</v>
      </c>
      <c r="D27" s="167">
        <v>2</v>
      </c>
      <c r="E27" s="179" t="s">
        <v>34</v>
      </c>
      <c r="F27" s="169">
        <v>11.22</v>
      </c>
      <c r="G27" s="169">
        <v>0</v>
      </c>
      <c r="H27" s="169">
        <v>0.67</v>
      </c>
      <c r="I27" s="169">
        <v>10.55</v>
      </c>
      <c r="J27" s="169">
        <v>0</v>
      </c>
      <c r="K27" s="44"/>
      <c r="L27" s="44"/>
    </row>
    <row r="28" spans="1:12" s="37" customFormat="1" ht="25.5" customHeight="1">
      <c r="A28" s="60"/>
      <c r="B28" s="167">
        <v>208</v>
      </c>
      <c r="C28" s="167">
        <v>5</v>
      </c>
      <c r="D28" s="167">
        <v>5</v>
      </c>
      <c r="E28" s="179" t="s">
        <v>35</v>
      </c>
      <c r="F28" s="169">
        <v>33.07</v>
      </c>
      <c r="G28" s="169">
        <v>33.07</v>
      </c>
      <c r="H28" s="169">
        <v>0</v>
      </c>
      <c r="I28" s="169">
        <v>0</v>
      </c>
      <c r="J28" s="169">
        <v>0</v>
      </c>
      <c r="K28" s="44"/>
      <c r="L28" s="44"/>
    </row>
    <row r="29" spans="1:12" s="37" customFormat="1" ht="25.5" customHeight="1">
      <c r="A29" s="60"/>
      <c r="B29" s="167">
        <v>210</v>
      </c>
      <c r="C29" s="167"/>
      <c r="D29" s="167"/>
      <c r="E29" s="179" t="s">
        <v>73</v>
      </c>
      <c r="F29" s="169">
        <v>399.15</v>
      </c>
      <c r="G29" s="169">
        <v>223.18</v>
      </c>
      <c r="H29" s="169">
        <v>30.36</v>
      </c>
      <c r="I29" s="169">
        <v>0.11</v>
      </c>
      <c r="J29" s="169">
        <v>145.5</v>
      </c>
      <c r="K29" s="44"/>
      <c r="L29" s="44"/>
    </row>
    <row r="30" spans="1:12" s="37" customFormat="1" ht="25.5" customHeight="1">
      <c r="A30" s="60"/>
      <c r="B30" s="167"/>
      <c r="C30" s="167">
        <v>10</v>
      </c>
      <c r="D30" s="167"/>
      <c r="E30" s="179" t="s">
        <v>180</v>
      </c>
      <c r="F30" s="169">
        <v>384.85</v>
      </c>
      <c r="G30" s="169">
        <v>208.88</v>
      </c>
      <c r="H30" s="169">
        <v>30.36</v>
      </c>
      <c r="I30" s="169">
        <v>0.11</v>
      </c>
      <c r="J30" s="169">
        <v>145.5</v>
      </c>
      <c r="K30" s="44"/>
      <c r="L30" s="44"/>
    </row>
    <row r="31" spans="1:12" s="37" customFormat="1" ht="25.5" customHeight="1">
      <c r="A31" s="60"/>
      <c r="B31" s="167">
        <v>210</v>
      </c>
      <c r="C31" s="167">
        <v>10</v>
      </c>
      <c r="D31" s="167">
        <v>12</v>
      </c>
      <c r="E31" s="179" t="s">
        <v>181</v>
      </c>
      <c r="F31" s="169">
        <v>95.5</v>
      </c>
      <c r="G31" s="169">
        <v>0</v>
      </c>
      <c r="H31" s="169">
        <v>0</v>
      </c>
      <c r="I31" s="169">
        <v>0</v>
      </c>
      <c r="J31" s="169">
        <v>95.5</v>
      </c>
      <c r="K31" s="44"/>
      <c r="L31" s="44"/>
    </row>
    <row r="32" spans="1:12" s="37" customFormat="1" ht="25.5" customHeight="1">
      <c r="A32" s="60"/>
      <c r="B32" s="167">
        <v>210</v>
      </c>
      <c r="C32" s="167">
        <v>10</v>
      </c>
      <c r="D32" s="167">
        <v>50</v>
      </c>
      <c r="E32" s="179" t="s">
        <v>183</v>
      </c>
      <c r="F32" s="169">
        <v>239.35</v>
      </c>
      <c r="G32" s="169">
        <v>208.88</v>
      </c>
      <c r="H32" s="169">
        <v>30.36</v>
      </c>
      <c r="I32" s="169">
        <v>0.11</v>
      </c>
      <c r="J32" s="169">
        <v>0</v>
      </c>
      <c r="K32" s="44"/>
      <c r="L32" s="44"/>
    </row>
    <row r="33" spans="1:12" s="37" customFormat="1" ht="25.5" customHeight="1">
      <c r="A33" s="60"/>
      <c r="B33" s="167">
        <v>210</v>
      </c>
      <c r="C33" s="167">
        <v>10</v>
      </c>
      <c r="D33" s="167">
        <v>99</v>
      </c>
      <c r="E33" s="179" t="s">
        <v>184</v>
      </c>
      <c r="F33" s="169">
        <v>50</v>
      </c>
      <c r="G33" s="169">
        <v>0</v>
      </c>
      <c r="H33" s="169">
        <v>0</v>
      </c>
      <c r="I33" s="169">
        <v>0</v>
      </c>
      <c r="J33" s="169">
        <v>50</v>
      </c>
      <c r="K33" s="44"/>
      <c r="L33" s="44"/>
    </row>
    <row r="34" spans="1:12" s="37" customFormat="1" ht="25.5" customHeight="1">
      <c r="A34" s="60"/>
      <c r="B34" s="167"/>
      <c r="C34" s="167">
        <v>11</v>
      </c>
      <c r="D34" s="167"/>
      <c r="E34" s="179" t="s">
        <v>36</v>
      </c>
      <c r="F34" s="169">
        <v>14.3</v>
      </c>
      <c r="G34" s="169">
        <v>14.3</v>
      </c>
      <c r="H34" s="169">
        <v>0</v>
      </c>
      <c r="I34" s="169">
        <v>0</v>
      </c>
      <c r="J34" s="169">
        <v>0</v>
      </c>
      <c r="K34" s="44"/>
      <c r="L34" s="44"/>
    </row>
    <row r="35" spans="1:12" s="37" customFormat="1" ht="25.5" customHeight="1">
      <c r="A35" s="60"/>
      <c r="B35" s="167">
        <v>210</v>
      </c>
      <c r="C35" s="167">
        <v>11</v>
      </c>
      <c r="D35" s="167">
        <v>2</v>
      </c>
      <c r="E35" s="179" t="s">
        <v>38</v>
      </c>
      <c r="F35" s="169">
        <v>14.3</v>
      </c>
      <c r="G35" s="169">
        <v>14.3</v>
      </c>
      <c r="H35" s="169">
        <v>0</v>
      </c>
      <c r="I35" s="169">
        <v>0</v>
      </c>
      <c r="J35" s="169">
        <v>0</v>
      </c>
      <c r="K35" s="44"/>
      <c r="L35" s="44"/>
    </row>
    <row r="36" spans="1:12" s="37" customFormat="1" ht="25.5" customHeight="1">
      <c r="A36" s="60"/>
      <c r="B36" s="167">
        <v>221</v>
      </c>
      <c r="C36" s="167"/>
      <c r="D36" s="167"/>
      <c r="E36" s="179" t="s">
        <v>77</v>
      </c>
      <c r="F36" s="169">
        <v>22.72</v>
      </c>
      <c r="G36" s="169">
        <v>22.72</v>
      </c>
      <c r="H36" s="169">
        <v>0</v>
      </c>
      <c r="I36" s="169">
        <v>0</v>
      </c>
      <c r="J36" s="169">
        <v>0</v>
      </c>
      <c r="K36" s="44"/>
      <c r="L36" s="44"/>
    </row>
    <row r="37" spans="1:12" s="37" customFormat="1" ht="25.5" customHeight="1">
      <c r="A37" s="60"/>
      <c r="B37" s="167"/>
      <c r="C37" s="167">
        <v>2</v>
      </c>
      <c r="D37" s="167"/>
      <c r="E37" s="179" t="s">
        <v>41</v>
      </c>
      <c r="F37" s="169">
        <v>22.72</v>
      </c>
      <c r="G37" s="169">
        <v>22.72</v>
      </c>
      <c r="H37" s="169">
        <v>0</v>
      </c>
      <c r="I37" s="169">
        <v>0</v>
      </c>
      <c r="J37" s="169">
        <v>0</v>
      </c>
      <c r="K37" s="44"/>
      <c r="L37" s="44"/>
    </row>
    <row r="38" spans="1:12" s="37" customFormat="1" ht="25.5" customHeight="1">
      <c r="A38" s="60"/>
      <c r="B38" s="167">
        <v>221</v>
      </c>
      <c r="C38" s="167">
        <v>2</v>
      </c>
      <c r="D38" s="167">
        <v>1</v>
      </c>
      <c r="E38" s="179" t="s">
        <v>42</v>
      </c>
      <c r="F38" s="169">
        <v>22.72</v>
      </c>
      <c r="G38" s="169">
        <v>22.72</v>
      </c>
      <c r="H38" s="169">
        <v>0</v>
      </c>
      <c r="I38" s="169">
        <v>0</v>
      </c>
      <c r="J38" s="169">
        <v>0</v>
      </c>
      <c r="K38" s="44"/>
      <c r="L38" s="44"/>
    </row>
    <row r="39" spans="1:12" s="37" customFormat="1" ht="25.5" customHeight="1">
      <c r="A39" s="165" t="s">
        <v>187</v>
      </c>
      <c r="B39" s="32"/>
      <c r="C39" s="32"/>
      <c r="D39" s="32"/>
      <c r="E39" s="59"/>
      <c r="F39" s="94">
        <f>F40+F44+F51</f>
        <v>249.72</v>
      </c>
      <c r="G39" s="94">
        <f>G40+G44+G51</f>
        <v>194.3</v>
      </c>
      <c r="H39" s="94">
        <f>H40+H44+H51</f>
        <v>35.620000000000005</v>
      </c>
      <c r="I39" s="94">
        <f>I40+I44+I51</f>
        <v>1.3900000000000001</v>
      </c>
      <c r="J39" s="94">
        <f>J40+J44+J51</f>
        <v>18.41</v>
      </c>
      <c r="K39" s="44"/>
      <c r="L39" s="44"/>
    </row>
    <row r="40" spans="1:12" s="37" customFormat="1" ht="25.5" customHeight="1">
      <c r="A40" s="60"/>
      <c r="B40" s="167">
        <v>208</v>
      </c>
      <c r="C40" s="167"/>
      <c r="D40" s="167"/>
      <c r="E40" s="168" t="s">
        <v>68</v>
      </c>
      <c r="F40" s="169">
        <v>24.91</v>
      </c>
      <c r="G40" s="169">
        <v>24.53</v>
      </c>
      <c r="H40" s="169">
        <v>0.34</v>
      </c>
      <c r="I40" s="169">
        <v>0.04</v>
      </c>
      <c r="J40" s="169">
        <v>0</v>
      </c>
      <c r="K40" s="44"/>
      <c r="L40" s="44"/>
    </row>
    <row r="41" spans="1:12" s="37" customFormat="1" ht="25.5" customHeight="1">
      <c r="A41" s="60"/>
      <c r="B41" s="167"/>
      <c r="C41" s="167">
        <v>5</v>
      </c>
      <c r="D41" s="167"/>
      <c r="E41" s="168" t="s">
        <v>32</v>
      </c>
      <c r="F41" s="169">
        <v>24.91</v>
      </c>
      <c r="G41" s="169">
        <v>24.53</v>
      </c>
      <c r="H41" s="169">
        <v>0.34</v>
      </c>
      <c r="I41" s="169">
        <v>0.04</v>
      </c>
      <c r="J41" s="169">
        <v>0</v>
      </c>
      <c r="K41" s="44"/>
      <c r="L41" s="44"/>
    </row>
    <row r="42" spans="1:12" s="37" customFormat="1" ht="25.5" customHeight="1">
      <c r="A42" s="60"/>
      <c r="B42" s="167">
        <v>208</v>
      </c>
      <c r="C42" s="167">
        <v>5</v>
      </c>
      <c r="D42" s="167">
        <v>1</v>
      </c>
      <c r="E42" s="168" t="s">
        <v>33</v>
      </c>
      <c r="F42" s="169">
        <v>0.38</v>
      </c>
      <c r="G42" s="169">
        <v>0</v>
      </c>
      <c r="H42" s="169">
        <v>0.34</v>
      </c>
      <c r="I42" s="169">
        <v>0.04</v>
      </c>
      <c r="J42" s="169">
        <v>0</v>
      </c>
      <c r="K42" s="44"/>
      <c r="L42" s="44"/>
    </row>
    <row r="43" spans="1:12" s="37" customFormat="1" ht="25.5" customHeight="1">
      <c r="A43" s="60"/>
      <c r="B43" s="167">
        <v>208</v>
      </c>
      <c r="C43" s="167">
        <v>5</v>
      </c>
      <c r="D43" s="167">
        <v>5</v>
      </c>
      <c r="E43" s="168" t="s">
        <v>35</v>
      </c>
      <c r="F43" s="169">
        <v>24.53</v>
      </c>
      <c r="G43" s="169">
        <v>24.53</v>
      </c>
      <c r="H43" s="169">
        <v>0</v>
      </c>
      <c r="I43" s="169">
        <v>0</v>
      </c>
      <c r="J43" s="169">
        <v>0</v>
      </c>
      <c r="K43" s="44"/>
      <c r="L43" s="44"/>
    </row>
    <row r="44" spans="1:12" s="37" customFormat="1" ht="25.5" customHeight="1">
      <c r="A44" s="60"/>
      <c r="B44" s="167">
        <v>210</v>
      </c>
      <c r="C44" s="167"/>
      <c r="D44" s="167"/>
      <c r="E44" s="168" t="s">
        <v>73</v>
      </c>
      <c r="F44" s="169">
        <f>F45+F49</f>
        <v>209</v>
      </c>
      <c r="G44" s="169">
        <v>153.96</v>
      </c>
      <c r="H44" s="169">
        <f>H45</f>
        <v>35.28</v>
      </c>
      <c r="I44" s="169">
        <v>1.35</v>
      </c>
      <c r="J44" s="169">
        <v>18.41</v>
      </c>
      <c r="K44" s="44"/>
      <c r="L44" s="44"/>
    </row>
    <row r="45" spans="1:12" s="37" customFormat="1" ht="25.5" customHeight="1">
      <c r="A45" s="60"/>
      <c r="B45" s="167"/>
      <c r="C45" s="167">
        <v>10</v>
      </c>
      <c r="D45" s="167"/>
      <c r="E45" s="168" t="s">
        <v>180</v>
      </c>
      <c r="F45" s="169">
        <f>F46+F47+F48</f>
        <v>199.06</v>
      </c>
      <c r="G45" s="169">
        <v>144.02</v>
      </c>
      <c r="H45" s="169">
        <f>H46</f>
        <v>35.28</v>
      </c>
      <c r="I45" s="169">
        <v>1.35</v>
      </c>
      <c r="J45" s="169">
        <v>18.41</v>
      </c>
      <c r="K45" s="44"/>
      <c r="L45" s="44"/>
    </row>
    <row r="46" spans="1:12" s="37" customFormat="1" ht="25.5" customHeight="1">
      <c r="A46" s="60"/>
      <c r="B46" s="167">
        <v>210</v>
      </c>
      <c r="C46" s="167">
        <v>10</v>
      </c>
      <c r="D46" s="167">
        <v>1</v>
      </c>
      <c r="E46" s="168" t="s">
        <v>39</v>
      </c>
      <c r="F46" s="169">
        <f>G46+H46+I46</f>
        <v>180.65</v>
      </c>
      <c r="G46" s="169">
        <v>144.02</v>
      </c>
      <c r="H46" s="169">
        <f>12.6+22.68</f>
        <v>35.28</v>
      </c>
      <c r="I46" s="169">
        <f>1.33+0.02</f>
        <v>1.35</v>
      </c>
      <c r="J46" s="169">
        <v>0</v>
      </c>
      <c r="K46" s="44"/>
      <c r="L46" s="44"/>
    </row>
    <row r="47" spans="1:12" s="37" customFormat="1" ht="25.5" customHeight="1">
      <c r="A47" s="60"/>
      <c r="B47" s="167">
        <v>210</v>
      </c>
      <c r="C47" s="167">
        <v>10</v>
      </c>
      <c r="D47" s="167">
        <v>16</v>
      </c>
      <c r="E47" s="168" t="s">
        <v>182</v>
      </c>
      <c r="F47" s="169">
        <v>3.45</v>
      </c>
      <c r="G47" s="169">
        <v>0</v>
      </c>
      <c r="H47" s="169">
        <v>0</v>
      </c>
      <c r="I47" s="169">
        <v>0</v>
      </c>
      <c r="J47" s="169">
        <v>3.45</v>
      </c>
      <c r="K47" s="44"/>
      <c r="L47" s="44"/>
    </row>
    <row r="48" spans="1:12" s="37" customFormat="1" ht="25.5" customHeight="1">
      <c r="A48" s="60"/>
      <c r="B48" s="167">
        <v>210</v>
      </c>
      <c r="C48" s="167">
        <v>10</v>
      </c>
      <c r="D48" s="167">
        <v>99</v>
      </c>
      <c r="E48" s="168" t="s">
        <v>184</v>
      </c>
      <c r="F48" s="169">
        <v>14.96</v>
      </c>
      <c r="G48" s="169">
        <v>0</v>
      </c>
      <c r="H48" s="169">
        <v>0</v>
      </c>
      <c r="I48" s="169">
        <v>0</v>
      </c>
      <c r="J48" s="169">
        <v>14.96</v>
      </c>
      <c r="K48" s="44"/>
      <c r="L48" s="44"/>
    </row>
    <row r="49" spans="1:12" s="37" customFormat="1" ht="25.5" customHeight="1">
      <c r="A49" s="60"/>
      <c r="B49" s="167"/>
      <c r="C49" s="167">
        <v>11</v>
      </c>
      <c r="D49" s="167"/>
      <c r="E49" s="168" t="s">
        <v>36</v>
      </c>
      <c r="F49" s="169">
        <v>9.94</v>
      </c>
      <c r="G49" s="169">
        <v>9.94</v>
      </c>
      <c r="H49" s="169">
        <v>0</v>
      </c>
      <c r="I49" s="169">
        <v>0</v>
      </c>
      <c r="J49" s="169">
        <v>0</v>
      </c>
      <c r="K49" s="44"/>
      <c r="L49" s="44"/>
    </row>
    <row r="50" spans="1:12" s="37" customFormat="1" ht="25.5" customHeight="1">
      <c r="A50" s="60"/>
      <c r="B50" s="167">
        <v>210</v>
      </c>
      <c r="C50" s="167">
        <v>11</v>
      </c>
      <c r="D50" s="167">
        <v>1</v>
      </c>
      <c r="E50" s="168" t="s">
        <v>37</v>
      </c>
      <c r="F50" s="169">
        <v>9.94</v>
      </c>
      <c r="G50" s="169">
        <v>9.94</v>
      </c>
      <c r="H50" s="169">
        <v>0</v>
      </c>
      <c r="I50" s="169">
        <v>0</v>
      </c>
      <c r="J50" s="169">
        <v>0</v>
      </c>
      <c r="K50" s="44"/>
      <c r="L50" s="44"/>
    </row>
    <row r="51" spans="1:12" s="37" customFormat="1" ht="25.5" customHeight="1">
      <c r="A51" s="60"/>
      <c r="B51" s="167">
        <v>221</v>
      </c>
      <c r="C51" s="167"/>
      <c r="D51" s="167"/>
      <c r="E51" s="168" t="s">
        <v>77</v>
      </c>
      <c r="F51" s="169">
        <v>15.81</v>
      </c>
      <c r="G51" s="169">
        <v>15.81</v>
      </c>
      <c r="H51" s="169">
        <v>0</v>
      </c>
      <c r="I51" s="169">
        <v>0</v>
      </c>
      <c r="J51" s="169">
        <v>0</v>
      </c>
      <c r="K51" s="44"/>
      <c r="L51" s="44"/>
    </row>
    <row r="52" spans="1:12" s="37" customFormat="1" ht="25.5" customHeight="1">
      <c r="A52" s="60"/>
      <c r="B52" s="167"/>
      <c r="C52" s="167">
        <v>2</v>
      </c>
      <c r="D52" s="167"/>
      <c r="E52" s="168" t="s">
        <v>41</v>
      </c>
      <c r="F52" s="169">
        <v>15.81</v>
      </c>
      <c r="G52" s="169">
        <v>15.81</v>
      </c>
      <c r="H52" s="169">
        <v>0</v>
      </c>
      <c r="I52" s="169">
        <v>0</v>
      </c>
      <c r="J52" s="169">
        <v>0</v>
      </c>
      <c r="K52" s="44"/>
      <c r="L52" s="44"/>
    </row>
    <row r="53" spans="1:12" s="37" customFormat="1" ht="25.5" customHeight="1">
      <c r="A53" s="103"/>
      <c r="B53" s="167">
        <v>221</v>
      </c>
      <c r="C53" s="167">
        <v>2</v>
      </c>
      <c r="D53" s="167">
        <v>1</v>
      </c>
      <c r="E53" s="168" t="s">
        <v>42</v>
      </c>
      <c r="F53" s="169">
        <v>15.81</v>
      </c>
      <c r="G53" s="169">
        <v>15.81</v>
      </c>
      <c r="H53" s="169">
        <v>0</v>
      </c>
      <c r="I53" s="169">
        <v>0</v>
      </c>
      <c r="J53" s="169">
        <v>0</v>
      </c>
      <c r="K53" s="44"/>
      <c r="L53" s="44"/>
    </row>
    <row r="54" spans="1:12" s="37" customFormat="1" ht="25.5" customHeight="1">
      <c r="A54" s="60" t="s">
        <v>188</v>
      </c>
      <c r="B54" s="167"/>
      <c r="C54" s="167"/>
      <c r="D54" s="167"/>
      <c r="E54" s="179"/>
      <c r="F54" s="169">
        <f>F55+F58+F63</f>
        <v>221.71999999999997</v>
      </c>
      <c r="G54" s="169">
        <f>G55+G58+G63</f>
        <v>132.89</v>
      </c>
      <c r="H54" s="169">
        <f>H55+H58+H63</f>
        <v>17.56</v>
      </c>
      <c r="I54" s="169">
        <f>I55+I58+I63</f>
        <v>0.04</v>
      </c>
      <c r="J54" s="169">
        <f>J55+J58+J63</f>
        <v>71.23</v>
      </c>
      <c r="K54" s="44"/>
      <c r="L54" s="44"/>
    </row>
    <row r="55" spans="1:12" s="37" customFormat="1" ht="25.5" customHeight="1">
      <c r="A55" s="103"/>
      <c r="B55" s="167">
        <v>208</v>
      </c>
      <c r="C55" s="167"/>
      <c r="D55" s="167"/>
      <c r="E55" s="179" t="s">
        <v>68</v>
      </c>
      <c r="F55" s="169">
        <v>17.35</v>
      </c>
      <c r="G55" s="169">
        <v>17.35</v>
      </c>
      <c r="H55" s="169">
        <v>0</v>
      </c>
      <c r="I55" s="169">
        <v>0</v>
      </c>
      <c r="J55" s="169">
        <v>0</v>
      </c>
      <c r="K55" s="44"/>
      <c r="L55" s="44"/>
    </row>
    <row r="56" spans="1:12" s="37" customFormat="1" ht="25.5" customHeight="1">
      <c r="A56" s="103"/>
      <c r="B56" s="167"/>
      <c r="C56" s="167">
        <v>5</v>
      </c>
      <c r="D56" s="167"/>
      <c r="E56" s="179" t="s">
        <v>32</v>
      </c>
      <c r="F56" s="169">
        <v>17.35</v>
      </c>
      <c r="G56" s="169">
        <v>17.35</v>
      </c>
      <c r="H56" s="169">
        <v>0</v>
      </c>
      <c r="I56" s="169">
        <v>0</v>
      </c>
      <c r="J56" s="169">
        <v>0</v>
      </c>
      <c r="K56" s="44"/>
      <c r="L56" s="44"/>
    </row>
    <row r="57" spans="1:12" s="37" customFormat="1" ht="25.5" customHeight="1">
      <c r="A57" s="103"/>
      <c r="B57" s="167">
        <v>208</v>
      </c>
      <c r="C57" s="167">
        <v>5</v>
      </c>
      <c r="D57" s="167">
        <v>5</v>
      </c>
      <c r="E57" s="179" t="s">
        <v>35</v>
      </c>
      <c r="F57" s="169">
        <v>17.35</v>
      </c>
      <c r="G57" s="169">
        <v>17.35</v>
      </c>
      <c r="H57" s="169">
        <v>0</v>
      </c>
      <c r="I57" s="169">
        <v>0</v>
      </c>
      <c r="J57" s="169">
        <v>0</v>
      </c>
      <c r="K57" s="44"/>
      <c r="L57" s="44"/>
    </row>
    <row r="58" spans="1:12" s="37" customFormat="1" ht="25.5" customHeight="1">
      <c r="A58" s="103"/>
      <c r="B58" s="167">
        <v>210</v>
      </c>
      <c r="C58" s="167"/>
      <c r="D58" s="167"/>
      <c r="E58" s="179" t="s">
        <v>73</v>
      </c>
      <c r="F58" s="169">
        <v>193.7</v>
      </c>
      <c r="G58" s="169">
        <v>104.87</v>
      </c>
      <c r="H58" s="169">
        <v>17.56</v>
      </c>
      <c r="I58" s="169">
        <v>0.04</v>
      </c>
      <c r="J58" s="169">
        <v>71.23</v>
      </c>
      <c r="K58" s="44"/>
      <c r="L58" s="44"/>
    </row>
    <row r="59" spans="1:12" s="37" customFormat="1" ht="25.5" customHeight="1">
      <c r="A59" s="103"/>
      <c r="B59" s="167"/>
      <c r="C59" s="167">
        <v>10</v>
      </c>
      <c r="D59" s="167"/>
      <c r="E59" s="179" t="s">
        <v>180</v>
      </c>
      <c r="F59" s="169">
        <v>187.03</v>
      </c>
      <c r="G59" s="169">
        <v>98.2</v>
      </c>
      <c r="H59" s="169">
        <v>17.56</v>
      </c>
      <c r="I59" s="169">
        <v>0.04</v>
      </c>
      <c r="J59" s="169">
        <v>71.23</v>
      </c>
      <c r="K59" s="44"/>
      <c r="L59" s="44"/>
    </row>
    <row r="60" spans="1:12" s="37" customFormat="1" ht="25.5" customHeight="1">
      <c r="A60" s="103"/>
      <c r="B60" s="167">
        <v>210</v>
      </c>
      <c r="C60" s="167">
        <v>10</v>
      </c>
      <c r="D60" s="167">
        <v>50</v>
      </c>
      <c r="E60" s="179" t="s">
        <v>183</v>
      </c>
      <c r="F60" s="169">
        <v>187.03</v>
      </c>
      <c r="G60" s="169">
        <v>98.2</v>
      </c>
      <c r="H60" s="169">
        <v>17.56</v>
      </c>
      <c r="I60" s="169">
        <v>0.04</v>
      </c>
      <c r="J60" s="169">
        <v>71.23</v>
      </c>
      <c r="K60" s="44"/>
      <c r="L60" s="44"/>
    </row>
    <row r="61" spans="1:12" s="37" customFormat="1" ht="25.5" customHeight="1">
      <c r="A61" s="103"/>
      <c r="B61" s="167"/>
      <c r="C61" s="167">
        <v>11</v>
      </c>
      <c r="D61" s="167"/>
      <c r="E61" s="179" t="s">
        <v>36</v>
      </c>
      <c r="F61" s="169">
        <v>6.67</v>
      </c>
      <c r="G61" s="169">
        <v>6.67</v>
      </c>
      <c r="H61" s="169">
        <v>0</v>
      </c>
      <c r="I61" s="169">
        <v>0</v>
      </c>
      <c r="J61" s="169">
        <v>0</v>
      </c>
      <c r="K61" s="44"/>
      <c r="L61" s="44"/>
    </row>
    <row r="62" spans="1:12" s="37" customFormat="1" ht="25.5" customHeight="1">
      <c r="A62" s="103"/>
      <c r="B62" s="167">
        <v>210</v>
      </c>
      <c r="C62" s="167">
        <v>11</v>
      </c>
      <c r="D62" s="167">
        <v>2</v>
      </c>
      <c r="E62" s="179" t="s">
        <v>38</v>
      </c>
      <c r="F62" s="169">
        <v>6.67</v>
      </c>
      <c r="G62" s="169">
        <v>6.67</v>
      </c>
      <c r="H62" s="169">
        <v>0</v>
      </c>
      <c r="I62" s="169">
        <v>0</v>
      </c>
      <c r="J62" s="169">
        <v>0</v>
      </c>
      <c r="K62" s="44"/>
      <c r="L62" s="44"/>
    </row>
    <row r="63" spans="1:12" s="37" customFormat="1" ht="25.5" customHeight="1">
      <c r="A63" s="103"/>
      <c r="B63" s="167">
        <v>221</v>
      </c>
      <c r="C63" s="167"/>
      <c r="D63" s="167"/>
      <c r="E63" s="179" t="s">
        <v>77</v>
      </c>
      <c r="F63" s="169">
        <v>10.67</v>
      </c>
      <c r="G63" s="169">
        <v>10.67</v>
      </c>
      <c r="H63" s="169">
        <v>0</v>
      </c>
      <c r="I63" s="169">
        <v>0</v>
      </c>
      <c r="J63" s="169">
        <v>0</v>
      </c>
      <c r="K63" s="44"/>
      <c r="L63" s="44"/>
    </row>
    <row r="64" spans="1:12" s="37" customFormat="1" ht="25.5" customHeight="1">
      <c r="A64" s="103"/>
      <c r="B64" s="167"/>
      <c r="C64" s="167">
        <v>2</v>
      </c>
      <c r="D64" s="167"/>
      <c r="E64" s="179" t="s">
        <v>41</v>
      </c>
      <c r="F64" s="169">
        <v>10.67</v>
      </c>
      <c r="G64" s="169">
        <v>10.67</v>
      </c>
      <c r="H64" s="169">
        <v>0</v>
      </c>
      <c r="I64" s="169">
        <v>0</v>
      </c>
      <c r="J64" s="169">
        <v>0</v>
      </c>
      <c r="K64" s="44"/>
      <c r="L64" s="44"/>
    </row>
    <row r="65" spans="1:12" s="37" customFormat="1" ht="25.5" customHeight="1">
      <c r="A65" s="103"/>
      <c r="B65" s="167">
        <v>221</v>
      </c>
      <c r="C65" s="167">
        <v>2</v>
      </c>
      <c r="D65" s="167">
        <v>1</v>
      </c>
      <c r="E65" s="179" t="s">
        <v>42</v>
      </c>
      <c r="F65" s="169">
        <v>10.67</v>
      </c>
      <c r="G65" s="169">
        <v>10.67</v>
      </c>
      <c r="H65" s="169">
        <v>0</v>
      </c>
      <c r="I65" s="169">
        <v>0</v>
      </c>
      <c r="J65" s="169">
        <v>0</v>
      </c>
      <c r="K65" s="44"/>
      <c r="L65" s="44"/>
    </row>
    <row r="66" spans="1:10" ht="15">
      <c r="A66" s="234"/>
      <c r="B66" s="234"/>
      <c r="C66" s="234"/>
      <c r="D66" s="234"/>
      <c r="E66" s="234"/>
      <c r="F66" s="234"/>
      <c r="G66" s="234"/>
      <c r="H66" s="234"/>
      <c r="I66" s="234"/>
      <c r="J66" s="234"/>
    </row>
  </sheetData>
  <sheetProtection/>
  <mergeCells count="14">
    <mergeCell ref="G5:I5"/>
    <mergeCell ref="A66:J66"/>
    <mergeCell ref="A4:A6"/>
    <mergeCell ref="B5:B6"/>
    <mergeCell ref="C5:C6"/>
    <mergeCell ref="D5:D6"/>
    <mergeCell ref="E4:E6"/>
    <mergeCell ref="F5:F6"/>
    <mergeCell ref="J5:J6"/>
    <mergeCell ref="A1:J1"/>
    <mergeCell ref="I2:J2"/>
    <mergeCell ref="I3:J3"/>
    <mergeCell ref="B4:D4"/>
    <mergeCell ref="F4:J4"/>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67"/>
  <sheetViews>
    <sheetView showGridLines="0" showZeros="0" zoomScalePageLayoutView="0" workbookViewId="0" topLeftCell="A1">
      <pane xSplit="5" ySplit="6" topLeftCell="F64" activePane="bottomRight" state="frozen"/>
      <selection pane="topLeft" activeCell="A1" sqref="A1"/>
      <selection pane="topRight" activeCell="F1" sqref="F1"/>
      <selection pane="bottomLeft" activeCell="A7" sqref="A7"/>
      <selection pane="bottomRight" activeCell="A3" sqref="A3"/>
    </sheetView>
  </sheetViews>
  <sheetFormatPr defaultColWidth="9.16015625" defaultRowHeight="11.25"/>
  <cols>
    <col min="1" max="1" width="22" style="38" bestFit="1" customWidth="1"/>
    <col min="2" max="4" width="7.5" style="38" customWidth="1"/>
    <col min="5" max="5" width="19.16015625" style="101" customWidth="1"/>
    <col min="6" max="6" width="18.16015625" style="38" customWidth="1"/>
    <col min="7" max="8" width="12.16015625" style="38" customWidth="1"/>
    <col min="9" max="10" width="14.83203125" style="38" customWidth="1"/>
    <col min="11" max="11" width="9.16015625" style="38" customWidth="1"/>
    <col min="12" max="16384" width="9.16015625" style="38" customWidth="1"/>
  </cols>
  <sheetData>
    <row r="1" spans="1:13" ht="31.5" customHeight="1">
      <c r="A1" s="224" t="s">
        <v>90</v>
      </c>
      <c r="B1" s="224"/>
      <c r="C1" s="224"/>
      <c r="D1" s="224"/>
      <c r="E1" s="224"/>
      <c r="F1" s="224"/>
      <c r="G1" s="224"/>
      <c r="H1" s="224"/>
      <c r="I1" s="224"/>
      <c r="J1" s="224"/>
      <c r="K1" s="224"/>
      <c r="L1" s="224"/>
      <c r="M1" s="224"/>
    </row>
    <row r="2" spans="12:13" ht="15.75" customHeight="1">
      <c r="L2" s="241" t="s">
        <v>91</v>
      </c>
      <c r="M2" s="241"/>
    </row>
    <row r="3" spans="1:13" ht="18" customHeight="1">
      <c r="A3" s="89" t="s">
        <v>412</v>
      </c>
      <c r="B3" s="96"/>
      <c r="C3" s="96"/>
      <c r="D3" s="96"/>
      <c r="E3" s="205"/>
      <c r="F3" s="96"/>
      <c r="G3" s="96"/>
      <c r="H3" s="96"/>
      <c r="L3" s="211" t="s">
        <v>25</v>
      </c>
      <c r="M3" s="211"/>
    </row>
    <row r="4" spans="1:13" s="37" customFormat="1" ht="21.75" customHeight="1">
      <c r="A4" s="248" t="s">
        <v>47</v>
      </c>
      <c r="B4" s="248" t="s">
        <v>60</v>
      </c>
      <c r="C4" s="248"/>
      <c r="D4" s="248"/>
      <c r="E4" s="238" t="s">
        <v>61</v>
      </c>
      <c r="F4" s="223" t="s">
        <v>89</v>
      </c>
      <c r="G4" s="223"/>
      <c r="H4" s="223"/>
      <c r="I4" s="223"/>
      <c r="J4" s="223"/>
      <c r="K4" s="223"/>
      <c r="L4" s="223"/>
      <c r="M4" s="223"/>
    </row>
    <row r="5" spans="1:13" s="37" customFormat="1" ht="25.5">
      <c r="A5" s="248"/>
      <c r="B5" s="46" t="s">
        <v>62</v>
      </c>
      <c r="C5" s="46" t="s">
        <v>63</v>
      </c>
      <c r="D5" s="45" t="s">
        <v>64</v>
      </c>
      <c r="E5" s="238"/>
      <c r="F5" s="45" t="s">
        <v>50</v>
      </c>
      <c r="G5" s="24" t="s">
        <v>92</v>
      </c>
      <c r="H5" s="24" t="s">
        <v>93</v>
      </c>
      <c r="I5" s="24" t="s">
        <v>94</v>
      </c>
      <c r="J5" s="24" t="s">
        <v>95</v>
      </c>
      <c r="K5" s="24" t="s">
        <v>96</v>
      </c>
      <c r="L5" s="24" t="s">
        <v>97</v>
      </c>
      <c r="M5" s="24" t="s">
        <v>98</v>
      </c>
    </row>
    <row r="6" spans="1:13" s="37" customFormat="1" ht="22.5" customHeight="1">
      <c r="A6" s="77"/>
      <c r="B6" s="78"/>
      <c r="C6" s="78"/>
      <c r="D6" s="78"/>
      <c r="E6" s="79" t="s">
        <v>50</v>
      </c>
      <c r="F6" s="171">
        <f aca="true" t="shared" si="0" ref="F6:K6">F7+F23+F38+F53</f>
        <v>2740.0599999999995</v>
      </c>
      <c r="G6" s="171">
        <f t="shared" si="0"/>
        <v>1412.7000000000003</v>
      </c>
      <c r="H6" s="171">
        <f t="shared" si="0"/>
        <v>885.26</v>
      </c>
      <c r="I6" s="171">
        <f t="shared" si="0"/>
        <v>17.439999999999998</v>
      </c>
      <c r="J6" s="171">
        <f t="shared" si="0"/>
        <v>0</v>
      </c>
      <c r="K6" s="171">
        <f t="shared" si="0"/>
        <v>424.66999999999996</v>
      </c>
      <c r="L6" s="82"/>
      <c r="M6" s="83"/>
    </row>
    <row r="7" spans="1:13" ht="22.5" customHeight="1">
      <c r="A7" s="60" t="s">
        <v>185</v>
      </c>
      <c r="B7" s="32"/>
      <c r="C7" s="32"/>
      <c r="D7" s="32"/>
      <c r="E7" s="59"/>
      <c r="F7" s="173">
        <f aca="true" t="shared" si="1" ref="F7:K7">F8+F12+F20</f>
        <v>1802.46</v>
      </c>
      <c r="G7" s="173">
        <f t="shared" si="1"/>
        <v>806.5400000000001</v>
      </c>
      <c r="H7" s="173">
        <f t="shared" si="1"/>
        <v>628.8000000000001</v>
      </c>
      <c r="I7" s="173">
        <f t="shared" si="1"/>
        <v>5.35</v>
      </c>
      <c r="J7" s="173">
        <f t="shared" si="1"/>
        <v>0</v>
      </c>
      <c r="K7" s="173">
        <f t="shared" si="1"/>
        <v>361.77</v>
      </c>
      <c r="L7" s="54"/>
      <c r="M7" s="54"/>
    </row>
    <row r="8" spans="1:13" ht="22.5" customHeight="1">
      <c r="A8" s="60"/>
      <c r="B8" s="167">
        <v>208</v>
      </c>
      <c r="C8" s="167"/>
      <c r="D8" s="167"/>
      <c r="E8" s="179" t="s">
        <v>68</v>
      </c>
      <c r="F8" s="180">
        <v>113.7</v>
      </c>
      <c r="G8" s="180">
        <v>106.83</v>
      </c>
      <c r="H8" s="180">
        <v>1.65</v>
      </c>
      <c r="I8" s="180">
        <v>5.22</v>
      </c>
      <c r="J8" s="173"/>
      <c r="K8" s="181"/>
      <c r="L8" s="181"/>
      <c r="M8" s="181"/>
    </row>
    <row r="9" spans="1:13" ht="22.5" customHeight="1">
      <c r="A9" s="60"/>
      <c r="B9" s="167"/>
      <c r="C9" s="167">
        <v>5</v>
      </c>
      <c r="D9" s="167"/>
      <c r="E9" s="179" t="s">
        <v>32</v>
      </c>
      <c r="F9" s="180">
        <v>113.7</v>
      </c>
      <c r="G9" s="180">
        <v>106.83</v>
      </c>
      <c r="H9" s="180">
        <v>1.65</v>
      </c>
      <c r="I9" s="180">
        <v>5.22</v>
      </c>
      <c r="J9" s="173"/>
      <c r="K9" s="181"/>
      <c r="L9" s="181"/>
      <c r="M9" s="181"/>
    </row>
    <row r="10" spans="1:13" ht="22.5" customHeight="1">
      <c r="A10" s="60"/>
      <c r="B10" s="167">
        <v>208</v>
      </c>
      <c r="C10" s="167">
        <v>5</v>
      </c>
      <c r="D10" s="167">
        <v>1</v>
      </c>
      <c r="E10" s="179" t="s">
        <v>33</v>
      </c>
      <c r="F10" s="173">
        <f>SUM(G10:J10)</f>
        <v>6.869999999999999</v>
      </c>
      <c r="G10" s="173"/>
      <c r="H10" s="173">
        <v>1.65</v>
      </c>
      <c r="I10" s="173">
        <v>5.22</v>
      </c>
      <c r="J10" s="173"/>
      <c r="K10" s="181"/>
      <c r="L10" s="181"/>
      <c r="M10" s="181"/>
    </row>
    <row r="11" spans="1:13" ht="22.5" customHeight="1">
      <c r="A11" s="60"/>
      <c r="B11" s="167">
        <v>208</v>
      </c>
      <c r="C11" s="167">
        <v>5</v>
      </c>
      <c r="D11" s="167">
        <v>5</v>
      </c>
      <c r="E11" s="179" t="s">
        <v>35</v>
      </c>
      <c r="F11" s="173">
        <f>SUM(G11:J11)</f>
        <v>106.83</v>
      </c>
      <c r="G11" s="180">
        <v>106.83</v>
      </c>
      <c r="H11" s="173"/>
      <c r="I11" s="173"/>
      <c r="J11" s="173"/>
      <c r="K11" s="181"/>
      <c r="L11" s="181"/>
      <c r="M11" s="181"/>
    </row>
    <row r="12" spans="1:13" ht="22.5" customHeight="1">
      <c r="A12" s="60"/>
      <c r="B12" s="167">
        <v>210</v>
      </c>
      <c r="C12" s="167"/>
      <c r="D12" s="167"/>
      <c r="E12" s="179" t="s">
        <v>73</v>
      </c>
      <c r="F12" s="180">
        <f aca="true" t="shared" si="2" ref="F12:K12">F13+F18</f>
        <v>1624.06</v>
      </c>
      <c r="G12" s="180">
        <f t="shared" si="2"/>
        <v>635.01</v>
      </c>
      <c r="H12" s="180">
        <f t="shared" si="2"/>
        <v>627.1500000000001</v>
      </c>
      <c r="I12" s="180">
        <f t="shared" si="2"/>
        <v>0.13</v>
      </c>
      <c r="J12" s="180">
        <f t="shared" si="2"/>
        <v>0</v>
      </c>
      <c r="K12" s="180">
        <f t="shared" si="2"/>
        <v>361.77</v>
      </c>
      <c r="L12" s="181"/>
      <c r="M12" s="181"/>
    </row>
    <row r="13" spans="1:13" ht="22.5" customHeight="1">
      <c r="A13" s="60"/>
      <c r="B13" s="167"/>
      <c r="C13" s="167">
        <v>10</v>
      </c>
      <c r="D13" s="167"/>
      <c r="E13" s="179" t="s">
        <v>180</v>
      </c>
      <c r="F13" s="180">
        <f>F14+F15+F16+F17</f>
        <v>1578.71</v>
      </c>
      <c r="G13" s="173">
        <f>G14</f>
        <v>589.66</v>
      </c>
      <c r="H13" s="173">
        <f>H14+H15+H16+H17</f>
        <v>627.1500000000001</v>
      </c>
      <c r="I13" s="173">
        <f>I14+I15+I16+I17</f>
        <v>0.13</v>
      </c>
      <c r="J13" s="173">
        <f>J14+J15+J16+J17</f>
        <v>0</v>
      </c>
      <c r="K13" s="173">
        <f>K14+K15+K16+K17</f>
        <v>361.77</v>
      </c>
      <c r="L13" s="181"/>
      <c r="M13" s="181"/>
    </row>
    <row r="14" spans="1:13" ht="22.5" customHeight="1">
      <c r="A14" s="60"/>
      <c r="B14" s="167">
        <v>210</v>
      </c>
      <c r="C14" s="167">
        <v>10</v>
      </c>
      <c r="D14" s="167">
        <v>1</v>
      </c>
      <c r="E14" s="179" t="s">
        <v>39</v>
      </c>
      <c r="F14" s="180">
        <v>755.71</v>
      </c>
      <c r="G14" s="180">
        <v>589.66</v>
      </c>
      <c r="H14" s="180">
        <v>165.92</v>
      </c>
      <c r="I14" s="180">
        <v>0.13</v>
      </c>
      <c r="J14" s="173"/>
      <c r="K14" s="181"/>
      <c r="L14" s="181"/>
      <c r="M14" s="181"/>
    </row>
    <row r="15" spans="1:13" ht="22.5" customHeight="1">
      <c r="A15" s="60"/>
      <c r="B15" s="167">
        <v>210</v>
      </c>
      <c r="C15" s="167">
        <v>10</v>
      </c>
      <c r="D15" s="167">
        <v>2</v>
      </c>
      <c r="E15" s="179" t="s">
        <v>40</v>
      </c>
      <c r="F15" s="180">
        <v>172.93</v>
      </c>
      <c r="G15" s="173"/>
      <c r="H15" s="173">
        <v>172.93</v>
      </c>
      <c r="I15" s="173"/>
      <c r="J15" s="173"/>
      <c r="K15" s="181"/>
      <c r="L15" s="181"/>
      <c r="M15" s="181"/>
    </row>
    <row r="16" spans="1:13" ht="22.5" customHeight="1">
      <c r="A16" s="60"/>
      <c r="B16" s="167">
        <v>210</v>
      </c>
      <c r="C16" s="167">
        <v>10</v>
      </c>
      <c r="D16" s="167">
        <v>12</v>
      </c>
      <c r="E16" s="179" t="s">
        <v>181</v>
      </c>
      <c r="F16" s="180">
        <v>6.57</v>
      </c>
      <c r="G16" s="173"/>
      <c r="H16" s="173">
        <v>4.8</v>
      </c>
      <c r="I16" s="173"/>
      <c r="J16" s="173"/>
      <c r="K16" s="181">
        <v>1.77</v>
      </c>
      <c r="L16" s="181"/>
      <c r="M16" s="181"/>
    </row>
    <row r="17" spans="1:13" ht="22.5" customHeight="1">
      <c r="A17" s="60"/>
      <c r="B17" s="167">
        <v>210</v>
      </c>
      <c r="C17" s="167">
        <v>10</v>
      </c>
      <c r="D17" s="167">
        <v>16</v>
      </c>
      <c r="E17" s="179" t="s">
        <v>182</v>
      </c>
      <c r="F17" s="180">
        <v>643.5</v>
      </c>
      <c r="G17" s="173"/>
      <c r="H17" s="173">
        <v>283.5</v>
      </c>
      <c r="I17" s="173"/>
      <c r="J17" s="173"/>
      <c r="K17" s="181">
        <v>360</v>
      </c>
      <c r="L17" s="181"/>
      <c r="M17" s="181"/>
    </row>
    <row r="18" spans="1:13" ht="22.5" customHeight="1">
      <c r="A18" s="60"/>
      <c r="B18" s="167"/>
      <c r="C18" s="167">
        <v>11</v>
      </c>
      <c r="D18" s="167"/>
      <c r="E18" s="179" t="s">
        <v>36</v>
      </c>
      <c r="F18" s="180">
        <v>45.35</v>
      </c>
      <c r="G18" s="180">
        <v>45.35</v>
      </c>
      <c r="H18" s="173"/>
      <c r="I18" s="173"/>
      <c r="J18" s="173"/>
      <c r="K18" s="181"/>
      <c r="L18" s="181"/>
      <c r="M18" s="181"/>
    </row>
    <row r="19" spans="1:13" ht="22.5" customHeight="1">
      <c r="A19" s="60"/>
      <c r="B19" s="167">
        <v>210</v>
      </c>
      <c r="C19" s="167">
        <v>11</v>
      </c>
      <c r="D19" s="167">
        <v>1</v>
      </c>
      <c r="E19" s="179" t="s">
        <v>37</v>
      </c>
      <c r="F19" s="180">
        <v>45.35</v>
      </c>
      <c r="G19" s="180">
        <v>45.35</v>
      </c>
      <c r="H19" s="173"/>
      <c r="I19" s="173"/>
      <c r="J19" s="173"/>
      <c r="K19" s="181"/>
      <c r="L19" s="181"/>
      <c r="M19" s="181"/>
    </row>
    <row r="20" spans="1:13" ht="22.5" customHeight="1">
      <c r="A20" s="60"/>
      <c r="B20" s="167">
        <v>221</v>
      </c>
      <c r="C20" s="167"/>
      <c r="D20" s="167"/>
      <c r="E20" s="179" t="s">
        <v>77</v>
      </c>
      <c r="F20" s="180">
        <v>64.7</v>
      </c>
      <c r="G20" s="180">
        <v>64.7</v>
      </c>
      <c r="H20" s="173"/>
      <c r="I20" s="173"/>
      <c r="J20" s="173"/>
      <c r="K20" s="181"/>
      <c r="L20" s="181"/>
      <c r="M20" s="181"/>
    </row>
    <row r="21" spans="1:13" ht="22.5" customHeight="1">
      <c r="A21" s="60"/>
      <c r="B21" s="167"/>
      <c r="C21" s="167">
        <v>2</v>
      </c>
      <c r="D21" s="167"/>
      <c r="E21" s="179" t="s">
        <v>41</v>
      </c>
      <c r="F21" s="180">
        <v>64.7</v>
      </c>
      <c r="G21" s="180">
        <v>64.7</v>
      </c>
      <c r="H21" s="173"/>
      <c r="I21" s="173"/>
      <c r="J21" s="173"/>
      <c r="K21" s="181"/>
      <c r="L21" s="181"/>
      <c r="M21" s="181"/>
    </row>
    <row r="22" spans="1:13" ht="22.5" customHeight="1">
      <c r="A22" s="60"/>
      <c r="B22" s="167">
        <v>221</v>
      </c>
      <c r="C22" s="167">
        <v>2</v>
      </c>
      <c r="D22" s="167">
        <v>1</v>
      </c>
      <c r="E22" s="179" t="s">
        <v>42</v>
      </c>
      <c r="F22" s="180">
        <v>64.7</v>
      </c>
      <c r="G22" s="180">
        <v>64.7</v>
      </c>
      <c r="H22" s="173"/>
      <c r="I22" s="173"/>
      <c r="J22" s="173"/>
      <c r="K22" s="181"/>
      <c r="L22" s="181"/>
      <c r="M22" s="181"/>
    </row>
    <row r="23" spans="1:13" ht="22.5" customHeight="1">
      <c r="A23" s="60" t="s">
        <v>186</v>
      </c>
      <c r="B23" s="167"/>
      <c r="C23" s="167"/>
      <c r="D23" s="167"/>
      <c r="E23" s="179"/>
      <c r="F23" s="173">
        <f>F24+F28+F35</f>
        <v>466.15999999999997</v>
      </c>
      <c r="G23" s="173">
        <f>G24+G28+G35</f>
        <v>278.97</v>
      </c>
      <c r="H23" s="173">
        <f aca="true" t="shared" si="3" ref="H23:M23">H24+H28+H35</f>
        <v>121.53</v>
      </c>
      <c r="I23" s="173">
        <f t="shared" si="3"/>
        <v>10.66</v>
      </c>
      <c r="J23" s="173">
        <f t="shared" si="3"/>
        <v>0</v>
      </c>
      <c r="K23" s="173">
        <f t="shared" si="3"/>
        <v>55</v>
      </c>
      <c r="L23" s="173">
        <f t="shared" si="3"/>
        <v>0</v>
      </c>
      <c r="M23" s="173">
        <f t="shared" si="3"/>
        <v>0</v>
      </c>
    </row>
    <row r="24" spans="1:13" ht="22.5" customHeight="1">
      <c r="A24" s="60"/>
      <c r="B24" s="167">
        <v>208</v>
      </c>
      <c r="C24" s="167"/>
      <c r="D24" s="167"/>
      <c r="E24" s="179" t="s">
        <v>68</v>
      </c>
      <c r="F24" s="180">
        <v>44.29</v>
      </c>
      <c r="G24" s="180">
        <v>33.07</v>
      </c>
      <c r="H24" s="180">
        <v>0.67</v>
      </c>
      <c r="I24" s="180">
        <v>10.55</v>
      </c>
      <c r="J24" s="173"/>
      <c r="K24" s="181"/>
      <c r="L24" s="181"/>
      <c r="M24" s="181"/>
    </row>
    <row r="25" spans="1:13" ht="22.5" customHeight="1">
      <c r="A25" s="60"/>
      <c r="B25" s="167"/>
      <c r="C25" s="167">
        <v>5</v>
      </c>
      <c r="D25" s="167"/>
      <c r="E25" s="179" t="s">
        <v>32</v>
      </c>
      <c r="F25" s="180">
        <v>44.29</v>
      </c>
      <c r="G25" s="180">
        <v>33.07</v>
      </c>
      <c r="H25" s="180">
        <v>0.67</v>
      </c>
      <c r="I25" s="180">
        <v>10.55</v>
      </c>
      <c r="J25" s="173"/>
      <c r="K25" s="181"/>
      <c r="L25" s="181"/>
      <c r="M25" s="181"/>
    </row>
    <row r="26" spans="1:13" ht="22.5" customHeight="1">
      <c r="A26" s="60"/>
      <c r="B26" s="167">
        <v>208</v>
      </c>
      <c r="C26" s="167">
        <v>5</v>
      </c>
      <c r="D26" s="167">
        <v>2</v>
      </c>
      <c r="E26" s="179" t="s">
        <v>34</v>
      </c>
      <c r="F26" s="180">
        <v>11.22</v>
      </c>
      <c r="G26" s="180">
        <v>0</v>
      </c>
      <c r="H26" s="180">
        <v>0.67</v>
      </c>
      <c r="I26" s="180">
        <v>10.55</v>
      </c>
      <c r="J26" s="173"/>
      <c r="K26" s="181"/>
      <c r="L26" s="181"/>
      <c r="M26" s="181"/>
    </row>
    <row r="27" spans="1:13" ht="22.5" customHeight="1">
      <c r="A27" s="60"/>
      <c r="B27" s="167">
        <v>208</v>
      </c>
      <c r="C27" s="167">
        <v>5</v>
      </c>
      <c r="D27" s="167">
        <v>5</v>
      </c>
      <c r="E27" s="179" t="s">
        <v>35</v>
      </c>
      <c r="F27" s="180">
        <v>33.07</v>
      </c>
      <c r="G27" s="180">
        <v>33.07</v>
      </c>
      <c r="H27" s="180">
        <v>0</v>
      </c>
      <c r="I27" s="180">
        <v>0</v>
      </c>
      <c r="J27" s="173"/>
      <c r="K27" s="181"/>
      <c r="L27" s="181"/>
      <c r="M27" s="181"/>
    </row>
    <row r="28" spans="1:13" ht="22.5" customHeight="1">
      <c r="A28" s="60"/>
      <c r="B28" s="167">
        <v>210</v>
      </c>
      <c r="C28" s="167"/>
      <c r="D28" s="167"/>
      <c r="E28" s="179" t="s">
        <v>73</v>
      </c>
      <c r="F28" s="180">
        <v>399.15</v>
      </c>
      <c r="G28" s="180">
        <v>223.18</v>
      </c>
      <c r="H28" s="180">
        <f>H29</f>
        <v>120.86</v>
      </c>
      <c r="I28" s="180">
        <v>0.11</v>
      </c>
      <c r="J28" s="173"/>
      <c r="K28" s="181">
        <f>K29+K33</f>
        <v>55</v>
      </c>
      <c r="L28" s="181"/>
      <c r="M28" s="181"/>
    </row>
    <row r="29" spans="1:13" ht="22.5" customHeight="1">
      <c r="A29" s="60"/>
      <c r="B29" s="167"/>
      <c r="C29" s="167">
        <v>10</v>
      </c>
      <c r="D29" s="167"/>
      <c r="E29" s="179" t="s">
        <v>180</v>
      </c>
      <c r="F29" s="180">
        <v>384.85</v>
      </c>
      <c r="G29" s="180">
        <v>208.88</v>
      </c>
      <c r="H29" s="180">
        <f>H30+H31</f>
        <v>120.86</v>
      </c>
      <c r="I29" s="180">
        <v>0.11</v>
      </c>
      <c r="J29" s="173"/>
      <c r="K29" s="181">
        <f>K30+K32</f>
        <v>55</v>
      </c>
      <c r="L29" s="181"/>
      <c r="M29" s="181"/>
    </row>
    <row r="30" spans="1:13" ht="22.5" customHeight="1">
      <c r="A30" s="60"/>
      <c r="B30" s="167">
        <v>210</v>
      </c>
      <c r="C30" s="167">
        <v>10</v>
      </c>
      <c r="D30" s="167">
        <v>12</v>
      </c>
      <c r="E30" s="179" t="s">
        <v>181</v>
      </c>
      <c r="F30" s="180">
        <v>95.5</v>
      </c>
      <c r="G30" s="180">
        <v>0</v>
      </c>
      <c r="H30" s="180">
        <v>90.5</v>
      </c>
      <c r="I30" s="180">
        <v>0</v>
      </c>
      <c r="J30" s="173"/>
      <c r="K30" s="181">
        <v>5</v>
      </c>
      <c r="L30" s="181"/>
      <c r="M30" s="181"/>
    </row>
    <row r="31" spans="1:13" ht="22.5" customHeight="1">
      <c r="A31" s="60"/>
      <c r="B31" s="167">
        <v>210</v>
      </c>
      <c r="C31" s="167">
        <v>10</v>
      </c>
      <c r="D31" s="167">
        <v>50</v>
      </c>
      <c r="E31" s="179" t="s">
        <v>183</v>
      </c>
      <c r="F31" s="180">
        <v>239.35</v>
      </c>
      <c r="G31" s="180">
        <v>208.88</v>
      </c>
      <c r="H31" s="180">
        <v>30.36</v>
      </c>
      <c r="I31" s="180">
        <v>0.11</v>
      </c>
      <c r="J31" s="173"/>
      <c r="K31" s="181"/>
      <c r="L31" s="181"/>
      <c r="M31" s="181"/>
    </row>
    <row r="32" spans="1:13" ht="22.5" customHeight="1">
      <c r="A32" s="60"/>
      <c r="B32" s="167">
        <v>210</v>
      </c>
      <c r="C32" s="167">
        <v>10</v>
      </c>
      <c r="D32" s="167">
        <v>99</v>
      </c>
      <c r="E32" s="179" t="s">
        <v>184</v>
      </c>
      <c r="F32" s="180">
        <v>50</v>
      </c>
      <c r="G32" s="180">
        <v>0</v>
      </c>
      <c r="H32" s="180">
        <v>0</v>
      </c>
      <c r="I32" s="180">
        <v>0</v>
      </c>
      <c r="J32" s="173"/>
      <c r="K32" s="181">
        <v>50</v>
      </c>
      <c r="L32" s="181"/>
      <c r="M32" s="181"/>
    </row>
    <row r="33" spans="1:13" ht="22.5" customHeight="1">
      <c r="A33" s="60"/>
      <c r="B33" s="167"/>
      <c r="C33" s="167">
        <v>11</v>
      </c>
      <c r="D33" s="167"/>
      <c r="E33" s="179" t="s">
        <v>36</v>
      </c>
      <c r="F33" s="180">
        <v>14.3</v>
      </c>
      <c r="G33" s="180">
        <v>14.3</v>
      </c>
      <c r="H33" s="180">
        <v>0</v>
      </c>
      <c r="I33" s="180">
        <v>0</v>
      </c>
      <c r="J33" s="173"/>
      <c r="K33" s="181"/>
      <c r="L33" s="181"/>
      <c r="M33" s="181"/>
    </row>
    <row r="34" spans="1:13" ht="22.5" customHeight="1">
      <c r="A34" s="60"/>
      <c r="B34" s="167">
        <v>210</v>
      </c>
      <c r="C34" s="167">
        <v>11</v>
      </c>
      <c r="D34" s="167">
        <v>2</v>
      </c>
      <c r="E34" s="179" t="s">
        <v>38</v>
      </c>
      <c r="F34" s="180">
        <v>14.3</v>
      </c>
      <c r="G34" s="180">
        <v>14.3</v>
      </c>
      <c r="H34" s="180">
        <v>0</v>
      </c>
      <c r="I34" s="180">
        <v>0</v>
      </c>
      <c r="J34" s="173"/>
      <c r="K34" s="181"/>
      <c r="L34" s="181"/>
      <c r="M34" s="181"/>
    </row>
    <row r="35" spans="1:13" ht="22.5" customHeight="1">
      <c r="A35" s="60"/>
      <c r="B35" s="167">
        <v>221</v>
      </c>
      <c r="C35" s="167"/>
      <c r="D35" s="167"/>
      <c r="E35" s="179" t="s">
        <v>77</v>
      </c>
      <c r="F35" s="180">
        <v>22.72</v>
      </c>
      <c r="G35" s="180">
        <v>22.72</v>
      </c>
      <c r="H35" s="173"/>
      <c r="I35" s="173"/>
      <c r="J35" s="173"/>
      <c r="K35" s="181"/>
      <c r="L35" s="181"/>
      <c r="M35" s="181"/>
    </row>
    <row r="36" spans="1:13" ht="22.5" customHeight="1">
      <c r="A36" s="60"/>
      <c r="B36" s="167"/>
      <c r="C36" s="167">
        <v>2</v>
      </c>
      <c r="D36" s="167"/>
      <c r="E36" s="179" t="s">
        <v>41</v>
      </c>
      <c r="F36" s="180">
        <v>22.72</v>
      </c>
      <c r="G36" s="180">
        <v>22.72</v>
      </c>
      <c r="H36" s="173"/>
      <c r="I36" s="173"/>
      <c r="J36" s="173"/>
      <c r="K36" s="181"/>
      <c r="L36" s="181"/>
      <c r="M36" s="181"/>
    </row>
    <row r="37" spans="1:13" ht="22.5" customHeight="1">
      <c r="A37" s="60"/>
      <c r="B37" s="167">
        <v>221</v>
      </c>
      <c r="C37" s="167">
        <v>2</v>
      </c>
      <c r="D37" s="167">
        <v>1</v>
      </c>
      <c r="E37" s="179" t="s">
        <v>42</v>
      </c>
      <c r="F37" s="180">
        <v>22.72</v>
      </c>
      <c r="G37" s="180">
        <v>22.72</v>
      </c>
      <c r="H37" s="173"/>
      <c r="I37" s="173"/>
      <c r="J37" s="173"/>
      <c r="K37" s="181"/>
      <c r="L37" s="181"/>
      <c r="M37" s="181"/>
    </row>
    <row r="38" spans="1:13" ht="22.5" customHeight="1">
      <c r="A38" s="165" t="s">
        <v>187</v>
      </c>
      <c r="B38" s="167"/>
      <c r="C38" s="167"/>
      <c r="D38" s="167"/>
      <c r="E38" s="179"/>
      <c r="F38" s="173">
        <f>F39+F43+F50</f>
        <v>249.72</v>
      </c>
      <c r="G38" s="173">
        <f aca="true" t="shared" si="4" ref="G38:L38">G39+G43+G50</f>
        <v>194.3</v>
      </c>
      <c r="H38" s="173">
        <f t="shared" si="4"/>
        <v>46.13000000000001</v>
      </c>
      <c r="I38" s="173">
        <f t="shared" si="4"/>
        <v>1.3900000000000001</v>
      </c>
      <c r="J38" s="173">
        <f t="shared" si="4"/>
        <v>0</v>
      </c>
      <c r="K38" s="173">
        <f t="shared" si="4"/>
        <v>7.9</v>
      </c>
      <c r="L38" s="173">
        <f t="shared" si="4"/>
        <v>0</v>
      </c>
      <c r="M38" s="181"/>
    </row>
    <row r="39" spans="1:13" ht="22.5" customHeight="1">
      <c r="A39" s="165"/>
      <c r="B39" s="167">
        <v>208</v>
      </c>
      <c r="C39" s="167"/>
      <c r="D39" s="167"/>
      <c r="E39" s="179" t="s">
        <v>68</v>
      </c>
      <c r="F39" s="180">
        <v>24.91</v>
      </c>
      <c r="G39" s="180">
        <v>24.53</v>
      </c>
      <c r="H39" s="180">
        <v>0.34</v>
      </c>
      <c r="I39" s="180">
        <v>0.04</v>
      </c>
      <c r="J39" s="173"/>
      <c r="K39" s="181"/>
      <c r="L39" s="181"/>
      <c r="M39" s="181"/>
    </row>
    <row r="40" spans="1:13" ht="22.5" customHeight="1">
      <c r="A40" s="165"/>
      <c r="B40" s="167"/>
      <c r="C40" s="167">
        <v>5</v>
      </c>
      <c r="D40" s="167"/>
      <c r="E40" s="179" t="s">
        <v>32</v>
      </c>
      <c r="F40" s="180">
        <v>24.91</v>
      </c>
      <c r="G40" s="180">
        <v>24.53</v>
      </c>
      <c r="H40" s="180">
        <v>0.34</v>
      </c>
      <c r="I40" s="180">
        <v>0.04</v>
      </c>
      <c r="J40" s="173"/>
      <c r="K40" s="181"/>
      <c r="L40" s="181"/>
      <c r="M40" s="181"/>
    </row>
    <row r="41" spans="1:13" ht="22.5" customHeight="1">
      <c r="A41" s="165"/>
      <c r="B41" s="167">
        <v>208</v>
      </c>
      <c r="C41" s="167">
        <v>5</v>
      </c>
      <c r="D41" s="167">
        <v>1</v>
      </c>
      <c r="E41" s="179" t="s">
        <v>33</v>
      </c>
      <c r="F41" s="180">
        <v>0.38</v>
      </c>
      <c r="G41" s="180">
        <v>0</v>
      </c>
      <c r="H41" s="180">
        <v>0.34</v>
      </c>
      <c r="I41" s="180">
        <v>0.04</v>
      </c>
      <c r="J41" s="173"/>
      <c r="K41" s="181"/>
      <c r="L41" s="181"/>
      <c r="M41" s="181"/>
    </row>
    <row r="42" spans="1:13" ht="22.5" customHeight="1">
      <c r="A42" s="165"/>
      <c r="B42" s="167">
        <v>208</v>
      </c>
      <c r="C42" s="167">
        <v>5</v>
      </c>
      <c r="D42" s="167">
        <v>5</v>
      </c>
      <c r="E42" s="179" t="s">
        <v>35</v>
      </c>
      <c r="F42" s="180">
        <v>24.53</v>
      </c>
      <c r="G42" s="180">
        <v>24.53</v>
      </c>
      <c r="H42" s="180">
        <v>0</v>
      </c>
      <c r="I42" s="180">
        <v>0</v>
      </c>
      <c r="J42" s="173"/>
      <c r="K42" s="181"/>
      <c r="L42" s="181"/>
      <c r="M42" s="181"/>
    </row>
    <row r="43" spans="1:13" ht="22.5" customHeight="1">
      <c r="A43" s="165"/>
      <c r="B43" s="167">
        <v>210</v>
      </c>
      <c r="C43" s="167"/>
      <c r="D43" s="167"/>
      <c r="E43" s="179" t="s">
        <v>73</v>
      </c>
      <c r="F43" s="180">
        <f>F44+F48</f>
        <v>209</v>
      </c>
      <c r="G43" s="180">
        <f>G44+G48</f>
        <v>153.96</v>
      </c>
      <c r="H43" s="180">
        <f>H44+H48</f>
        <v>45.790000000000006</v>
      </c>
      <c r="I43" s="180">
        <f>I44+I48</f>
        <v>1.35</v>
      </c>
      <c r="J43" s="180"/>
      <c r="K43" s="180">
        <f>K44+K48</f>
        <v>7.9</v>
      </c>
      <c r="L43" s="181"/>
      <c r="M43" s="181"/>
    </row>
    <row r="44" spans="1:13" ht="22.5" customHeight="1">
      <c r="A44" s="165"/>
      <c r="B44" s="167"/>
      <c r="C44" s="167">
        <v>10</v>
      </c>
      <c r="D44" s="167"/>
      <c r="E44" s="179" t="s">
        <v>180</v>
      </c>
      <c r="F44" s="180">
        <f>F45+F46+F47</f>
        <v>199.06</v>
      </c>
      <c r="G44" s="180">
        <v>144.02</v>
      </c>
      <c r="H44" s="180">
        <f>H45+H46+H47</f>
        <v>45.790000000000006</v>
      </c>
      <c r="I44" s="180">
        <v>1.35</v>
      </c>
      <c r="J44" s="173"/>
      <c r="K44" s="181">
        <v>7.9</v>
      </c>
      <c r="L44" s="181"/>
      <c r="M44" s="181"/>
    </row>
    <row r="45" spans="1:13" ht="22.5" customHeight="1">
      <c r="A45" s="165"/>
      <c r="B45" s="167">
        <v>210</v>
      </c>
      <c r="C45" s="167">
        <v>10</v>
      </c>
      <c r="D45" s="167">
        <v>1</v>
      </c>
      <c r="E45" s="179" t="s">
        <v>39</v>
      </c>
      <c r="F45" s="180">
        <f>G45+H45+I45</f>
        <v>180.65</v>
      </c>
      <c r="G45" s="180">
        <v>144.02</v>
      </c>
      <c r="H45" s="180">
        <v>35.28</v>
      </c>
      <c r="I45" s="180">
        <v>1.35</v>
      </c>
      <c r="J45" s="173"/>
      <c r="K45" s="181"/>
      <c r="L45" s="181"/>
      <c r="M45" s="181"/>
    </row>
    <row r="46" spans="1:13" ht="22.5" customHeight="1">
      <c r="A46" s="165"/>
      <c r="B46" s="167">
        <v>210</v>
      </c>
      <c r="C46" s="167">
        <v>10</v>
      </c>
      <c r="D46" s="167">
        <v>16</v>
      </c>
      <c r="E46" s="179" t="s">
        <v>182</v>
      </c>
      <c r="F46" s="180">
        <v>3.45</v>
      </c>
      <c r="G46" s="180">
        <v>0</v>
      </c>
      <c r="H46" s="180">
        <v>3.45</v>
      </c>
      <c r="I46" s="180">
        <v>0</v>
      </c>
      <c r="J46" s="173"/>
      <c r="K46" s="181"/>
      <c r="L46" s="181"/>
      <c r="M46" s="181"/>
    </row>
    <row r="47" spans="1:13" ht="22.5" customHeight="1">
      <c r="A47" s="165"/>
      <c r="B47" s="167">
        <v>210</v>
      </c>
      <c r="C47" s="167">
        <v>10</v>
      </c>
      <c r="D47" s="167">
        <v>99</v>
      </c>
      <c r="E47" s="179" t="s">
        <v>184</v>
      </c>
      <c r="F47" s="180">
        <v>14.96</v>
      </c>
      <c r="G47" s="180">
        <v>0</v>
      </c>
      <c r="H47" s="180">
        <v>7.06</v>
      </c>
      <c r="I47" s="180">
        <v>0</v>
      </c>
      <c r="J47" s="173"/>
      <c r="K47" s="181">
        <v>7.9</v>
      </c>
      <c r="L47" s="181"/>
      <c r="M47" s="181"/>
    </row>
    <row r="48" spans="1:13" ht="22.5" customHeight="1">
      <c r="A48" s="165"/>
      <c r="B48" s="167"/>
      <c r="C48" s="167">
        <v>11</v>
      </c>
      <c r="D48" s="167"/>
      <c r="E48" s="179" t="s">
        <v>36</v>
      </c>
      <c r="F48" s="180">
        <v>9.94</v>
      </c>
      <c r="G48" s="180">
        <v>9.94</v>
      </c>
      <c r="H48" s="180">
        <v>0</v>
      </c>
      <c r="I48" s="180">
        <v>0</v>
      </c>
      <c r="J48" s="173"/>
      <c r="K48" s="181"/>
      <c r="L48" s="181"/>
      <c r="M48" s="181"/>
    </row>
    <row r="49" spans="1:13" ht="22.5" customHeight="1">
      <c r="A49" s="165"/>
      <c r="B49" s="167">
        <v>210</v>
      </c>
      <c r="C49" s="167">
        <v>11</v>
      </c>
      <c r="D49" s="167">
        <v>1</v>
      </c>
      <c r="E49" s="179" t="s">
        <v>37</v>
      </c>
      <c r="F49" s="180">
        <v>9.94</v>
      </c>
      <c r="G49" s="180">
        <v>9.94</v>
      </c>
      <c r="H49" s="180">
        <v>0</v>
      </c>
      <c r="I49" s="180">
        <v>0</v>
      </c>
      <c r="J49" s="173"/>
      <c r="K49" s="181"/>
      <c r="L49" s="181"/>
      <c r="M49" s="181"/>
    </row>
    <row r="50" spans="1:13" ht="22.5" customHeight="1">
      <c r="A50" s="165"/>
      <c r="B50" s="167">
        <v>221</v>
      </c>
      <c r="C50" s="167"/>
      <c r="D50" s="167"/>
      <c r="E50" s="179" t="s">
        <v>77</v>
      </c>
      <c r="F50" s="180">
        <v>15.81</v>
      </c>
      <c r="G50" s="180">
        <v>15.81</v>
      </c>
      <c r="H50" s="180">
        <v>0</v>
      </c>
      <c r="I50" s="180">
        <v>0</v>
      </c>
      <c r="J50" s="173"/>
      <c r="K50" s="181"/>
      <c r="L50" s="181"/>
      <c r="M50" s="181"/>
    </row>
    <row r="51" spans="1:13" ht="22.5" customHeight="1">
      <c r="A51" s="165"/>
      <c r="B51" s="167"/>
      <c r="C51" s="167">
        <v>2</v>
      </c>
      <c r="D51" s="167"/>
      <c r="E51" s="179" t="s">
        <v>41</v>
      </c>
      <c r="F51" s="180">
        <v>15.81</v>
      </c>
      <c r="G51" s="180">
        <v>15.81</v>
      </c>
      <c r="H51" s="180">
        <v>0</v>
      </c>
      <c r="I51" s="180">
        <v>0</v>
      </c>
      <c r="J51" s="173"/>
      <c r="K51" s="181"/>
      <c r="L51" s="181"/>
      <c r="M51" s="181"/>
    </row>
    <row r="52" spans="1:13" ht="22.5" customHeight="1">
      <c r="A52" s="165"/>
      <c r="B52" s="167">
        <v>221</v>
      </c>
      <c r="C52" s="167">
        <v>2</v>
      </c>
      <c r="D52" s="167">
        <v>1</v>
      </c>
      <c r="E52" s="179" t="s">
        <v>42</v>
      </c>
      <c r="F52" s="180">
        <v>15.81</v>
      </c>
      <c r="G52" s="180">
        <v>15.81</v>
      </c>
      <c r="H52" s="180">
        <v>0</v>
      </c>
      <c r="I52" s="180">
        <v>0</v>
      </c>
      <c r="J52" s="173"/>
      <c r="K52" s="181"/>
      <c r="L52" s="181"/>
      <c r="M52" s="181"/>
    </row>
    <row r="53" spans="1:13" ht="22.5" customHeight="1">
      <c r="A53" s="60" t="s">
        <v>188</v>
      </c>
      <c r="B53" s="167"/>
      <c r="C53" s="167"/>
      <c r="D53" s="167"/>
      <c r="E53" s="179"/>
      <c r="F53" s="180">
        <f aca="true" t="shared" si="5" ref="F53:K53">F54+F57+F62</f>
        <v>221.71999999999997</v>
      </c>
      <c r="G53" s="180">
        <f t="shared" si="5"/>
        <v>132.89</v>
      </c>
      <c r="H53" s="180">
        <f t="shared" si="5"/>
        <v>88.8</v>
      </c>
      <c r="I53" s="180">
        <f t="shared" si="5"/>
        <v>0.04</v>
      </c>
      <c r="J53" s="180">
        <f t="shared" si="5"/>
        <v>0</v>
      </c>
      <c r="K53" s="180">
        <f t="shared" si="5"/>
        <v>0</v>
      </c>
      <c r="L53" s="181"/>
      <c r="M53" s="181"/>
    </row>
    <row r="54" spans="1:13" ht="22.5" customHeight="1">
      <c r="A54" s="165"/>
      <c r="B54" s="167">
        <v>208</v>
      </c>
      <c r="C54" s="167"/>
      <c r="D54" s="167"/>
      <c r="E54" s="179" t="s">
        <v>68</v>
      </c>
      <c r="F54" s="180">
        <v>17.35</v>
      </c>
      <c r="G54" s="180">
        <v>17.35</v>
      </c>
      <c r="H54" s="180">
        <v>0</v>
      </c>
      <c r="I54" s="180">
        <v>0</v>
      </c>
      <c r="J54" s="173"/>
      <c r="K54" s="181"/>
      <c r="L54" s="181"/>
      <c r="M54" s="181"/>
    </row>
    <row r="55" spans="1:13" ht="22.5" customHeight="1">
      <c r="A55" s="165"/>
      <c r="B55" s="167"/>
      <c r="C55" s="167">
        <v>5</v>
      </c>
      <c r="D55" s="167"/>
      <c r="E55" s="179" t="s">
        <v>32</v>
      </c>
      <c r="F55" s="180">
        <v>17.35</v>
      </c>
      <c r="G55" s="180">
        <v>17.35</v>
      </c>
      <c r="H55" s="180">
        <v>0</v>
      </c>
      <c r="I55" s="180">
        <v>0</v>
      </c>
      <c r="J55" s="173"/>
      <c r="K55" s="181"/>
      <c r="L55" s="181"/>
      <c r="M55" s="181"/>
    </row>
    <row r="56" spans="1:13" ht="22.5" customHeight="1">
      <c r="A56" s="165"/>
      <c r="B56" s="167">
        <v>208</v>
      </c>
      <c r="C56" s="167">
        <v>5</v>
      </c>
      <c r="D56" s="167">
        <v>5</v>
      </c>
      <c r="E56" s="179" t="s">
        <v>35</v>
      </c>
      <c r="F56" s="180">
        <v>17.35</v>
      </c>
      <c r="G56" s="180">
        <v>17.35</v>
      </c>
      <c r="H56" s="180">
        <v>0</v>
      </c>
      <c r="I56" s="180">
        <v>0</v>
      </c>
      <c r="J56" s="173"/>
      <c r="K56" s="181"/>
      <c r="L56" s="181"/>
      <c r="M56" s="181"/>
    </row>
    <row r="57" spans="1:13" ht="22.5" customHeight="1">
      <c r="A57" s="165"/>
      <c r="B57" s="167">
        <v>210</v>
      </c>
      <c r="C57" s="167"/>
      <c r="D57" s="167"/>
      <c r="E57" s="179" t="s">
        <v>73</v>
      </c>
      <c r="F57" s="180">
        <v>193.7</v>
      </c>
      <c r="G57" s="180">
        <v>104.87</v>
      </c>
      <c r="H57" s="180">
        <f>H58+H60</f>
        <v>88.8</v>
      </c>
      <c r="I57" s="180">
        <v>0.04</v>
      </c>
      <c r="J57" s="173"/>
      <c r="K57" s="181"/>
      <c r="L57" s="181"/>
      <c r="M57" s="181"/>
    </row>
    <row r="58" spans="1:13" ht="22.5" customHeight="1">
      <c r="A58" s="165"/>
      <c r="B58" s="167"/>
      <c r="C58" s="167">
        <v>10</v>
      </c>
      <c r="D58" s="167"/>
      <c r="E58" s="179" t="s">
        <v>180</v>
      </c>
      <c r="F58" s="180">
        <v>187.03</v>
      </c>
      <c r="G58" s="180">
        <v>98.2</v>
      </c>
      <c r="H58" s="180">
        <f>H59</f>
        <v>88.8</v>
      </c>
      <c r="I58" s="180">
        <v>0.04</v>
      </c>
      <c r="J58" s="173"/>
      <c r="K58" s="181"/>
      <c r="L58" s="181"/>
      <c r="M58" s="181"/>
    </row>
    <row r="59" spans="1:13" ht="22.5" customHeight="1">
      <c r="A59" s="165"/>
      <c r="B59" s="167">
        <v>210</v>
      </c>
      <c r="C59" s="167">
        <v>10</v>
      </c>
      <c r="D59" s="167">
        <v>50</v>
      </c>
      <c r="E59" s="179" t="s">
        <v>183</v>
      </c>
      <c r="F59" s="180">
        <v>187.03</v>
      </c>
      <c r="G59" s="180">
        <v>98.2</v>
      </c>
      <c r="H59" s="180">
        <v>88.8</v>
      </c>
      <c r="I59" s="180">
        <v>0.04</v>
      </c>
      <c r="J59" s="173"/>
      <c r="K59" s="180"/>
      <c r="L59" s="181"/>
      <c r="M59" s="181"/>
    </row>
    <row r="60" spans="1:13" ht="22.5" customHeight="1">
      <c r="A60" s="165"/>
      <c r="B60" s="167"/>
      <c r="C60" s="167">
        <v>11</v>
      </c>
      <c r="D60" s="167"/>
      <c r="E60" s="179" t="s">
        <v>36</v>
      </c>
      <c r="F60" s="180">
        <v>6.67</v>
      </c>
      <c r="G60" s="180">
        <v>6.67</v>
      </c>
      <c r="H60" s="180">
        <v>0</v>
      </c>
      <c r="I60" s="180">
        <v>0</v>
      </c>
      <c r="J60" s="173"/>
      <c r="K60" s="181"/>
      <c r="L60" s="181"/>
      <c r="M60" s="181"/>
    </row>
    <row r="61" spans="1:13" ht="22.5" customHeight="1">
      <c r="A61" s="165"/>
      <c r="B61" s="167">
        <v>210</v>
      </c>
      <c r="C61" s="167">
        <v>11</v>
      </c>
      <c r="D61" s="167">
        <v>2</v>
      </c>
      <c r="E61" s="179" t="s">
        <v>38</v>
      </c>
      <c r="F61" s="180">
        <v>6.67</v>
      </c>
      <c r="G61" s="180">
        <v>6.67</v>
      </c>
      <c r="H61" s="180">
        <v>0</v>
      </c>
      <c r="I61" s="180">
        <v>0</v>
      </c>
      <c r="J61" s="173"/>
      <c r="K61" s="181"/>
      <c r="L61" s="181"/>
      <c r="M61" s="181"/>
    </row>
    <row r="62" spans="1:13" ht="22.5" customHeight="1">
      <c r="A62" s="165"/>
      <c r="B62" s="167">
        <v>221</v>
      </c>
      <c r="C62" s="167"/>
      <c r="D62" s="167"/>
      <c r="E62" s="179" t="s">
        <v>77</v>
      </c>
      <c r="F62" s="180">
        <v>10.67</v>
      </c>
      <c r="G62" s="180">
        <v>10.67</v>
      </c>
      <c r="H62" s="180">
        <v>0</v>
      </c>
      <c r="I62" s="180">
        <v>0</v>
      </c>
      <c r="J62" s="173"/>
      <c r="K62" s="181"/>
      <c r="L62" s="181"/>
      <c r="M62" s="181"/>
    </row>
    <row r="63" spans="1:13" ht="22.5" customHeight="1">
      <c r="A63" s="165"/>
      <c r="B63" s="167"/>
      <c r="C63" s="167">
        <v>2</v>
      </c>
      <c r="D63" s="167"/>
      <c r="E63" s="179" t="s">
        <v>41</v>
      </c>
      <c r="F63" s="180">
        <v>10.67</v>
      </c>
      <c r="G63" s="180">
        <v>10.67</v>
      </c>
      <c r="H63" s="180">
        <v>0</v>
      </c>
      <c r="I63" s="180">
        <v>0</v>
      </c>
      <c r="J63" s="173"/>
      <c r="K63" s="181"/>
      <c r="L63" s="181"/>
      <c r="M63" s="181"/>
    </row>
    <row r="64" spans="1:13" ht="22.5" customHeight="1">
      <c r="A64" s="165"/>
      <c r="B64" s="167">
        <v>221</v>
      </c>
      <c r="C64" s="167">
        <v>2</v>
      </c>
      <c r="D64" s="167">
        <v>1</v>
      </c>
      <c r="E64" s="179" t="s">
        <v>42</v>
      </c>
      <c r="F64" s="180">
        <v>10.67</v>
      </c>
      <c r="G64" s="180">
        <v>10.67</v>
      </c>
      <c r="H64" s="180">
        <v>0</v>
      </c>
      <c r="I64" s="180">
        <v>0</v>
      </c>
      <c r="J64" s="173"/>
      <c r="K64" s="181"/>
      <c r="L64" s="181"/>
      <c r="M64" s="181"/>
    </row>
    <row r="65" spans="1:13" ht="22.5" customHeight="1">
      <c r="A65" s="165"/>
      <c r="B65" s="167"/>
      <c r="C65" s="167"/>
      <c r="D65" s="167"/>
      <c r="E65" s="179"/>
      <c r="F65" s="180"/>
      <c r="G65" s="173"/>
      <c r="H65" s="173"/>
      <c r="I65" s="173"/>
      <c r="J65" s="173"/>
      <c r="K65" s="181"/>
      <c r="L65" s="181"/>
      <c r="M65" s="181"/>
    </row>
    <row r="66" spans="1:13" ht="39.75" customHeight="1">
      <c r="A66" s="210"/>
      <c r="B66" s="210"/>
      <c r="C66" s="210"/>
      <c r="D66" s="210"/>
      <c r="E66" s="210"/>
      <c r="F66" s="210"/>
      <c r="G66" s="210"/>
      <c r="H66" s="210"/>
      <c r="I66" s="210"/>
      <c r="J66" s="210"/>
      <c r="K66" s="210"/>
      <c r="L66" s="210"/>
      <c r="M66" s="210"/>
    </row>
    <row r="67" spans="1:13" ht="12.75">
      <c r="A67" s="101"/>
      <c r="B67" s="101"/>
      <c r="C67" s="101"/>
      <c r="D67" s="101"/>
      <c r="F67" s="101"/>
      <c r="G67" s="101"/>
      <c r="H67" s="101"/>
      <c r="I67" s="101"/>
      <c r="J67" s="101"/>
      <c r="K67" s="101"/>
      <c r="L67" s="101"/>
      <c r="M67" s="101"/>
    </row>
  </sheetData>
  <sheetProtection/>
  <mergeCells count="8">
    <mergeCell ref="A66:M66"/>
    <mergeCell ref="A4:A5"/>
    <mergeCell ref="E4:E5"/>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5"/>
  <sheetViews>
    <sheetView showGridLines="0" showZeros="0" zoomScalePageLayoutView="0" workbookViewId="0" topLeftCell="A13">
      <selection activeCell="A3" sqref="A3"/>
    </sheetView>
  </sheetViews>
  <sheetFormatPr defaultColWidth="9.33203125" defaultRowHeight="11.25"/>
  <cols>
    <col min="1" max="1" width="5.5" style="38" bestFit="1" customWidth="1"/>
    <col min="2" max="2" width="4.33203125" style="38" bestFit="1" customWidth="1"/>
    <col min="3" max="3" width="8.83203125" style="38" customWidth="1"/>
    <col min="4" max="4" width="43.5" style="38" customWidth="1"/>
    <col min="5" max="5" width="11.33203125" style="38" customWidth="1"/>
    <col min="6" max="6" width="12.33203125" style="38" customWidth="1"/>
    <col min="7" max="7" width="13.33203125" style="38" customWidth="1"/>
    <col min="8" max="8" width="15.33203125" style="38" customWidth="1"/>
    <col min="9" max="10" width="9.16015625" style="38" customWidth="1"/>
    <col min="11" max="11" width="12.66015625" style="38" customWidth="1"/>
    <col min="12" max="240" width="9.16015625" style="38" customWidth="1"/>
    <col min="241" max="16384" width="9.33203125" style="38" customWidth="1"/>
  </cols>
  <sheetData>
    <row r="1" spans="1:11" ht="30" customHeight="1">
      <c r="A1" s="224" t="s">
        <v>99</v>
      </c>
      <c r="B1" s="224"/>
      <c r="C1" s="224"/>
      <c r="D1" s="224"/>
      <c r="E1" s="224"/>
      <c r="F1" s="224"/>
      <c r="G1" s="224"/>
      <c r="H1" s="224"/>
      <c r="I1" s="224"/>
      <c r="J1" s="224"/>
      <c r="K1" s="224"/>
    </row>
    <row r="2" spans="1:11" ht="15.75" customHeight="1">
      <c r="A2"/>
      <c r="B2"/>
      <c r="C2"/>
      <c r="D2"/>
      <c r="E2"/>
      <c r="F2"/>
      <c r="G2"/>
      <c r="K2" s="81" t="s">
        <v>100</v>
      </c>
    </row>
    <row r="3" spans="1:11" ht="18" customHeight="1">
      <c r="A3" s="21" t="s">
        <v>412</v>
      </c>
      <c r="B3" s="76"/>
      <c r="C3" s="76"/>
      <c r="D3" s="76"/>
      <c r="E3" s="96"/>
      <c r="F3"/>
      <c r="G3" s="97"/>
      <c r="K3" s="100" t="s">
        <v>25</v>
      </c>
    </row>
    <row r="4" spans="1:11" s="37" customFormat="1" ht="12.75">
      <c r="A4" s="248" t="s">
        <v>60</v>
      </c>
      <c r="B4" s="248"/>
      <c r="C4" s="248"/>
      <c r="D4" s="254" t="s">
        <v>61</v>
      </c>
      <c r="E4" s="238" t="s">
        <v>81</v>
      </c>
      <c r="F4" s="238"/>
      <c r="G4" s="238"/>
      <c r="H4" s="238"/>
      <c r="I4" s="238"/>
      <c r="J4" s="238"/>
      <c r="K4" s="238"/>
    </row>
    <row r="5" spans="1:11" s="37" customFormat="1" ht="12" customHeight="1">
      <c r="A5" s="221" t="s">
        <v>62</v>
      </c>
      <c r="B5" s="221" t="s">
        <v>63</v>
      </c>
      <c r="C5" s="221" t="s">
        <v>64</v>
      </c>
      <c r="D5" s="218"/>
      <c r="E5" s="238" t="s">
        <v>50</v>
      </c>
      <c r="F5" s="238" t="s">
        <v>30</v>
      </c>
      <c r="G5" s="238"/>
      <c r="H5" s="238" t="s">
        <v>166</v>
      </c>
      <c r="I5" s="238" t="s">
        <v>168</v>
      </c>
      <c r="J5" s="238" t="s">
        <v>170</v>
      </c>
      <c r="K5" s="238" t="s">
        <v>86</v>
      </c>
    </row>
    <row r="6" spans="1:11" s="37" customFormat="1" ht="57.75" customHeight="1">
      <c r="A6" s="222"/>
      <c r="B6" s="222"/>
      <c r="C6" s="222"/>
      <c r="D6" s="219"/>
      <c r="E6" s="238"/>
      <c r="F6" s="61" t="s">
        <v>53</v>
      </c>
      <c r="G6" s="24" t="s">
        <v>54</v>
      </c>
      <c r="H6" s="238"/>
      <c r="I6" s="238"/>
      <c r="J6" s="238"/>
      <c r="K6" s="238"/>
    </row>
    <row r="7" spans="1:11" s="37" customFormat="1" ht="12.75" customHeight="1">
      <c r="A7" s="78"/>
      <c r="B7" s="78"/>
      <c r="C7" s="78"/>
      <c r="D7" s="79" t="s">
        <v>50</v>
      </c>
      <c r="E7" s="94">
        <v>1681.92</v>
      </c>
      <c r="F7" s="94">
        <v>1681.92</v>
      </c>
      <c r="G7" s="94"/>
      <c r="H7" s="24"/>
      <c r="I7" s="24"/>
      <c r="J7" s="24"/>
      <c r="K7" s="24"/>
    </row>
    <row r="8" spans="1:11" s="37" customFormat="1" ht="12.75" customHeight="1">
      <c r="A8" s="98" t="s">
        <v>67</v>
      </c>
      <c r="B8" s="98"/>
      <c r="C8" s="98"/>
      <c r="D8" s="99" t="s">
        <v>68</v>
      </c>
      <c r="E8" s="94">
        <v>200.25</v>
      </c>
      <c r="F8" s="94">
        <v>200.25</v>
      </c>
      <c r="G8" s="94"/>
      <c r="H8" s="24"/>
      <c r="I8" s="24"/>
      <c r="J8" s="24"/>
      <c r="K8" s="24"/>
    </row>
    <row r="9" spans="1:11" s="37" customFormat="1" ht="12.75" customHeight="1">
      <c r="A9" s="98"/>
      <c r="B9" s="98" t="s">
        <v>69</v>
      </c>
      <c r="C9" s="98"/>
      <c r="D9" s="99" t="s">
        <v>32</v>
      </c>
      <c r="E9" s="94">
        <v>200.25</v>
      </c>
      <c r="F9" s="94">
        <v>200.25</v>
      </c>
      <c r="G9" s="94"/>
      <c r="H9" s="24"/>
      <c r="I9" s="24"/>
      <c r="J9" s="24"/>
      <c r="K9" s="24"/>
    </row>
    <row r="10" spans="1:11" s="37" customFormat="1" ht="12.75" customHeight="1">
      <c r="A10" s="98" t="s">
        <v>70</v>
      </c>
      <c r="B10" s="98" t="s">
        <v>70</v>
      </c>
      <c r="C10" s="98" t="s">
        <v>78</v>
      </c>
      <c r="D10" s="99" t="s">
        <v>33</v>
      </c>
      <c r="E10" s="94">
        <v>7.25</v>
      </c>
      <c r="F10" s="94">
        <v>7.25</v>
      </c>
      <c r="G10" s="94"/>
      <c r="H10" s="24"/>
      <c r="I10" s="24"/>
      <c r="J10" s="24"/>
      <c r="K10" s="24"/>
    </row>
    <row r="11" spans="1:11" s="37" customFormat="1" ht="12.75" customHeight="1">
      <c r="A11" s="98" t="s">
        <v>70</v>
      </c>
      <c r="B11" s="98" t="s">
        <v>70</v>
      </c>
      <c r="C11" s="98" t="s">
        <v>71</v>
      </c>
      <c r="D11" s="99" t="s">
        <v>34</v>
      </c>
      <c r="E11" s="94">
        <v>11.22</v>
      </c>
      <c r="F11" s="94">
        <v>11.22</v>
      </c>
      <c r="G11" s="94"/>
      <c r="H11" s="24"/>
      <c r="I11" s="24"/>
      <c r="J11" s="24"/>
      <c r="K11" s="24"/>
    </row>
    <row r="12" spans="1:11" s="37" customFormat="1" ht="12.75" customHeight="1">
      <c r="A12" s="98" t="s">
        <v>70</v>
      </c>
      <c r="B12" s="98" t="s">
        <v>70</v>
      </c>
      <c r="C12" s="98" t="s">
        <v>69</v>
      </c>
      <c r="D12" s="99" t="s">
        <v>35</v>
      </c>
      <c r="E12" s="94">
        <v>181.78</v>
      </c>
      <c r="F12" s="94">
        <v>181.78</v>
      </c>
      <c r="G12" s="94"/>
      <c r="H12" s="24"/>
      <c r="I12" s="24"/>
      <c r="J12" s="24"/>
      <c r="K12" s="24"/>
    </row>
    <row r="13" spans="1:11" s="37" customFormat="1" ht="12.75" customHeight="1">
      <c r="A13" s="98" t="s">
        <v>72</v>
      </c>
      <c r="B13" s="98"/>
      <c r="C13" s="98"/>
      <c r="D13" s="99" t="s">
        <v>73</v>
      </c>
      <c r="E13" s="94">
        <v>1367.77</v>
      </c>
      <c r="F13" s="94">
        <f>F14+F17</f>
        <v>1367.77</v>
      </c>
      <c r="G13" s="94"/>
      <c r="H13" s="24"/>
      <c r="I13" s="24"/>
      <c r="J13" s="24"/>
      <c r="K13" s="24"/>
    </row>
    <row r="14" spans="1:11" s="37" customFormat="1" ht="12.75" customHeight="1">
      <c r="A14" s="98"/>
      <c r="B14" s="98" t="s">
        <v>107</v>
      </c>
      <c r="C14" s="98"/>
      <c r="D14" s="99" t="s">
        <v>180</v>
      </c>
      <c r="E14" s="94">
        <v>1291.51</v>
      </c>
      <c r="F14" s="94">
        <f>F15+F16</f>
        <v>1291.51</v>
      </c>
      <c r="G14" s="94"/>
      <c r="H14" s="24"/>
      <c r="I14" s="24"/>
      <c r="J14" s="24"/>
      <c r="K14" s="24"/>
    </row>
    <row r="15" spans="1:11" s="37" customFormat="1" ht="12.75" customHeight="1">
      <c r="A15" s="98" t="s">
        <v>70</v>
      </c>
      <c r="B15" s="98" t="s">
        <v>70</v>
      </c>
      <c r="C15" s="98" t="s">
        <v>78</v>
      </c>
      <c r="D15" s="99" t="s">
        <v>39</v>
      </c>
      <c r="E15" s="94">
        <v>936.36</v>
      </c>
      <c r="F15" s="94">
        <v>936.36</v>
      </c>
      <c r="G15" s="94"/>
      <c r="H15" s="24"/>
      <c r="I15" s="24"/>
      <c r="J15" s="24"/>
      <c r="K15" s="24"/>
    </row>
    <row r="16" spans="1:11" s="37" customFormat="1" ht="12.75" customHeight="1">
      <c r="A16" s="98" t="s">
        <v>70</v>
      </c>
      <c r="B16" s="98" t="s">
        <v>70</v>
      </c>
      <c r="C16" s="98" t="s">
        <v>75</v>
      </c>
      <c r="D16" s="99" t="s">
        <v>183</v>
      </c>
      <c r="E16" s="94">
        <v>355.15</v>
      </c>
      <c r="F16" s="94">
        <v>355.15</v>
      </c>
      <c r="G16" s="94"/>
      <c r="H16" s="24"/>
      <c r="I16" s="24"/>
      <c r="J16" s="24"/>
      <c r="K16" s="24"/>
    </row>
    <row r="17" spans="1:11" s="37" customFormat="1" ht="12.75" customHeight="1">
      <c r="A17" s="98"/>
      <c r="B17" s="98" t="s">
        <v>74</v>
      </c>
      <c r="C17" s="98"/>
      <c r="D17" s="99" t="s">
        <v>36</v>
      </c>
      <c r="E17" s="94">
        <v>76.26</v>
      </c>
      <c r="F17" s="94">
        <v>76.26</v>
      </c>
      <c r="G17" s="94"/>
      <c r="H17" s="24"/>
      <c r="I17" s="24"/>
      <c r="J17" s="24"/>
      <c r="K17" s="24"/>
    </row>
    <row r="18" spans="1:11" s="37" customFormat="1" ht="12.75" customHeight="1">
      <c r="A18" s="98" t="s">
        <v>70</v>
      </c>
      <c r="B18" s="98" t="s">
        <v>70</v>
      </c>
      <c r="C18" s="98" t="s">
        <v>78</v>
      </c>
      <c r="D18" s="99" t="s">
        <v>37</v>
      </c>
      <c r="E18" s="94">
        <v>55.29</v>
      </c>
      <c r="F18" s="94">
        <v>55.29</v>
      </c>
      <c r="G18" s="94"/>
      <c r="H18" s="24"/>
      <c r="I18" s="24"/>
      <c r="J18" s="24"/>
      <c r="K18" s="24"/>
    </row>
    <row r="19" spans="1:11" s="37" customFormat="1" ht="12.75" customHeight="1">
      <c r="A19" s="98" t="s">
        <v>70</v>
      </c>
      <c r="B19" s="98" t="s">
        <v>70</v>
      </c>
      <c r="C19" s="98" t="s">
        <v>71</v>
      </c>
      <c r="D19" s="99" t="s">
        <v>38</v>
      </c>
      <c r="E19" s="94">
        <v>20.97</v>
      </c>
      <c r="F19" s="94">
        <v>20.97</v>
      </c>
      <c r="G19" s="94"/>
      <c r="H19" s="24"/>
      <c r="I19" s="24"/>
      <c r="J19" s="24"/>
      <c r="K19" s="24"/>
    </row>
    <row r="20" spans="1:11" s="37" customFormat="1" ht="12.75" customHeight="1">
      <c r="A20" s="98" t="s">
        <v>76</v>
      </c>
      <c r="B20" s="98"/>
      <c r="C20" s="98"/>
      <c r="D20" s="99" t="s">
        <v>77</v>
      </c>
      <c r="E20" s="94">
        <v>113.9</v>
      </c>
      <c r="F20" s="94">
        <v>113.9</v>
      </c>
      <c r="G20" s="94"/>
      <c r="H20" s="24"/>
      <c r="I20" s="24"/>
      <c r="J20" s="24"/>
      <c r="K20" s="24"/>
    </row>
    <row r="21" spans="1:11" s="37" customFormat="1" ht="12.75" customHeight="1">
      <c r="A21" s="98"/>
      <c r="B21" s="98" t="s">
        <v>71</v>
      </c>
      <c r="C21" s="98"/>
      <c r="D21" s="99" t="s">
        <v>41</v>
      </c>
      <c r="E21" s="94">
        <v>113.9</v>
      </c>
      <c r="F21" s="94">
        <v>113.9</v>
      </c>
      <c r="G21" s="94"/>
      <c r="H21" s="24"/>
      <c r="I21" s="24"/>
      <c r="J21" s="24"/>
      <c r="K21" s="24"/>
    </row>
    <row r="22" spans="1:11" s="37" customFormat="1" ht="12.75" customHeight="1">
      <c r="A22" s="98" t="s">
        <v>70</v>
      </c>
      <c r="B22" s="98" t="s">
        <v>70</v>
      </c>
      <c r="C22" s="98" t="s">
        <v>78</v>
      </c>
      <c r="D22" s="99" t="s">
        <v>42</v>
      </c>
      <c r="E22" s="94">
        <v>113.9</v>
      </c>
      <c r="F22" s="94">
        <v>113.9</v>
      </c>
      <c r="G22" s="94"/>
      <c r="H22" s="24"/>
      <c r="I22" s="24"/>
      <c r="J22" s="24"/>
      <c r="K22" s="24"/>
    </row>
    <row r="23" spans="1:11" s="37" customFormat="1" ht="12.75" customHeight="1">
      <c r="A23" s="78"/>
      <c r="B23" s="78"/>
      <c r="C23" s="78"/>
      <c r="D23" s="79"/>
      <c r="E23" s="24"/>
      <c r="F23" s="61"/>
      <c r="G23" s="24"/>
      <c r="H23" s="24"/>
      <c r="I23" s="24"/>
      <c r="J23" s="24"/>
      <c r="K23" s="24"/>
    </row>
    <row r="24" spans="2:8" ht="17.25" customHeight="1">
      <c r="B24"/>
      <c r="C24"/>
      <c r="D24"/>
      <c r="E24"/>
      <c r="F24"/>
      <c r="G24"/>
      <c r="H24"/>
    </row>
    <row r="25" spans="1:12" ht="51" customHeight="1">
      <c r="A25" s="255"/>
      <c r="B25" s="255"/>
      <c r="C25" s="255"/>
      <c r="D25" s="255"/>
      <c r="E25" s="255"/>
      <c r="F25" s="255"/>
      <c r="G25" s="255"/>
      <c r="H25" s="255"/>
      <c r="I25" s="255"/>
      <c r="J25" s="255"/>
      <c r="K25" s="255"/>
      <c r="L25" s="255"/>
    </row>
  </sheetData>
  <sheetProtection/>
  <mergeCells count="14">
    <mergeCell ref="A25:L25"/>
    <mergeCell ref="A5:A6"/>
    <mergeCell ref="B5:B6"/>
    <mergeCell ref="C5:C6"/>
    <mergeCell ref="D4:D6"/>
    <mergeCell ref="E5:E6"/>
    <mergeCell ref="H5:H6"/>
    <mergeCell ref="I5:I6"/>
    <mergeCell ref="J5:J6"/>
    <mergeCell ref="K5:K6"/>
    <mergeCell ref="A1:K1"/>
    <mergeCell ref="A4:C4"/>
    <mergeCell ref="E4:K4"/>
    <mergeCell ref="F5:G5"/>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71"/>
  <sheetViews>
    <sheetView showGridLines="0" showZeros="0" zoomScalePageLayoutView="0" workbookViewId="0" topLeftCell="A40">
      <selection activeCell="A3" sqref="A3:C3"/>
    </sheetView>
  </sheetViews>
  <sheetFormatPr defaultColWidth="9.16015625" defaultRowHeight="12.75" customHeight="1"/>
  <cols>
    <col min="1" max="2" width="7.33203125" style="88" customWidth="1"/>
    <col min="3" max="3" width="49.5" style="0" customWidth="1"/>
    <col min="4" max="6" width="16" style="0" customWidth="1"/>
  </cols>
  <sheetData>
    <row r="1" spans="1:6" ht="24.75" customHeight="1">
      <c r="A1" s="257" t="s">
        <v>101</v>
      </c>
      <c r="B1" s="257"/>
      <c r="C1" s="257"/>
      <c r="D1" s="257"/>
      <c r="E1" s="257"/>
      <c r="F1" s="257"/>
    </row>
    <row r="2" spans="1:6" ht="15.75" customHeight="1">
      <c r="A2" s="55"/>
      <c r="B2" s="55"/>
      <c r="C2" s="55"/>
      <c r="D2" s="55"/>
      <c r="F2" s="81" t="s">
        <v>102</v>
      </c>
    </row>
    <row r="3" spans="1:6" s="38" customFormat="1" ht="15.75" customHeight="1">
      <c r="A3" s="258" t="s">
        <v>412</v>
      </c>
      <c r="B3" s="258"/>
      <c r="C3" s="259"/>
      <c r="D3" s="89"/>
      <c r="F3" s="81" t="s">
        <v>25</v>
      </c>
    </row>
    <row r="4" spans="1:6" s="37" customFormat="1" ht="12" customHeight="1">
      <c r="A4" s="260" t="s">
        <v>60</v>
      </c>
      <c r="B4" s="260"/>
      <c r="C4" s="223" t="s">
        <v>61</v>
      </c>
      <c r="D4" s="214" t="s">
        <v>103</v>
      </c>
      <c r="E4" s="215"/>
      <c r="F4" s="216"/>
    </row>
    <row r="5" spans="1:6" s="37" customFormat="1" ht="12" customHeight="1">
      <c r="A5" s="90" t="s">
        <v>62</v>
      </c>
      <c r="B5" s="90" t="s">
        <v>63</v>
      </c>
      <c r="C5" s="223"/>
      <c r="D5" s="45" t="s">
        <v>50</v>
      </c>
      <c r="E5" s="45" t="s">
        <v>104</v>
      </c>
      <c r="F5" s="45" t="s">
        <v>105</v>
      </c>
    </row>
    <row r="6" spans="1:6" s="37" customFormat="1" ht="12" customHeight="1">
      <c r="A6" s="90"/>
      <c r="B6" s="90"/>
      <c r="C6" s="45" t="s">
        <v>106</v>
      </c>
      <c r="D6" s="182">
        <f>D7+D36+D60</f>
        <v>1681.92</v>
      </c>
      <c r="E6" s="182">
        <f>E7+E36+E60</f>
        <v>1430.14</v>
      </c>
      <c r="F6" s="182">
        <f>F7+F36+F60</f>
        <v>251.78</v>
      </c>
    </row>
    <row r="7" spans="1:6" s="37" customFormat="1" ht="12" customHeight="1">
      <c r="A7" s="98" t="s">
        <v>189</v>
      </c>
      <c r="B7" s="98"/>
      <c r="C7" s="99" t="s">
        <v>55</v>
      </c>
      <c r="D7" s="94">
        <v>1412.7</v>
      </c>
      <c r="E7" s="94">
        <v>1412.7</v>
      </c>
      <c r="F7" s="83"/>
    </row>
    <row r="8" spans="1:6" s="37" customFormat="1" ht="12" customHeight="1">
      <c r="A8" s="98"/>
      <c r="B8" s="98" t="s">
        <v>281</v>
      </c>
      <c r="C8" s="99" t="s">
        <v>190</v>
      </c>
      <c r="D8" s="94">
        <v>593.26</v>
      </c>
      <c r="E8" s="94">
        <v>593.26</v>
      </c>
      <c r="F8" s="83"/>
    </row>
    <row r="9" spans="1:6" s="37" customFormat="1" ht="12" customHeight="1">
      <c r="A9" s="98" t="s">
        <v>70</v>
      </c>
      <c r="B9" s="98" t="s">
        <v>70</v>
      </c>
      <c r="C9" s="99" t="s">
        <v>191</v>
      </c>
      <c r="D9" s="94">
        <v>537.58</v>
      </c>
      <c r="E9" s="94">
        <v>537.58</v>
      </c>
      <c r="F9" s="83"/>
    </row>
    <row r="10" spans="1:6" s="37" customFormat="1" ht="12" customHeight="1">
      <c r="A10" s="98" t="s">
        <v>70</v>
      </c>
      <c r="B10" s="98" t="s">
        <v>70</v>
      </c>
      <c r="C10" s="99" t="s">
        <v>192</v>
      </c>
      <c r="D10" s="94">
        <v>55.68</v>
      </c>
      <c r="E10" s="94">
        <v>55.68</v>
      </c>
      <c r="F10" s="83"/>
    </row>
    <row r="11" spans="1:6" s="37" customFormat="1" ht="12" customHeight="1">
      <c r="A11" s="98"/>
      <c r="B11" s="98" t="s">
        <v>292</v>
      </c>
      <c r="C11" s="99" t="s">
        <v>193</v>
      </c>
      <c r="D11" s="94">
        <v>295.9</v>
      </c>
      <c r="E11" s="94">
        <v>295.9</v>
      </c>
      <c r="F11" s="83"/>
    </row>
    <row r="12" spans="1:6" s="37" customFormat="1" ht="12" customHeight="1">
      <c r="A12" s="98" t="s">
        <v>70</v>
      </c>
      <c r="B12" s="98" t="s">
        <v>70</v>
      </c>
      <c r="C12" s="99" t="s">
        <v>194</v>
      </c>
      <c r="D12" s="94">
        <v>254.18</v>
      </c>
      <c r="E12" s="94">
        <v>254.18</v>
      </c>
      <c r="F12" s="83"/>
    </row>
    <row r="13" spans="1:6" s="37" customFormat="1" ht="12" customHeight="1">
      <c r="A13" s="98" t="s">
        <v>70</v>
      </c>
      <c r="B13" s="98" t="s">
        <v>70</v>
      </c>
      <c r="C13" s="99" t="s">
        <v>195</v>
      </c>
      <c r="D13" s="94">
        <v>41.72</v>
      </c>
      <c r="E13" s="94">
        <v>41.72</v>
      </c>
      <c r="F13" s="83"/>
    </row>
    <row r="14" spans="1:6" s="37" customFormat="1" ht="12" customHeight="1">
      <c r="A14" s="98"/>
      <c r="B14" s="98" t="s">
        <v>399</v>
      </c>
      <c r="C14" s="99" t="s">
        <v>196</v>
      </c>
      <c r="D14" s="94">
        <v>49.44</v>
      </c>
      <c r="E14" s="94">
        <v>49.44</v>
      </c>
      <c r="F14" s="83"/>
    </row>
    <row r="15" spans="1:6" s="37" customFormat="1" ht="12" customHeight="1">
      <c r="A15" s="98" t="s">
        <v>70</v>
      </c>
      <c r="B15" s="98" t="s">
        <v>70</v>
      </c>
      <c r="C15" s="99" t="s">
        <v>197</v>
      </c>
      <c r="D15" s="94">
        <v>44.8</v>
      </c>
      <c r="E15" s="94">
        <v>44.8</v>
      </c>
      <c r="F15" s="83"/>
    </row>
    <row r="16" spans="1:6" s="37" customFormat="1" ht="12" customHeight="1">
      <c r="A16" s="98" t="s">
        <v>70</v>
      </c>
      <c r="B16" s="98" t="s">
        <v>70</v>
      </c>
      <c r="C16" s="99" t="s">
        <v>198</v>
      </c>
      <c r="D16" s="94">
        <v>4.64</v>
      </c>
      <c r="E16" s="94">
        <v>4.64</v>
      </c>
      <c r="F16" s="83"/>
    </row>
    <row r="17" spans="1:6" s="37" customFormat="1" ht="12" customHeight="1">
      <c r="A17" s="98"/>
      <c r="B17" s="98" t="s">
        <v>305</v>
      </c>
      <c r="C17" s="99" t="s">
        <v>199</v>
      </c>
      <c r="D17" s="94">
        <v>98.87</v>
      </c>
      <c r="E17" s="94">
        <v>98.87</v>
      </c>
      <c r="F17" s="83"/>
    </row>
    <row r="18" spans="1:6" s="37" customFormat="1" ht="12" customHeight="1">
      <c r="A18" s="98" t="s">
        <v>70</v>
      </c>
      <c r="B18" s="98" t="s">
        <v>70</v>
      </c>
      <c r="C18" s="99" t="s">
        <v>200</v>
      </c>
      <c r="D18" s="94">
        <v>68.26</v>
      </c>
      <c r="E18" s="94">
        <v>68.26</v>
      </c>
      <c r="F18" s="83"/>
    </row>
    <row r="19" spans="1:6" s="37" customFormat="1" ht="12" customHeight="1">
      <c r="A19" s="98" t="s">
        <v>70</v>
      </c>
      <c r="B19" s="98" t="s">
        <v>70</v>
      </c>
      <c r="C19" s="99" t="s">
        <v>201</v>
      </c>
      <c r="D19" s="94">
        <v>30.61</v>
      </c>
      <c r="E19" s="94">
        <v>30.61</v>
      </c>
      <c r="F19" s="83"/>
    </row>
    <row r="20" spans="1:6" s="37" customFormat="1" ht="12" customHeight="1">
      <c r="A20" s="98"/>
      <c r="B20" s="98" t="s">
        <v>298</v>
      </c>
      <c r="C20" s="99" t="s">
        <v>202</v>
      </c>
      <c r="D20" s="94">
        <v>181.78</v>
      </c>
      <c r="E20" s="94">
        <v>181.78</v>
      </c>
      <c r="F20" s="83"/>
    </row>
    <row r="21" spans="1:6" s="37" customFormat="1" ht="12" customHeight="1">
      <c r="A21" s="98" t="s">
        <v>70</v>
      </c>
      <c r="B21" s="98" t="s">
        <v>70</v>
      </c>
      <c r="C21" s="99" t="s">
        <v>203</v>
      </c>
      <c r="D21" s="94">
        <v>164.43</v>
      </c>
      <c r="E21" s="94">
        <v>164.43</v>
      </c>
      <c r="F21" s="83"/>
    </row>
    <row r="22" spans="1:6" s="37" customFormat="1" ht="12" customHeight="1">
      <c r="A22" s="98" t="s">
        <v>70</v>
      </c>
      <c r="B22" s="98" t="s">
        <v>70</v>
      </c>
      <c r="C22" s="99" t="s">
        <v>204</v>
      </c>
      <c r="D22" s="94">
        <v>17.35</v>
      </c>
      <c r="E22" s="94">
        <v>17.35</v>
      </c>
      <c r="F22" s="83"/>
    </row>
    <row r="23" spans="1:6" s="37" customFormat="1" ht="12" customHeight="1">
      <c r="A23" s="98"/>
      <c r="B23" s="98" t="s">
        <v>284</v>
      </c>
      <c r="C23" s="99" t="s">
        <v>205</v>
      </c>
      <c r="D23" s="94">
        <v>74.57</v>
      </c>
      <c r="E23" s="94">
        <v>74.57</v>
      </c>
      <c r="F23" s="83"/>
    </row>
    <row r="24" spans="1:6" s="37" customFormat="1" ht="12" customHeight="1">
      <c r="A24" s="98" t="s">
        <v>70</v>
      </c>
      <c r="B24" s="98" t="s">
        <v>70</v>
      </c>
      <c r="C24" s="99" t="s">
        <v>206</v>
      </c>
      <c r="D24" s="94">
        <v>68.03</v>
      </c>
      <c r="E24" s="94">
        <v>68.03</v>
      </c>
      <c r="F24" s="83"/>
    </row>
    <row r="25" spans="1:6" s="37" customFormat="1" ht="12" customHeight="1">
      <c r="A25" s="98" t="s">
        <v>70</v>
      </c>
      <c r="B25" s="98" t="s">
        <v>70</v>
      </c>
      <c r="C25" s="99" t="s">
        <v>207</v>
      </c>
      <c r="D25" s="94">
        <v>6.54</v>
      </c>
      <c r="E25" s="94">
        <v>6.54</v>
      </c>
      <c r="F25" s="83"/>
    </row>
    <row r="26" spans="1:6" s="37" customFormat="1" ht="12" customHeight="1">
      <c r="A26" s="98"/>
      <c r="B26" s="98" t="s">
        <v>400</v>
      </c>
      <c r="C26" s="99" t="s">
        <v>208</v>
      </c>
      <c r="D26" s="94">
        <v>4.98</v>
      </c>
      <c r="E26" s="94">
        <v>4.98</v>
      </c>
      <c r="F26" s="83"/>
    </row>
    <row r="27" spans="1:6" s="37" customFormat="1" ht="12" customHeight="1">
      <c r="A27" s="98" t="s">
        <v>70</v>
      </c>
      <c r="B27" s="98" t="s">
        <v>70</v>
      </c>
      <c r="C27" s="99" t="s">
        <v>209</v>
      </c>
      <c r="D27" s="94">
        <v>0.99</v>
      </c>
      <c r="E27" s="94">
        <v>0.99</v>
      </c>
      <c r="F27" s="83"/>
    </row>
    <row r="28" spans="1:6" s="37" customFormat="1" ht="12" customHeight="1">
      <c r="A28" s="98" t="s">
        <v>70</v>
      </c>
      <c r="B28" s="98" t="s">
        <v>70</v>
      </c>
      <c r="C28" s="99" t="s">
        <v>210</v>
      </c>
      <c r="D28" s="94">
        <v>0.47</v>
      </c>
      <c r="E28" s="94">
        <v>0.47</v>
      </c>
      <c r="F28" s="83"/>
    </row>
    <row r="29" spans="1:6" s="37" customFormat="1" ht="12" customHeight="1">
      <c r="A29" s="98" t="s">
        <v>70</v>
      </c>
      <c r="B29" s="98" t="s">
        <v>70</v>
      </c>
      <c r="C29" s="99" t="s">
        <v>211</v>
      </c>
      <c r="D29" s="94">
        <v>1.19</v>
      </c>
      <c r="E29" s="94">
        <v>1.19</v>
      </c>
      <c r="F29" s="83"/>
    </row>
    <row r="30" spans="1:6" s="37" customFormat="1" ht="12" customHeight="1">
      <c r="A30" s="98" t="s">
        <v>70</v>
      </c>
      <c r="B30" s="98" t="s">
        <v>70</v>
      </c>
      <c r="C30" s="99" t="s">
        <v>212</v>
      </c>
      <c r="D30" s="94">
        <v>0.64</v>
      </c>
      <c r="E30" s="94">
        <v>0.64</v>
      </c>
      <c r="F30" s="83"/>
    </row>
    <row r="31" spans="1:6" s="37" customFormat="1" ht="12" customHeight="1">
      <c r="A31" s="98" t="s">
        <v>70</v>
      </c>
      <c r="B31" s="98" t="s">
        <v>70</v>
      </c>
      <c r="C31" s="99" t="s">
        <v>213</v>
      </c>
      <c r="D31" s="94">
        <v>1.56</v>
      </c>
      <c r="E31" s="94">
        <v>1.56</v>
      </c>
      <c r="F31" s="83"/>
    </row>
    <row r="32" spans="1:6" s="37" customFormat="1" ht="12" customHeight="1">
      <c r="A32" s="98" t="s">
        <v>70</v>
      </c>
      <c r="B32" s="98" t="s">
        <v>70</v>
      </c>
      <c r="C32" s="99" t="s">
        <v>214</v>
      </c>
      <c r="D32" s="94">
        <v>0.13</v>
      </c>
      <c r="E32" s="94">
        <v>0.13</v>
      </c>
      <c r="F32" s="83"/>
    </row>
    <row r="33" spans="1:6" s="37" customFormat="1" ht="12" customHeight="1">
      <c r="A33" s="98"/>
      <c r="B33" s="98" t="s">
        <v>401</v>
      </c>
      <c r="C33" s="99" t="s">
        <v>215</v>
      </c>
      <c r="D33" s="94">
        <v>113.9</v>
      </c>
      <c r="E33" s="94">
        <v>113.9</v>
      </c>
      <c r="F33" s="83"/>
    </row>
    <row r="34" spans="1:6" s="37" customFormat="1" ht="12" customHeight="1">
      <c r="A34" s="98" t="s">
        <v>70</v>
      </c>
      <c r="B34" s="98" t="s">
        <v>70</v>
      </c>
      <c r="C34" s="99" t="s">
        <v>216</v>
      </c>
      <c r="D34" s="94">
        <v>103.23</v>
      </c>
      <c r="E34" s="94">
        <v>103.23</v>
      </c>
      <c r="F34" s="83"/>
    </row>
    <row r="35" spans="1:6" s="37" customFormat="1" ht="12" customHeight="1">
      <c r="A35" s="98" t="s">
        <v>70</v>
      </c>
      <c r="B35" s="98" t="s">
        <v>70</v>
      </c>
      <c r="C35" s="99" t="s">
        <v>217</v>
      </c>
      <c r="D35" s="94">
        <v>10.67</v>
      </c>
      <c r="E35" s="94">
        <v>10.67</v>
      </c>
      <c r="F35" s="83"/>
    </row>
    <row r="36" spans="1:6" s="37" customFormat="1" ht="12" customHeight="1">
      <c r="A36" s="98" t="s">
        <v>110</v>
      </c>
      <c r="B36" s="98"/>
      <c r="C36" s="99" t="s">
        <v>56</v>
      </c>
      <c r="D36" s="94">
        <v>251.78</v>
      </c>
      <c r="E36" s="91"/>
      <c r="F36" s="94">
        <v>251.78</v>
      </c>
    </row>
    <row r="37" spans="1:6" s="37" customFormat="1" ht="12" customHeight="1">
      <c r="A37" s="98"/>
      <c r="B37" s="98" t="s">
        <v>281</v>
      </c>
      <c r="C37" s="99" t="s">
        <v>218</v>
      </c>
      <c r="D37" s="94">
        <v>53.31</v>
      </c>
      <c r="E37" s="91"/>
      <c r="F37" s="94">
        <v>53.31</v>
      </c>
    </row>
    <row r="38" spans="1:6" s="37" customFormat="1" ht="12" customHeight="1">
      <c r="A38" s="98" t="s">
        <v>70</v>
      </c>
      <c r="B38" s="98" t="s">
        <v>70</v>
      </c>
      <c r="C38" s="99" t="s">
        <v>111</v>
      </c>
      <c r="D38" s="94">
        <v>53.31</v>
      </c>
      <c r="E38" s="91"/>
      <c r="F38" s="94">
        <v>53.31</v>
      </c>
    </row>
    <row r="39" spans="1:6" s="37" customFormat="1" ht="12" customHeight="1">
      <c r="A39" s="98"/>
      <c r="B39" s="98" t="s">
        <v>305</v>
      </c>
      <c r="C39" s="99" t="s">
        <v>219</v>
      </c>
      <c r="D39" s="94">
        <v>2</v>
      </c>
      <c r="E39" s="91"/>
      <c r="F39" s="94">
        <v>2</v>
      </c>
    </row>
    <row r="40" spans="1:6" s="37" customFormat="1" ht="12" customHeight="1">
      <c r="A40" s="98" t="s">
        <v>70</v>
      </c>
      <c r="B40" s="98" t="s">
        <v>70</v>
      </c>
      <c r="C40" s="99" t="s">
        <v>112</v>
      </c>
      <c r="D40" s="94">
        <v>2</v>
      </c>
      <c r="E40" s="91"/>
      <c r="F40" s="94">
        <v>2</v>
      </c>
    </row>
    <row r="41" spans="1:6" s="37" customFormat="1" ht="12" customHeight="1">
      <c r="A41" s="98"/>
      <c r="B41" s="98" t="s">
        <v>298</v>
      </c>
      <c r="C41" s="99" t="s">
        <v>220</v>
      </c>
      <c r="D41" s="94">
        <v>11.59</v>
      </c>
      <c r="E41" s="91"/>
      <c r="F41" s="94">
        <v>11.59</v>
      </c>
    </row>
    <row r="42" spans="1:6" s="37" customFormat="1" ht="12" customHeight="1">
      <c r="A42" s="98" t="s">
        <v>70</v>
      </c>
      <c r="B42" s="98" t="s">
        <v>70</v>
      </c>
      <c r="C42" s="99" t="s">
        <v>221</v>
      </c>
      <c r="D42" s="94">
        <v>11.59</v>
      </c>
      <c r="E42" s="91"/>
      <c r="F42" s="94">
        <v>11.59</v>
      </c>
    </row>
    <row r="43" spans="1:6" s="37" customFormat="1" ht="12" customHeight="1">
      <c r="A43" s="98"/>
      <c r="B43" s="98" t="s">
        <v>306</v>
      </c>
      <c r="C43" s="99" t="s">
        <v>222</v>
      </c>
      <c r="D43" s="94">
        <v>5.83</v>
      </c>
      <c r="E43" s="91"/>
      <c r="F43" s="94">
        <v>5.83</v>
      </c>
    </row>
    <row r="44" spans="1:6" s="37" customFormat="1" ht="12" customHeight="1">
      <c r="A44" s="98" t="s">
        <v>70</v>
      </c>
      <c r="B44" s="98" t="s">
        <v>70</v>
      </c>
      <c r="C44" s="99" t="s">
        <v>113</v>
      </c>
      <c r="D44" s="94">
        <v>5.83</v>
      </c>
      <c r="E44" s="91"/>
      <c r="F44" s="94">
        <v>5.83</v>
      </c>
    </row>
    <row r="45" spans="1:6" s="37" customFormat="1" ht="12" customHeight="1">
      <c r="A45" s="98"/>
      <c r="B45" s="98" t="s">
        <v>282</v>
      </c>
      <c r="C45" s="99" t="s">
        <v>223</v>
      </c>
      <c r="D45" s="94">
        <v>0.86</v>
      </c>
      <c r="E45" s="91"/>
      <c r="F45" s="94">
        <v>0.86</v>
      </c>
    </row>
    <row r="46" spans="1:6" s="37" customFormat="1" ht="12" customHeight="1">
      <c r="A46" s="98" t="s">
        <v>70</v>
      </c>
      <c r="B46" s="98" t="s">
        <v>70</v>
      </c>
      <c r="C46" s="99" t="s">
        <v>115</v>
      </c>
      <c r="D46" s="94">
        <v>0.86</v>
      </c>
      <c r="E46" s="91"/>
      <c r="F46" s="94">
        <v>0.86</v>
      </c>
    </row>
    <row r="47" spans="1:6" s="37" customFormat="1" ht="12" customHeight="1">
      <c r="A47" s="98"/>
      <c r="B47" s="98" t="s">
        <v>300</v>
      </c>
      <c r="C47" s="99" t="s">
        <v>224</v>
      </c>
      <c r="D47" s="94">
        <v>7.92</v>
      </c>
      <c r="E47" s="91"/>
      <c r="F47" s="94">
        <v>7.92</v>
      </c>
    </row>
    <row r="48" spans="1:6" s="37" customFormat="1" ht="12" customHeight="1">
      <c r="A48" s="98" t="s">
        <v>70</v>
      </c>
      <c r="B48" s="98" t="s">
        <v>70</v>
      </c>
      <c r="C48" s="99" t="s">
        <v>225</v>
      </c>
      <c r="D48" s="94">
        <v>7.92</v>
      </c>
      <c r="E48" s="91"/>
      <c r="F48" s="94">
        <v>7.92</v>
      </c>
    </row>
    <row r="49" spans="1:6" s="37" customFormat="1" ht="12" customHeight="1">
      <c r="A49" s="98"/>
      <c r="B49" s="98" t="s">
        <v>301</v>
      </c>
      <c r="C49" s="99" t="s">
        <v>226</v>
      </c>
      <c r="D49" s="94">
        <v>17.2</v>
      </c>
      <c r="E49" s="91"/>
      <c r="F49" s="94">
        <v>17.2</v>
      </c>
    </row>
    <row r="50" spans="1:6" s="37" customFormat="1" ht="12" customHeight="1">
      <c r="A50" s="98" t="s">
        <v>70</v>
      </c>
      <c r="B50" s="98" t="s">
        <v>70</v>
      </c>
      <c r="C50" s="99" t="s">
        <v>227</v>
      </c>
      <c r="D50" s="94">
        <v>6.87</v>
      </c>
      <c r="E50" s="91"/>
      <c r="F50" s="94">
        <v>6.87</v>
      </c>
    </row>
    <row r="51" spans="1:6" s="37" customFormat="1" ht="12" customHeight="1">
      <c r="A51" s="98" t="s">
        <v>70</v>
      </c>
      <c r="B51" s="98" t="s">
        <v>70</v>
      </c>
      <c r="C51" s="99" t="s">
        <v>228</v>
      </c>
      <c r="D51" s="94">
        <v>10.33</v>
      </c>
      <c r="E51" s="91"/>
      <c r="F51" s="94">
        <v>10.33</v>
      </c>
    </row>
    <row r="52" spans="1:6" s="37" customFormat="1" ht="12" customHeight="1">
      <c r="A52" s="98"/>
      <c r="B52" s="98" t="s">
        <v>302</v>
      </c>
      <c r="C52" s="99" t="s">
        <v>229</v>
      </c>
      <c r="D52" s="94">
        <v>55</v>
      </c>
      <c r="E52" s="91"/>
      <c r="F52" s="94">
        <v>55</v>
      </c>
    </row>
    <row r="53" spans="1:6" s="37" customFormat="1" ht="12" customHeight="1">
      <c r="A53" s="98" t="s">
        <v>70</v>
      </c>
      <c r="B53" s="98" t="s">
        <v>70</v>
      </c>
      <c r="C53" s="99" t="s">
        <v>230</v>
      </c>
      <c r="D53" s="94">
        <v>47.5</v>
      </c>
      <c r="E53" s="91"/>
      <c r="F53" s="94">
        <v>47.5</v>
      </c>
    </row>
    <row r="54" spans="1:6" s="37" customFormat="1" ht="12" customHeight="1">
      <c r="A54" s="98" t="s">
        <v>70</v>
      </c>
      <c r="B54" s="98" t="s">
        <v>70</v>
      </c>
      <c r="C54" s="99" t="s">
        <v>231</v>
      </c>
      <c r="D54" s="94">
        <v>7.5</v>
      </c>
      <c r="E54" s="91"/>
      <c r="F54" s="94">
        <v>7.5</v>
      </c>
    </row>
    <row r="55" spans="1:6" s="37" customFormat="1" ht="12" customHeight="1">
      <c r="A55" s="98"/>
      <c r="B55" s="98" t="s">
        <v>303</v>
      </c>
      <c r="C55" s="99" t="s">
        <v>232</v>
      </c>
      <c r="D55" s="94">
        <v>87.41</v>
      </c>
      <c r="E55" s="91"/>
      <c r="F55" s="94">
        <v>87.41</v>
      </c>
    </row>
    <row r="56" spans="1:6" s="37" customFormat="1" ht="12" customHeight="1">
      <c r="A56" s="98" t="s">
        <v>70</v>
      </c>
      <c r="B56" s="98" t="s">
        <v>70</v>
      </c>
      <c r="C56" s="99" t="s">
        <v>116</v>
      </c>
      <c r="D56" s="94">
        <v>87.41</v>
      </c>
      <c r="E56" s="91"/>
      <c r="F56" s="94">
        <v>87.41</v>
      </c>
    </row>
    <row r="57" spans="1:6" s="37" customFormat="1" ht="12" customHeight="1">
      <c r="A57" s="98"/>
      <c r="B57" s="98" t="s">
        <v>304</v>
      </c>
      <c r="C57" s="99" t="s">
        <v>233</v>
      </c>
      <c r="D57" s="94">
        <v>10.66</v>
      </c>
      <c r="E57" s="91"/>
      <c r="F57" s="94">
        <v>10.66</v>
      </c>
    </row>
    <row r="58" spans="1:6" s="37" customFormat="1" ht="12" customHeight="1">
      <c r="A58" s="98" t="s">
        <v>70</v>
      </c>
      <c r="B58" s="98" t="s">
        <v>70</v>
      </c>
      <c r="C58" s="99" t="s">
        <v>234</v>
      </c>
      <c r="D58" s="94">
        <v>2.66</v>
      </c>
      <c r="E58" s="91"/>
      <c r="F58" s="94">
        <v>2.66</v>
      </c>
    </row>
    <row r="59" spans="1:6" s="38" customFormat="1" ht="12" customHeight="1">
      <c r="A59" s="98" t="s">
        <v>70</v>
      </c>
      <c r="B59" s="98" t="s">
        <v>70</v>
      </c>
      <c r="C59" s="99" t="s">
        <v>117</v>
      </c>
      <c r="D59" s="94">
        <v>8</v>
      </c>
      <c r="E59" s="91"/>
      <c r="F59" s="94">
        <v>8</v>
      </c>
    </row>
    <row r="60" spans="1:6" s="38" customFormat="1" ht="12" customHeight="1">
      <c r="A60" s="98" t="s">
        <v>118</v>
      </c>
      <c r="B60" s="98"/>
      <c r="C60" s="99" t="s">
        <v>57</v>
      </c>
      <c r="D60" s="94">
        <v>17.44</v>
      </c>
      <c r="E60" s="94">
        <v>17.44</v>
      </c>
      <c r="F60" s="54"/>
    </row>
    <row r="61" spans="1:6" s="38" customFormat="1" ht="12" customHeight="1">
      <c r="A61" s="98"/>
      <c r="B61" s="98" t="s">
        <v>281</v>
      </c>
      <c r="C61" s="99" t="s">
        <v>235</v>
      </c>
      <c r="D61" s="94">
        <v>6.8</v>
      </c>
      <c r="E61" s="94">
        <v>6.8</v>
      </c>
      <c r="F61" s="54"/>
    </row>
    <row r="62" spans="1:6" s="38" customFormat="1" ht="12" customHeight="1">
      <c r="A62" s="98" t="s">
        <v>70</v>
      </c>
      <c r="B62" s="98" t="s">
        <v>70</v>
      </c>
      <c r="C62" s="99" t="s">
        <v>236</v>
      </c>
      <c r="D62" s="94">
        <v>5.34</v>
      </c>
      <c r="E62" s="94">
        <v>5.34</v>
      </c>
      <c r="F62" s="54"/>
    </row>
    <row r="63" spans="1:6" s="38" customFormat="1" ht="12" customHeight="1">
      <c r="A63" s="98" t="s">
        <v>70</v>
      </c>
      <c r="B63" s="98" t="s">
        <v>70</v>
      </c>
      <c r="C63" s="99" t="s">
        <v>237</v>
      </c>
      <c r="D63" s="94">
        <v>1.46</v>
      </c>
      <c r="E63" s="94">
        <v>1.46</v>
      </c>
      <c r="F63" s="54"/>
    </row>
    <row r="64" spans="1:6" s="38" customFormat="1" ht="12" customHeight="1">
      <c r="A64" s="98"/>
      <c r="B64" s="98" t="s">
        <v>292</v>
      </c>
      <c r="C64" s="99" t="s">
        <v>238</v>
      </c>
      <c r="D64" s="94">
        <v>10.34</v>
      </c>
      <c r="E64" s="94">
        <v>10.34</v>
      </c>
      <c r="F64" s="54"/>
    </row>
    <row r="65" spans="1:6" s="38" customFormat="1" ht="12" customHeight="1">
      <c r="A65" s="98" t="s">
        <v>70</v>
      </c>
      <c r="B65" s="98" t="s">
        <v>70</v>
      </c>
      <c r="C65" s="99" t="s">
        <v>239</v>
      </c>
      <c r="D65" s="94">
        <v>0.12</v>
      </c>
      <c r="E65" s="94">
        <v>0.12</v>
      </c>
      <c r="F65" s="54"/>
    </row>
    <row r="66" spans="1:6" s="38" customFormat="1" ht="12" customHeight="1">
      <c r="A66" s="98" t="s">
        <v>70</v>
      </c>
      <c r="B66" s="98" t="s">
        <v>70</v>
      </c>
      <c r="C66" s="99" t="s">
        <v>240</v>
      </c>
      <c r="D66" s="94">
        <v>10.22</v>
      </c>
      <c r="E66" s="94">
        <v>10.22</v>
      </c>
      <c r="F66" s="54"/>
    </row>
    <row r="67" spans="1:6" s="38" customFormat="1" ht="12" customHeight="1">
      <c r="A67" s="98"/>
      <c r="B67" s="98" t="s">
        <v>304</v>
      </c>
      <c r="C67" s="99" t="s">
        <v>241</v>
      </c>
      <c r="D67" s="94">
        <v>0.3</v>
      </c>
      <c r="E67" s="94">
        <v>0.3</v>
      </c>
      <c r="F67" s="54"/>
    </row>
    <row r="68" spans="1:6" s="38" customFormat="1" ht="12" customHeight="1">
      <c r="A68" s="98" t="s">
        <v>70</v>
      </c>
      <c r="B68" s="98" t="s">
        <v>70</v>
      </c>
      <c r="C68" s="99" t="s">
        <v>242</v>
      </c>
      <c r="D68" s="94">
        <v>0.26</v>
      </c>
      <c r="E68" s="94">
        <v>0.26</v>
      </c>
      <c r="F68" s="54"/>
    </row>
    <row r="69" spans="1:6" s="38" customFormat="1" ht="12" customHeight="1">
      <c r="A69" s="98" t="s">
        <v>70</v>
      </c>
      <c r="B69" s="98" t="s">
        <v>70</v>
      </c>
      <c r="C69" s="99" t="s">
        <v>243</v>
      </c>
      <c r="D69" s="94">
        <v>0.04</v>
      </c>
      <c r="E69" s="94">
        <v>0.04</v>
      </c>
      <c r="F69" s="54"/>
    </row>
    <row r="70" spans="1:6" s="38" customFormat="1" ht="12" customHeight="1">
      <c r="A70" s="92"/>
      <c r="B70" s="92"/>
      <c r="C70" s="93"/>
      <c r="D70" s="93"/>
      <c r="E70" s="91"/>
      <c r="F70" s="54"/>
    </row>
    <row r="71" spans="1:6" ht="42" customHeight="1">
      <c r="A71" s="256"/>
      <c r="B71" s="256"/>
      <c r="C71" s="256"/>
      <c r="D71" s="256"/>
      <c r="E71" s="256"/>
      <c r="F71" s="256"/>
    </row>
  </sheetData>
  <sheetProtection/>
  <mergeCells count="6">
    <mergeCell ref="A71:F71"/>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0">
      <selection activeCell="A3" sqref="A3:C3"/>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84" customFormat="1" ht="27">
      <c r="A1" s="246" t="s">
        <v>407</v>
      </c>
      <c r="B1" s="246"/>
      <c r="C1" s="246"/>
      <c r="D1" s="246"/>
      <c r="E1" s="246"/>
      <c r="F1" s="246"/>
      <c r="G1" s="246"/>
      <c r="H1" s="246"/>
      <c r="I1" s="246"/>
      <c r="J1" s="246"/>
      <c r="K1" s="246"/>
      <c r="L1" s="246"/>
      <c r="M1" s="246"/>
    </row>
    <row r="2" spans="1:13" s="38" customFormat="1" ht="17.25" customHeight="1">
      <c r="A2" s="85"/>
      <c r="B2" s="86"/>
      <c r="C2" s="86"/>
      <c r="D2" s="86"/>
      <c r="E2" s="86"/>
      <c r="F2" s="86"/>
      <c r="G2" s="86"/>
      <c r="H2" s="86"/>
      <c r="L2" s="85"/>
      <c r="M2" s="87" t="s">
        <v>119</v>
      </c>
    </row>
    <row r="3" spans="1:13" ht="18.75" customHeight="1">
      <c r="A3" s="258" t="s">
        <v>410</v>
      </c>
      <c r="B3" s="258"/>
      <c r="C3" s="258"/>
      <c r="D3" s="76"/>
      <c r="E3" s="76"/>
      <c r="F3" s="76"/>
      <c r="G3" s="76"/>
      <c r="H3" s="76"/>
      <c r="K3" s="38"/>
      <c r="L3" s="242" t="s">
        <v>25</v>
      </c>
      <c r="M3" s="242"/>
    </row>
    <row r="4" spans="1:13" s="13" customFormat="1" ht="27" customHeight="1">
      <c r="A4" s="248" t="s">
        <v>47</v>
      </c>
      <c r="B4" s="248" t="s">
        <v>60</v>
      </c>
      <c r="C4" s="248"/>
      <c r="D4" s="248"/>
      <c r="E4" s="223" t="s">
        <v>61</v>
      </c>
      <c r="F4" s="223" t="s">
        <v>89</v>
      </c>
      <c r="G4" s="223"/>
      <c r="H4" s="223"/>
      <c r="I4" s="223"/>
      <c r="J4" s="223"/>
      <c r="K4" s="223"/>
      <c r="L4" s="223"/>
      <c r="M4" s="223"/>
    </row>
    <row r="5" spans="1:13" s="13" customFormat="1" ht="37.5" customHeight="1">
      <c r="A5" s="248"/>
      <c r="B5" s="46" t="s">
        <v>62</v>
      </c>
      <c r="C5" s="46" t="s">
        <v>63</v>
      </c>
      <c r="D5" s="45" t="s">
        <v>64</v>
      </c>
      <c r="E5" s="223"/>
      <c r="F5" s="45" t="s">
        <v>50</v>
      </c>
      <c r="G5" s="24" t="s">
        <v>92</v>
      </c>
      <c r="H5" s="24" t="s">
        <v>93</v>
      </c>
      <c r="I5" s="24" t="s">
        <v>94</v>
      </c>
      <c r="J5" s="24" t="s">
        <v>95</v>
      </c>
      <c r="K5" s="24" t="s">
        <v>96</v>
      </c>
      <c r="L5" s="24" t="s">
        <v>97</v>
      </c>
      <c r="M5" s="24" t="s">
        <v>98</v>
      </c>
    </row>
    <row r="6" spans="1:13" s="13" customFormat="1" ht="24" customHeight="1">
      <c r="A6" s="77"/>
      <c r="B6" s="78"/>
      <c r="C6" s="78"/>
      <c r="D6" s="78"/>
      <c r="E6" s="79" t="s">
        <v>50</v>
      </c>
      <c r="F6" s="80">
        <f>SUM(G6:J6)</f>
        <v>0</v>
      </c>
      <c r="G6" s="80">
        <f>SUM(G7:G20)</f>
        <v>0</v>
      </c>
      <c r="H6" s="80">
        <f>SUM(H7:H20)</f>
        <v>0</v>
      </c>
      <c r="I6" s="80">
        <f>SUM(I7:I20)</f>
        <v>0</v>
      </c>
      <c r="J6" s="80">
        <f>SUM(J7:J20)</f>
        <v>0</v>
      </c>
      <c r="K6" s="82"/>
      <c r="L6" s="82"/>
      <c r="M6" s="83"/>
    </row>
    <row r="7" spans="1:13" ht="31.5" customHeight="1">
      <c r="A7" s="60" t="s">
        <v>185</v>
      </c>
      <c r="B7" s="32"/>
      <c r="C7" s="32"/>
      <c r="D7" s="32"/>
      <c r="E7" s="59"/>
      <c r="F7" s="68">
        <f>SUM(G7:J7)</f>
        <v>0</v>
      </c>
      <c r="G7" s="68"/>
      <c r="H7" s="68"/>
      <c r="I7" s="68"/>
      <c r="J7" s="68"/>
      <c r="K7" s="54"/>
      <c r="L7" s="54"/>
      <c r="M7" s="54"/>
    </row>
    <row r="8" spans="1:13" ht="31.5" customHeight="1">
      <c r="A8" s="60" t="s">
        <v>186</v>
      </c>
      <c r="B8" s="32"/>
      <c r="C8" s="32"/>
      <c r="D8" s="32"/>
      <c r="E8" s="59"/>
      <c r="F8" s="68">
        <f aca="true" t="shared" si="0" ref="F8:F19">SUM(G8:J8)</f>
        <v>0</v>
      </c>
      <c r="G8" s="68"/>
      <c r="H8" s="68"/>
      <c r="I8" s="68"/>
      <c r="J8" s="68"/>
      <c r="K8" s="54"/>
      <c r="L8" s="54"/>
      <c r="M8" s="54"/>
    </row>
    <row r="9" spans="1:13" ht="31.5" customHeight="1">
      <c r="A9" s="165" t="s">
        <v>187</v>
      </c>
      <c r="B9" s="32"/>
      <c r="C9" s="32"/>
      <c r="D9" s="32"/>
      <c r="E9" s="59"/>
      <c r="F9" s="68">
        <f t="shared" si="0"/>
        <v>0</v>
      </c>
      <c r="G9" s="68"/>
      <c r="H9" s="68"/>
      <c r="I9" s="68"/>
      <c r="J9" s="68"/>
      <c r="K9" s="54"/>
      <c r="L9" s="54"/>
      <c r="M9" s="54"/>
    </row>
    <row r="10" spans="1:13" ht="31.5" customHeight="1">
      <c r="A10" s="60" t="s">
        <v>188</v>
      </c>
      <c r="B10" s="32"/>
      <c r="C10" s="32"/>
      <c r="D10" s="32"/>
      <c r="E10" s="59"/>
      <c r="F10" s="68">
        <f t="shared" si="0"/>
        <v>0</v>
      </c>
      <c r="G10" s="68"/>
      <c r="H10" s="68"/>
      <c r="I10" s="68"/>
      <c r="J10" s="68"/>
      <c r="K10" s="54"/>
      <c r="L10" s="54"/>
      <c r="M10" s="54"/>
    </row>
    <row r="11" spans="1:13" ht="24" customHeight="1">
      <c r="A11" s="60"/>
      <c r="B11" s="32"/>
      <c r="C11" s="32"/>
      <c r="D11" s="32"/>
      <c r="E11" s="59"/>
      <c r="F11" s="68">
        <f t="shared" si="0"/>
        <v>0</v>
      </c>
      <c r="G11" s="68"/>
      <c r="H11" s="68"/>
      <c r="I11" s="68"/>
      <c r="J11" s="68"/>
      <c r="K11" s="54"/>
      <c r="L11" s="54"/>
      <c r="M11" s="54"/>
    </row>
    <row r="12" spans="1:13" ht="24" customHeight="1">
      <c r="A12" s="60"/>
      <c r="B12" s="32"/>
      <c r="C12" s="32"/>
      <c r="D12" s="32"/>
      <c r="E12" s="59"/>
      <c r="F12" s="68">
        <f t="shared" si="0"/>
        <v>0</v>
      </c>
      <c r="G12" s="68"/>
      <c r="H12" s="68"/>
      <c r="I12" s="68"/>
      <c r="J12" s="68"/>
      <c r="K12" s="54"/>
      <c r="L12" s="54"/>
      <c r="M12" s="54"/>
    </row>
    <row r="13" spans="1:13" ht="24" customHeight="1">
      <c r="A13" s="60"/>
      <c r="B13" s="32"/>
      <c r="C13" s="32"/>
      <c r="D13" s="32"/>
      <c r="E13" s="59"/>
      <c r="F13" s="68">
        <f t="shared" si="0"/>
        <v>0</v>
      </c>
      <c r="G13" s="68"/>
      <c r="H13" s="68"/>
      <c r="I13" s="68"/>
      <c r="J13" s="68"/>
      <c r="K13" s="54"/>
      <c r="L13" s="54"/>
      <c r="M13" s="54"/>
    </row>
    <row r="14" spans="1:13" ht="24" customHeight="1">
      <c r="A14" s="60"/>
      <c r="B14" s="32"/>
      <c r="C14" s="32"/>
      <c r="D14" s="32"/>
      <c r="E14" s="59"/>
      <c r="F14" s="68">
        <f t="shared" si="0"/>
        <v>0</v>
      </c>
      <c r="G14" s="68"/>
      <c r="H14" s="68"/>
      <c r="I14" s="68"/>
      <c r="J14" s="68"/>
      <c r="K14" s="54"/>
      <c r="L14" s="54"/>
      <c r="M14" s="54"/>
    </row>
    <row r="15" spans="1:13" ht="24" customHeight="1">
      <c r="A15" s="60"/>
      <c r="B15" s="32"/>
      <c r="C15" s="32"/>
      <c r="D15" s="32"/>
      <c r="E15" s="59"/>
      <c r="F15" s="68">
        <f t="shared" si="0"/>
        <v>0</v>
      </c>
      <c r="G15" s="68"/>
      <c r="H15" s="68"/>
      <c r="I15" s="68"/>
      <c r="J15" s="68"/>
      <c r="K15" s="54"/>
      <c r="L15" s="54"/>
      <c r="M15" s="54"/>
    </row>
    <row r="16" spans="1:13" ht="22.5" customHeight="1">
      <c r="A16" s="73"/>
      <c r="B16" s="32"/>
      <c r="C16" s="32"/>
      <c r="D16" s="32"/>
      <c r="E16" s="59"/>
      <c r="F16" s="68">
        <f t="shared" si="0"/>
        <v>0</v>
      </c>
      <c r="G16" s="68"/>
      <c r="H16" s="68"/>
      <c r="I16" s="68"/>
      <c r="J16" s="68"/>
      <c r="K16" s="54"/>
      <c r="L16" s="54"/>
      <c r="M16" s="54"/>
    </row>
    <row r="17" spans="1:13" ht="12.75" customHeight="1">
      <c r="A17" s="60"/>
      <c r="B17" s="32"/>
      <c r="C17" s="32"/>
      <c r="D17" s="32"/>
      <c r="E17" s="59"/>
      <c r="F17" s="68">
        <f t="shared" si="0"/>
        <v>0</v>
      </c>
      <c r="G17" s="68"/>
      <c r="H17" s="68"/>
      <c r="I17" s="68"/>
      <c r="J17" s="68"/>
      <c r="K17" s="54"/>
      <c r="L17" s="54"/>
      <c r="M17" s="54"/>
    </row>
    <row r="18" spans="1:13" ht="10.5" customHeight="1">
      <c r="A18" s="60"/>
      <c r="B18" s="32"/>
      <c r="C18" s="32"/>
      <c r="D18" s="32"/>
      <c r="E18" s="59"/>
      <c r="F18" s="68">
        <f t="shared" si="0"/>
        <v>0</v>
      </c>
      <c r="G18" s="68"/>
      <c r="H18" s="68"/>
      <c r="I18" s="68"/>
      <c r="J18" s="68"/>
      <c r="K18" s="54"/>
      <c r="L18" s="54"/>
      <c r="M18" s="54"/>
    </row>
    <row r="19" spans="1:13" ht="12.75" customHeight="1">
      <c r="A19" s="60"/>
      <c r="B19" s="32"/>
      <c r="C19" s="32"/>
      <c r="D19" s="32"/>
      <c r="E19" s="59"/>
      <c r="F19" s="68">
        <f t="shared" si="0"/>
        <v>0</v>
      </c>
      <c r="G19" s="68"/>
      <c r="H19" s="68"/>
      <c r="I19" s="68"/>
      <c r="J19" s="68"/>
      <c r="K19" s="54"/>
      <c r="L19" s="54"/>
      <c r="M19" s="54"/>
    </row>
    <row r="20" spans="1:13" ht="12.75" customHeight="1">
      <c r="A20" s="73"/>
      <c r="B20" s="32"/>
      <c r="C20" s="32"/>
      <c r="D20" s="32"/>
      <c r="E20" s="59"/>
      <c r="F20" s="68"/>
      <c r="G20" s="68"/>
      <c r="H20" s="68"/>
      <c r="I20" s="68"/>
      <c r="J20" s="68"/>
      <c r="K20" s="54"/>
      <c r="L20" s="54"/>
      <c r="M20" s="54"/>
    </row>
    <row r="21" spans="1:10" s="148" customFormat="1" ht="28.5" customHeight="1">
      <c r="A21" s="183" t="s">
        <v>244</v>
      </c>
      <c r="B21" s="183"/>
      <c r="C21" s="183"/>
      <c r="D21" s="183"/>
      <c r="E21" s="183"/>
      <c r="F21" s="183"/>
      <c r="G21" s="183"/>
      <c r="H21" s="183"/>
      <c r="I21" s="183"/>
      <c r="J21" s="183"/>
    </row>
    <row r="22" spans="1:13" ht="33" customHeight="1">
      <c r="A22" s="210"/>
      <c r="B22" s="210"/>
      <c r="C22" s="210"/>
      <c r="D22" s="210"/>
      <c r="E22" s="210"/>
      <c r="F22" s="210"/>
      <c r="G22" s="210"/>
      <c r="H22" s="210"/>
      <c r="I22" s="210"/>
      <c r="J22" s="210"/>
      <c r="K22" s="210"/>
      <c r="L22" s="210"/>
      <c r="M22" s="210"/>
    </row>
  </sheetData>
  <sheetProtection/>
  <mergeCells count="8">
    <mergeCell ref="A22:M22"/>
    <mergeCell ref="A4:A5"/>
    <mergeCell ref="E4:E5"/>
    <mergeCell ref="A1:M1"/>
    <mergeCell ref="A3:C3"/>
    <mergeCell ref="L3:M3"/>
    <mergeCell ref="B4:D4"/>
    <mergeCell ref="F4:M4"/>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3">
      <selection activeCell="F8" sqref="F8"/>
    </sheetView>
  </sheetViews>
  <sheetFormatPr defaultColWidth="9.33203125" defaultRowHeight="11.25"/>
  <cols>
    <col min="1" max="1" width="24.16015625" style="38" customWidth="1"/>
    <col min="2" max="4" width="7.16015625" style="38" customWidth="1"/>
    <col min="5" max="5" width="11.5" style="38" bestFit="1" customWidth="1"/>
    <col min="6" max="10" width="14.33203125" style="38" customWidth="1"/>
    <col min="11" max="16384" width="9.33203125" style="38" customWidth="1"/>
  </cols>
  <sheetData>
    <row r="1" spans="1:13" ht="35.25" customHeight="1">
      <c r="A1" s="224" t="s">
        <v>408</v>
      </c>
      <c r="B1" s="224"/>
      <c r="C1" s="224"/>
      <c r="D1" s="224"/>
      <c r="E1" s="224"/>
      <c r="F1" s="224"/>
      <c r="G1" s="224"/>
      <c r="H1" s="224"/>
      <c r="I1" s="224"/>
      <c r="J1" s="224"/>
      <c r="K1" s="224"/>
      <c r="L1" s="224"/>
      <c r="M1" s="224"/>
    </row>
    <row r="2" spans="12:13" ht="15.75" customHeight="1">
      <c r="L2" s="241" t="s">
        <v>120</v>
      </c>
      <c r="M2" s="241"/>
    </row>
    <row r="3" spans="1:13" ht="22.5" customHeight="1">
      <c r="A3" s="213" t="s">
        <v>410</v>
      </c>
      <c r="B3" s="213"/>
      <c r="C3" s="213"/>
      <c r="D3" s="76"/>
      <c r="E3" s="76"/>
      <c r="F3" s="76"/>
      <c r="G3" s="76"/>
      <c r="H3" s="76"/>
      <c r="L3" s="242" t="s">
        <v>25</v>
      </c>
      <c r="M3" s="242"/>
    </row>
    <row r="4" spans="1:13" s="37" customFormat="1" ht="24" customHeight="1">
      <c r="A4" s="248" t="s">
        <v>47</v>
      </c>
      <c r="B4" s="248" t="s">
        <v>60</v>
      </c>
      <c r="C4" s="248"/>
      <c r="D4" s="248"/>
      <c r="E4" s="223" t="s">
        <v>61</v>
      </c>
      <c r="F4" s="223" t="s">
        <v>89</v>
      </c>
      <c r="G4" s="223"/>
      <c r="H4" s="223"/>
      <c r="I4" s="223"/>
      <c r="J4" s="223"/>
      <c r="K4" s="223"/>
      <c r="L4" s="223"/>
      <c r="M4" s="223"/>
    </row>
    <row r="5" spans="1:13" s="37" customFormat="1" ht="40.5" customHeight="1">
      <c r="A5" s="248"/>
      <c r="B5" s="46" t="s">
        <v>62</v>
      </c>
      <c r="C5" s="46" t="s">
        <v>63</v>
      </c>
      <c r="D5" s="45" t="s">
        <v>64</v>
      </c>
      <c r="E5" s="223"/>
      <c r="F5" s="45" t="s">
        <v>50</v>
      </c>
      <c r="G5" s="24" t="s">
        <v>92</v>
      </c>
      <c r="H5" s="24" t="s">
        <v>93</v>
      </c>
      <c r="I5" s="24" t="s">
        <v>94</v>
      </c>
      <c r="J5" s="24" t="s">
        <v>95</v>
      </c>
      <c r="K5" s="24" t="s">
        <v>96</v>
      </c>
      <c r="L5" s="24" t="s">
        <v>97</v>
      </c>
      <c r="M5" s="24" t="s">
        <v>98</v>
      </c>
    </row>
    <row r="6" spans="1:13" s="37" customFormat="1" ht="23.25" customHeight="1">
      <c r="A6" s="77"/>
      <c r="B6" s="78"/>
      <c r="C6" s="78"/>
      <c r="D6" s="78"/>
      <c r="E6" s="79" t="s">
        <v>50</v>
      </c>
      <c r="F6" s="80">
        <f>SUM(G6:J6)</f>
        <v>0</v>
      </c>
      <c r="G6" s="80">
        <f>SUM(G7:G16)</f>
        <v>0</v>
      </c>
      <c r="H6" s="80">
        <f>SUM(H7:H16)</f>
        <v>0</v>
      </c>
      <c r="I6" s="80">
        <f>SUM(I7:I16)</f>
        <v>0</v>
      </c>
      <c r="J6" s="80">
        <f>SUM(J7:J16)</f>
        <v>0</v>
      </c>
      <c r="K6" s="82"/>
      <c r="L6" s="82"/>
      <c r="M6" s="83"/>
    </row>
    <row r="7" spans="1:13" s="37" customFormat="1" ht="34.5" customHeight="1">
      <c r="A7" s="60" t="s">
        <v>185</v>
      </c>
      <c r="B7" s="32"/>
      <c r="C7" s="32"/>
      <c r="D7" s="32"/>
      <c r="E7" s="59"/>
      <c r="F7" s="68">
        <f>SUM(G7:J7)</f>
        <v>0</v>
      </c>
      <c r="G7" s="68"/>
      <c r="H7" s="68"/>
      <c r="I7" s="68"/>
      <c r="J7" s="68"/>
      <c r="K7" s="54"/>
      <c r="L7" s="54"/>
      <c r="M7" s="54"/>
    </row>
    <row r="8" spans="1:13" s="37" customFormat="1" ht="23.25" customHeight="1">
      <c r="A8" s="60" t="s">
        <v>186</v>
      </c>
      <c r="B8" s="32"/>
      <c r="C8" s="32"/>
      <c r="D8" s="32"/>
      <c r="E8" s="59"/>
      <c r="F8" s="68">
        <f aca="true" t="shared" si="0" ref="F8:F16">SUM(G8:J8)</f>
        <v>0</v>
      </c>
      <c r="G8" s="68"/>
      <c r="H8" s="68"/>
      <c r="I8" s="68"/>
      <c r="J8" s="68"/>
      <c r="K8" s="54"/>
      <c r="L8" s="54"/>
      <c r="M8" s="54"/>
    </row>
    <row r="9" spans="1:13" s="37" customFormat="1" ht="27.75" customHeight="1">
      <c r="A9" s="165" t="s">
        <v>263</v>
      </c>
      <c r="B9" s="32"/>
      <c r="C9" s="32"/>
      <c r="D9" s="32"/>
      <c r="E9" s="59"/>
      <c r="F9" s="68">
        <f t="shared" si="0"/>
        <v>0</v>
      </c>
      <c r="G9" s="68"/>
      <c r="H9" s="68"/>
      <c r="I9" s="68"/>
      <c r="J9" s="68"/>
      <c r="K9" s="54"/>
      <c r="L9" s="54"/>
      <c r="M9" s="54"/>
    </row>
    <row r="10" spans="1:13" s="37" customFormat="1" ht="23.25" customHeight="1">
      <c r="A10" s="60" t="s">
        <v>261</v>
      </c>
      <c r="B10" s="32"/>
      <c r="C10" s="32"/>
      <c r="D10" s="32"/>
      <c r="E10" s="59"/>
      <c r="F10" s="68">
        <f t="shared" si="0"/>
        <v>0</v>
      </c>
      <c r="G10" s="68"/>
      <c r="H10" s="68"/>
      <c r="I10" s="68"/>
      <c r="J10" s="68"/>
      <c r="K10" s="54"/>
      <c r="L10" s="54"/>
      <c r="M10" s="54"/>
    </row>
    <row r="11" spans="1:13" s="37" customFormat="1" ht="23.25" customHeight="1">
      <c r="A11" s="60"/>
      <c r="B11" s="32"/>
      <c r="C11" s="32"/>
      <c r="D11" s="32"/>
      <c r="E11" s="59"/>
      <c r="F11" s="68">
        <f t="shared" si="0"/>
        <v>0</v>
      </c>
      <c r="G11" s="68"/>
      <c r="H11" s="68"/>
      <c r="I11" s="68"/>
      <c r="J11" s="68"/>
      <c r="K11" s="54"/>
      <c r="L11" s="54"/>
      <c r="M11" s="54"/>
    </row>
    <row r="12" spans="1:13" s="37" customFormat="1" ht="23.25" customHeight="1">
      <c r="A12" s="60"/>
      <c r="B12" s="32"/>
      <c r="C12" s="32"/>
      <c r="D12" s="32"/>
      <c r="E12" s="59"/>
      <c r="F12" s="68">
        <f t="shared" si="0"/>
        <v>0</v>
      </c>
      <c r="G12" s="68"/>
      <c r="H12" s="68"/>
      <c r="I12" s="68"/>
      <c r="J12" s="68"/>
      <c r="K12" s="54"/>
      <c r="L12" s="54"/>
      <c r="M12" s="54"/>
    </row>
    <row r="13" spans="1:13" s="37" customFormat="1" ht="23.25" customHeight="1">
      <c r="A13" s="60"/>
      <c r="B13" s="32"/>
      <c r="C13" s="32"/>
      <c r="D13" s="32"/>
      <c r="E13" s="59"/>
      <c r="F13" s="68">
        <f t="shared" si="0"/>
        <v>0</v>
      </c>
      <c r="G13" s="68"/>
      <c r="H13" s="68"/>
      <c r="I13" s="68"/>
      <c r="J13" s="68"/>
      <c r="K13" s="54"/>
      <c r="L13" s="54"/>
      <c r="M13" s="54"/>
    </row>
    <row r="14" spans="1:13" s="37" customFormat="1" ht="23.25" customHeight="1">
      <c r="A14" s="60"/>
      <c r="B14" s="32"/>
      <c r="C14" s="32"/>
      <c r="D14" s="32"/>
      <c r="E14" s="59"/>
      <c r="F14" s="68">
        <f t="shared" si="0"/>
        <v>0</v>
      </c>
      <c r="G14" s="68"/>
      <c r="H14" s="68"/>
      <c r="I14" s="68"/>
      <c r="J14" s="68"/>
      <c r="K14" s="54"/>
      <c r="L14" s="54"/>
      <c r="M14" s="54"/>
    </row>
    <row r="15" spans="1:13" ht="24.75" customHeight="1">
      <c r="A15" s="60"/>
      <c r="B15" s="32"/>
      <c r="C15" s="32"/>
      <c r="D15" s="32"/>
      <c r="E15" s="59"/>
      <c r="F15" s="68">
        <f t="shared" si="0"/>
        <v>0</v>
      </c>
      <c r="G15" s="68"/>
      <c r="H15" s="68"/>
      <c r="I15" s="68"/>
      <c r="J15" s="68"/>
      <c r="K15" s="54"/>
      <c r="L15" s="54"/>
      <c r="M15" s="54"/>
    </row>
    <row r="16" spans="1:13" ht="22.5" customHeight="1">
      <c r="A16" s="73"/>
      <c r="B16" s="32"/>
      <c r="C16" s="32"/>
      <c r="D16" s="32"/>
      <c r="E16" s="59"/>
      <c r="F16" s="68">
        <f t="shared" si="0"/>
        <v>0</v>
      </c>
      <c r="G16" s="68"/>
      <c r="H16" s="68"/>
      <c r="I16" s="68"/>
      <c r="J16" s="68"/>
      <c r="K16" s="54"/>
      <c r="L16" s="54"/>
      <c r="M16" s="54"/>
    </row>
    <row r="17" spans="1:10" s="148" customFormat="1" ht="25.5" customHeight="1">
      <c r="A17" s="183" t="s">
        <v>245</v>
      </c>
      <c r="B17" s="183"/>
      <c r="C17" s="183"/>
      <c r="D17" s="183"/>
      <c r="E17" s="183"/>
      <c r="F17" s="183"/>
      <c r="G17" s="183"/>
      <c r="H17" s="183"/>
      <c r="I17" s="183"/>
      <c r="J17" s="183"/>
    </row>
    <row r="18" spans="1:13" ht="15">
      <c r="A18" s="261"/>
      <c r="B18" s="210"/>
      <c r="C18" s="210"/>
      <c r="D18" s="210"/>
      <c r="E18" s="210"/>
      <c r="F18" s="210"/>
      <c r="G18" s="210"/>
      <c r="H18" s="210"/>
      <c r="I18" s="210"/>
      <c r="J18" s="210"/>
      <c r="K18" s="210"/>
      <c r="L18" s="210"/>
      <c r="M18" s="210"/>
    </row>
    <row r="19" ht="12.75">
      <c r="E19" s="52"/>
    </row>
    <row r="23" ht="12.75">
      <c r="G23" s="52"/>
    </row>
    <row r="24" ht="12.75">
      <c r="C24" s="52"/>
    </row>
  </sheetData>
  <sheetProtection/>
  <mergeCells count="8">
    <mergeCell ref="A18:M18"/>
    <mergeCell ref="A4:A5"/>
    <mergeCell ref="E4:E5"/>
    <mergeCell ref="A1:M1"/>
    <mergeCell ref="L2:M2"/>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3">
      <selection activeCell="A3" sqref="A3:C3"/>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6384" width="9.16015625" style="38" customWidth="1"/>
  </cols>
  <sheetData>
    <row r="1" spans="1:13" ht="35.25" customHeight="1">
      <c r="A1" s="264" t="s">
        <v>179</v>
      </c>
      <c r="B1" s="224"/>
      <c r="C1" s="224"/>
      <c r="D1" s="224"/>
      <c r="E1" s="224"/>
      <c r="F1" s="224"/>
      <c r="G1" s="224"/>
      <c r="H1" s="224"/>
      <c r="I1" s="224"/>
      <c r="J1" s="224"/>
      <c r="K1" s="224"/>
      <c r="L1" s="224"/>
      <c r="M1" s="224"/>
    </row>
    <row r="2" spans="12:13" ht="15.75" customHeight="1">
      <c r="L2" s="241" t="s">
        <v>121</v>
      </c>
      <c r="M2" s="241"/>
    </row>
    <row r="3" spans="1:13" ht="22.5" customHeight="1">
      <c r="A3" s="258" t="s">
        <v>410</v>
      </c>
      <c r="B3" s="258"/>
      <c r="C3" s="258"/>
      <c r="D3" s="76"/>
      <c r="E3" s="76"/>
      <c r="F3" s="76"/>
      <c r="G3" s="76"/>
      <c r="H3" s="76"/>
      <c r="L3" s="242" t="s">
        <v>25</v>
      </c>
      <c r="M3" s="242"/>
    </row>
    <row r="4" spans="1:13" s="37" customFormat="1" ht="24" customHeight="1">
      <c r="A4" s="248" t="s">
        <v>47</v>
      </c>
      <c r="B4" s="248" t="s">
        <v>60</v>
      </c>
      <c r="C4" s="248"/>
      <c r="D4" s="248"/>
      <c r="E4" s="223" t="s">
        <v>61</v>
      </c>
      <c r="F4" s="223" t="s">
        <v>89</v>
      </c>
      <c r="G4" s="223"/>
      <c r="H4" s="223"/>
      <c r="I4" s="223"/>
      <c r="J4" s="223"/>
      <c r="K4" s="223"/>
      <c r="L4" s="223"/>
      <c r="M4" s="223"/>
    </row>
    <row r="5" spans="1:13" s="37" customFormat="1" ht="40.5" customHeight="1">
      <c r="A5" s="248"/>
      <c r="B5" s="46" t="s">
        <v>62</v>
      </c>
      <c r="C5" s="46" t="s">
        <v>63</v>
      </c>
      <c r="D5" s="45" t="s">
        <v>64</v>
      </c>
      <c r="E5" s="223"/>
      <c r="F5" s="45" t="s">
        <v>50</v>
      </c>
      <c r="G5" s="24" t="s">
        <v>92</v>
      </c>
      <c r="H5" s="24" t="s">
        <v>93</v>
      </c>
      <c r="I5" s="24" t="s">
        <v>94</v>
      </c>
      <c r="J5" s="24" t="s">
        <v>95</v>
      </c>
      <c r="K5" s="24" t="s">
        <v>96</v>
      </c>
      <c r="L5" s="24" t="s">
        <v>97</v>
      </c>
      <c r="M5" s="24" t="s">
        <v>98</v>
      </c>
    </row>
    <row r="6" spans="1:13" s="37" customFormat="1" ht="23.25" customHeight="1">
      <c r="A6" s="77"/>
      <c r="B6" s="78"/>
      <c r="C6" s="78"/>
      <c r="D6" s="78"/>
      <c r="E6" s="79" t="s">
        <v>50</v>
      </c>
      <c r="F6" s="80">
        <f>SUM(G6:J6)</f>
        <v>0</v>
      </c>
      <c r="G6" s="80">
        <f>SUM(G7:G16)</f>
        <v>0</v>
      </c>
      <c r="H6" s="80">
        <f>SUM(H7:H16)</f>
        <v>0</v>
      </c>
      <c r="I6" s="80">
        <f>SUM(I7:I16)</f>
        <v>0</v>
      </c>
      <c r="J6" s="80">
        <f>SUM(J7:J16)</f>
        <v>0</v>
      </c>
      <c r="K6" s="82"/>
      <c r="L6" s="82"/>
      <c r="M6" s="83"/>
    </row>
    <row r="7" spans="1:13" s="37" customFormat="1" ht="23.25" customHeight="1">
      <c r="A7" s="60"/>
      <c r="B7" s="32"/>
      <c r="C7" s="32"/>
      <c r="D7" s="32"/>
      <c r="E7" s="59"/>
      <c r="F7" s="68">
        <f>SUM(G7:J7)</f>
        <v>0</v>
      </c>
      <c r="G7" s="68"/>
      <c r="H7" s="68"/>
      <c r="I7" s="68"/>
      <c r="J7" s="68"/>
      <c r="K7" s="54"/>
      <c r="L7" s="54"/>
      <c r="M7" s="54"/>
    </row>
    <row r="8" spans="1:13" s="37" customFormat="1" ht="23.25" customHeight="1">
      <c r="A8" s="60"/>
      <c r="B8" s="32"/>
      <c r="C8" s="32"/>
      <c r="D8" s="32"/>
      <c r="E8" s="59"/>
      <c r="F8" s="68">
        <f aca="true" t="shared" si="0" ref="F8:F16">SUM(G8:J8)</f>
        <v>0</v>
      </c>
      <c r="G8" s="68"/>
      <c r="H8" s="68"/>
      <c r="I8" s="68"/>
      <c r="J8" s="68"/>
      <c r="K8" s="54"/>
      <c r="L8" s="54"/>
      <c r="M8" s="54"/>
    </row>
    <row r="9" spans="1:13" s="37" customFormat="1" ht="23.25" customHeight="1">
      <c r="A9" s="60"/>
      <c r="B9" s="32"/>
      <c r="C9" s="32"/>
      <c r="D9" s="32"/>
      <c r="E9" s="59"/>
      <c r="F9" s="68">
        <f t="shared" si="0"/>
        <v>0</v>
      </c>
      <c r="G9" s="68"/>
      <c r="H9" s="68"/>
      <c r="I9" s="68"/>
      <c r="J9" s="68"/>
      <c r="K9" s="54"/>
      <c r="L9" s="54"/>
      <c r="M9" s="54"/>
    </row>
    <row r="10" spans="1:13" s="37" customFormat="1" ht="23.25" customHeight="1">
      <c r="A10" s="60"/>
      <c r="B10" s="32"/>
      <c r="C10" s="32"/>
      <c r="D10" s="32"/>
      <c r="E10" s="59"/>
      <c r="F10" s="68">
        <f t="shared" si="0"/>
        <v>0</v>
      </c>
      <c r="G10" s="68"/>
      <c r="H10" s="68"/>
      <c r="I10" s="68"/>
      <c r="J10" s="68"/>
      <c r="K10" s="54"/>
      <c r="L10" s="54"/>
      <c r="M10" s="54"/>
    </row>
    <row r="11" spans="1:13" s="37" customFormat="1" ht="23.25" customHeight="1">
      <c r="A11" s="60"/>
      <c r="B11" s="32"/>
      <c r="C11" s="32"/>
      <c r="D11" s="32"/>
      <c r="E11" s="59"/>
      <c r="F11" s="68">
        <f t="shared" si="0"/>
        <v>0</v>
      </c>
      <c r="G11" s="68"/>
      <c r="H11" s="68"/>
      <c r="I11" s="68"/>
      <c r="J11" s="68"/>
      <c r="K11" s="54"/>
      <c r="L11" s="54"/>
      <c r="M11" s="54"/>
    </row>
    <row r="12" spans="1:13" s="37" customFormat="1" ht="23.25" customHeight="1">
      <c r="A12" s="60"/>
      <c r="B12" s="32"/>
      <c r="C12" s="32"/>
      <c r="D12" s="32"/>
      <c r="E12" s="59"/>
      <c r="F12" s="68">
        <f t="shared" si="0"/>
        <v>0</v>
      </c>
      <c r="G12" s="68"/>
      <c r="H12" s="68"/>
      <c r="I12" s="68"/>
      <c r="J12" s="68"/>
      <c r="K12" s="54"/>
      <c r="L12" s="54"/>
      <c r="M12" s="54"/>
    </row>
    <row r="13" spans="1:13" s="37" customFormat="1" ht="23.25" customHeight="1">
      <c r="A13" s="60"/>
      <c r="B13" s="32"/>
      <c r="C13" s="32"/>
      <c r="D13" s="32"/>
      <c r="E13" s="59"/>
      <c r="F13" s="68">
        <f t="shared" si="0"/>
        <v>0</v>
      </c>
      <c r="G13" s="68"/>
      <c r="H13" s="68"/>
      <c r="I13" s="68"/>
      <c r="J13" s="68"/>
      <c r="K13" s="54"/>
      <c r="L13" s="54"/>
      <c r="M13" s="54"/>
    </row>
    <row r="14" spans="1:13" s="37" customFormat="1" ht="23.25" customHeight="1">
      <c r="A14" s="60"/>
      <c r="B14" s="32"/>
      <c r="C14" s="32"/>
      <c r="D14" s="32"/>
      <c r="E14" s="59"/>
      <c r="F14" s="68">
        <f t="shared" si="0"/>
        <v>0</v>
      </c>
      <c r="G14" s="68"/>
      <c r="H14" s="68"/>
      <c r="I14" s="68"/>
      <c r="J14" s="68"/>
      <c r="K14" s="54"/>
      <c r="L14" s="54"/>
      <c r="M14" s="54"/>
    </row>
    <row r="15" spans="1:13" ht="24.75" customHeight="1">
      <c r="A15" s="60"/>
      <c r="B15" s="32"/>
      <c r="C15" s="32"/>
      <c r="D15" s="32"/>
      <c r="E15" s="59"/>
      <c r="F15" s="68">
        <f t="shared" si="0"/>
        <v>0</v>
      </c>
      <c r="G15" s="68"/>
      <c r="H15" s="68"/>
      <c r="I15" s="68"/>
      <c r="J15" s="68"/>
      <c r="K15" s="54"/>
      <c r="L15" s="54"/>
      <c r="M15" s="54"/>
    </row>
    <row r="16" spans="1:13" ht="22.5" customHeight="1">
      <c r="A16" s="73"/>
      <c r="B16" s="32"/>
      <c r="C16" s="32"/>
      <c r="D16" s="32"/>
      <c r="E16" s="59"/>
      <c r="F16" s="68">
        <f t="shared" si="0"/>
        <v>0</v>
      </c>
      <c r="G16" s="68"/>
      <c r="H16" s="68"/>
      <c r="I16" s="68"/>
      <c r="J16" s="68"/>
      <c r="K16" s="54"/>
      <c r="L16" s="54"/>
      <c r="M16" s="54"/>
    </row>
    <row r="17" spans="1:13" s="75" customFormat="1" ht="42.75" customHeight="1">
      <c r="A17" s="262" t="s">
        <v>246</v>
      </c>
      <c r="B17" s="263"/>
      <c r="C17" s="263"/>
      <c r="D17" s="263"/>
      <c r="E17" s="263"/>
      <c r="F17" s="263"/>
      <c r="G17" s="263"/>
      <c r="H17" s="263"/>
      <c r="I17" s="263"/>
      <c r="J17" s="263"/>
      <c r="K17" s="263"/>
      <c r="L17" s="263"/>
      <c r="M17" s="263"/>
    </row>
    <row r="18" spans="1:13" ht="15">
      <c r="A18" s="210"/>
      <c r="B18" s="210"/>
      <c r="C18" s="210"/>
      <c r="D18" s="210"/>
      <c r="E18" s="210"/>
      <c r="F18" s="210"/>
      <c r="G18" s="210"/>
      <c r="H18" s="210"/>
      <c r="I18" s="210"/>
      <c r="J18" s="210"/>
      <c r="K18" s="210"/>
      <c r="L18" s="210"/>
      <c r="M18" s="210"/>
    </row>
    <row r="19" ht="12.75">
      <c r="E19" s="52"/>
    </row>
    <row r="23" ht="12.75">
      <c r="G23" s="52"/>
    </row>
    <row r="24" ht="12.75">
      <c r="C24" s="52"/>
    </row>
  </sheetData>
  <sheetProtection/>
  <mergeCells count="10">
    <mergeCell ref="A1:M1"/>
    <mergeCell ref="L2:M2"/>
    <mergeCell ref="A3:C3"/>
    <mergeCell ref="L3:M3"/>
    <mergeCell ref="A17:M17"/>
    <mergeCell ref="A18:M18"/>
    <mergeCell ref="A4:A5"/>
    <mergeCell ref="E4:E5"/>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26"/>
  <sheetViews>
    <sheetView showGridLines="0" showZeros="0" zoomScalePageLayoutView="0" workbookViewId="0" topLeftCell="A22">
      <selection activeCell="A3" sqref="A3"/>
    </sheetView>
  </sheetViews>
  <sheetFormatPr defaultColWidth="9.16015625" defaultRowHeight="12.75" customHeight="1"/>
  <cols>
    <col min="1" max="1" width="18.83203125" style="0" customWidth="1"/>
    <col min="2" max="2" width="22.33203125" style="0" customWidth="1"/>
    <col min="3" max="3" width="68.66015625" style="0" customWidth="1"/>
    <col min="4" max="4" width="13.83203125" style="0" customWidth="1"/>
    <col min="5" max="5" width="12" style="0" customWidth="1"/>
    <col min="6" max="13" width="6.33203125" style="0" customWidth="1"/>
  </cols>
  <sheetData>
    <row r="1" spans="1:13" ht="36.75" customHeight="1">
      <c r="A1" s="246" t="s">
        <v>122</v>
      </c>
      <c r="B1" s="246"/>
      <c r="C1" s="246"/>
      <c r="D1" s="246"/>
      <c r="E1" s="246"/>
      <c r="F1" s="246"/>
      <c r="G1" s="246"/>
      <c r="H1" s="246"/>
      <c r="I1" s="246"/>
      <c r="J1" s="246"/>
      <c r="K1" s="246"/>
      <c r="L1" s="246"/>
      <c r="M1" s="246"/>
    </row>
    <row r="2" spans="1:13" ht="18" customHeight="1">
      <c r="A2" s="38"/>
      <c r="B2" s="38"/>
      <c r="C2" s="38"/>
      <c r="D2" s="38"/>
      <c r="E2" s="38"/>
      <c r="F2" s="38"/>
      <c r="G2" s="38"/>
      <c r="H2" s="38"/>
      <c r="I2" s="38"/>
      <c r="M2" s="40" t="s">
        <v>123</v>
      </c>
    </row>
    <row r="3" spans="1:13" ht="21" customHeight="1">
      <c r="A3" s="21" t="s">
        <v>410</v>
      </c>
      <c r="B3" s="38"/>
      <c r="C3" s="38"/>
      <c r="D3" s="38"/>
      <c r="E3" s="38"/>
      <c r="F3" s="38"/>
      <c r="G3" s="38"/>
      <c r="H3" s="38"/>
      <c r="I3" s="38"/>
      <c r="K3" s="38"/>
      <c r="M3" s="74" t="s">
        <v>25</v>
      </c>
    </row>
    <row r="4" spans="1:13" s="13" customFormat="1" ht="29.25" customHeight="1">
      <c r="A4" s="236" t="s">
        <v>47</v>
      </c>
      <c r="B4" s="239" t="s">
        <v>124</v>
      </c>
      <c r="C4" s="239" t="s">
        <v>125</v>
      </c>
      <c r="D4" s="238" t="s">
        <v>81</v>
      </c>
      <c r="E4" s="238"/>
      <c r="F4" s="238"/>
      <c r="G4" s="238"/>
      <c r="H4" s="238"/>
      <c r="I4" s="238"/>
      <c r="J4" s="238"/>
      <c r="K4" s="238"/>
      <c r="L4" s="238"/>
      <c r="M4" s="238"/>
    </row>
    <row r="5" spans="1:13" s="13" customFormat="1" ht="74.25" customHeight="1">
      <c r="A5" s="251"/>
      <c r="B5" s="209"/>
      <c r="C5" s="209"/>
      <c r="D5" s="239" t="s">
        <v>50</v>
      </c>
      <c r="E5" s="238" t="s">
        <v>30</v>
      </c>
      <c r="F5" s="238"/>
      <c r="G5" s="238" t="s">
        <v>166</v>
      </c>
      <c r="H5" s="238" t="s">
        <v>168</v>
      </c>
      <c r="I5" s="238" t="s">
        <v>170</v>
      </c>
      <c r="J5" s="238" t="s">
        <v>86</v>
      </c>
      <c r="K5" s="238" t="s">
        <v>173</v>
      </c>
      <c r="L5" s="238"/>
      <c r="M5" s="238" t="s">
        <v>175</v>
      </c>
    </row>
    <row r="6" spans="1:13" s="13" customFormat="1" ht="104.25" customHeight="1">
      <c r="A6" s="237"/>
      <c r="B6" s="240"/>
      <c r="C6" s="240"/>
      <c r="D6" s="240"/>
      <c r="E6" s="61" t="s">
        <v>53</v>
      </c>
      <c r="F6" s="24" t="s">
        <v>54</v>
      </c>
      <c r="G6" s="238"/>
      <c r="H6" s="238"/>
      <c r="I6" s="238"/>
      <c r="J6" s="238"/>
      <c r="K6" s="61" t="s">
        <v>53</v>
      </c>
      <c r="L6" s="61" t="s">
        <v>177</v>
      </c>
      <c r="M6" s="238"/>
    </row>
    <row r="7" spans="1:13" ht="28.5" customHeight="1">
      <c r="A7" s="28" t="s">
        <v>50</v>
      </c>
      <c r="B7" s="66"/>
      <c r="C7" s="66" t="s">
        <v>126</v>
      </c>
      <c r="D7" s="189">
        <f>D8+D13+D16+D21</f>
        <v>1058.14</v>
      </c>
      <c r="E7" s="189">
        <f>E8+E13+E16+E21</f>
        <v>1058.14</v>
      </c>
      <c r="F7" s="62"/>
      <c r="G7" s="62"/>
      <c r="H7" s="62"/>
      <c r="I7" s="62"/>
      <c r="J7" s="62"/>
      <c r="K7" s="54"/>
      <c r="L7" s="63"/>
      <c r="M7" s="63"/>
    </row>
    <row r="8" spans="1:13" ht="28.5" customHeight="1">
      <c r="A8" s="60" t="s">
        <v>251</v>
      </c>
      <c r="B8" s="63"/>
      <c r="C8" s="63"/>
      <c r="D8" s="122">
        <f>D9+D10+D11+D12</f>
        <v>823.0000000000001</v>
      </c>
      <c r="E8" s="122">
        <f>E9+E10+E11+E12</f>
        <v>823.0000000000001</v>
      </c>
      <c r="F8" s="62"/>
      <c r="G8" s="62"/>
      <c r="H8" s="62"/>
      <c r="I8" s="62"/>
      <c r="J8" s="62"/>
      <c r="K8" s="54"/>
      <c r="L8" s="63"/>
      <c r="M8" s="63"/>
    </row>
    <row r="9" spans="1:13" ht="239.25" customHeight="1">
      <c r="A9" s="60"/>
      <c r="B9" s="184" t="s">
        <v>405</v>
      </c>
      <c r="C9" s="185" t="s">
        <v>252</v>
      </c>
      <c r="D9" s="186">
        <v>583.5</v>
      </c>
      <c r="E9" s="186">
        <v>583.5</v>
      </c>
      <c r="F9" s="50"/>
      <c r="G9" s="50"/>
      <c r="H9" s="50"/>
      <c r="I9" s="50"/>
      <c r="J9" s="50"/>
      <c r="K9" s="54"/>
      <c r="L9" s="63"/>
      <c r="M9" s="63"/>
    </row>
    <row r="10" spans="1:13" ht="98.25" customHeight="1">
      <c r="A10" s="60"/>
      <c r="B10" s="184" t="s">
        <v>248</v>
      </c>
      <c r="C10" s="185" t="s">
        <v>253</v>
      </c>
      <c r="D10" s="186">
        <v>60</v>
      </c>
      <c r="E10" s="186">
        <v>60</v>
      </c>
      <c r="F10" s="50"/>
      <c r="G10" s="50"/>
      <c r="H10" s="50"/>
      <c r="I10" s="50"/>
      <c r="J10" s="50"/>
      <c r="K10" s="54"/>
      <c r="L10" s="63"/>
      <c r="M10" s="63"/>
    </row>
    <row r="11" spans="1:13" ht="202.5" customHeight="1">
      <c r="A11" s="60"/>
      <c r="B11" s="184" t="s">
        <v>249</v>
      </c>
      <c r="C11" s="185" t="s">
        <v>254</v>
      </c>
      <c r="D11" s="186">
        <v>172.93</v>
      </c>
      <c r="E11" s="186">
        <v>172.93</v>
      </c>
      <c r="F11" s="50"/>
      <c r="G11" s="50"/>
      <c r="H11" s="50"/>
      <c r="I11" s="50"/>
      <c r="J11" s="50"/>
      <c r="K11" s="54"/>
      <c r="L11" s="63"/>
      <c r="M11" s="63"/>
    </row>
    <row r="12" spans="1:13" ht="240.75" customHeight="1">
      <c r="A12" s="60"/>
      <c r="B12" s="184" t="s">
        <v>250</v>
      </c>
      <c r="C12" s="185" t="s">
        <v>255</v>
      </c>
      <c r="D12" s="186">
        <v>6.57</v>
      </c>
      <c r="E12" s="186">
        <v>6.57</v>
      </c>
      <c r="F12" s="50"/>
      <c r="G12" s="50"/>
      <c r="H12" s="50"/>
      <c r="I12" s="50"/>
      <c r="J12" s="50"/>
      <c r="K12" s="54"/>
      <c r="L12" s="63"/>
      <c r="M12" s="63"/>
    </row>
    <row r="13" spans="1:13" ht="29.25" customHeight="1">
      <c r="A13" s="60" t="s">
        <v>186</v>
      </c>
      <c r="B13" s="63"/>
      <c r="C13" s="63"/>
      <c r="D13" s="63">
        <f>D14+D15</f>
        <v>145.5</v>
      </c>
      <c r="E13" s="63">
        <f>E14+E15</f>
        <v>145.5</v>
      </c>
      <c r="F13" s="54"/>
      <c r="G13" s="54"/>
      <c r="H13" s="54"/>
      <c r="I13" s="54"/>
      <c r="J13" s="50"/>
      <c r="K13" s="54"/>
      <c r="L13" s="63"/>
      <c r="M13" s="63"/>
    </row>
    <row r="14" spans="1:13" ht="334.5" customHeight="1">
      <c r="A14" s="60"/>
      <c r="B14" s="54" t="s">
        <v>257</v>
      </c>
      <c r="C14" s="187" t="s">
        <v>256</v>
      </c>
      <c r="D14" s="54">
        <v>95.5</v>
      </c>
      <c r="E14" s="54">
        <v>95.5</v>
      </c>
      <c r="F14" s="54"/>
      <c r="G14" s="54"/>
      <c r="H14" s="54"/>
      <c r="I14" s="54"/>
      <c r="J14" s="50"/>
      <c r="K14" s="54"/>
      <c r="L14" s="63"/>
      <c r="M14" s="63"/>
    </row>
    <row r="15" spans="1:13" ht="112.5" customHeight="1">
      <c r="A15" s="60"/>
      <c r="B15" s="54" t="s">
        <v>259</v>
      </c>
      <c r="C15" s="187" t="s">
        <v>258</v>
      </c>
      <c r="D15" s="54">
        <v>50</v>
      </c>
      <c r="E15" s="54">
        <v>50</v>
      </c>
      <c r="F15" s="54"/>
      <c r="G15" s="54"/>
      <c r="H15" s="54"/>
      <c r="I15" s="54"/>
      <c r="J15" s="50"/>
      <c r="K15" s="54"/>
      <c r="L15" s="63"/>
      <c r="M15" s="63"/>
    </row>
    <row r="16" spans="1:13" ht="29.25" customHeight="1">
      <c r="A16" s="60" t="s">
        <v>264</v>
      </c>
      <c r="B16" s="54"/>
      <c r="C16" s="187"/>
      <c r="D16" s="54">
        <f>D17+D18+D19+D20</f>
        <v>18.41</v>
      </c>
      <c r="E16" s="54">
        <f>E17+E18+E19+E20</f>
        <v>18.41</v>
      </c>
      <c r="F16" s="54"/>
      <c r="G16" s="54"/>
      <c r="H16" s="54"/>
      <c r="I16" s="54"/>
      <c r="J16" s="50"/>
      <c r="K16" s="54"/>
      <c r="L16" s="63"/>
      <c r="M16" s="63"/>
    </row>
    <row r="17" spans="1:13" ht="105.75" customHeight="1">
      <c r="A17" s="60"/>
      <c r="B17" s="54" t="s">
        <v>266</v>
      </c>
      <c r="C17" s="187" t="s">
        <v>265</v>
      </c>
      <c r="D17" s="54">
        <v>5.84</v>
      </c>
      <c r="E17" s="54">
        <v>5.84</v>
      </c>
      <c r="F17" s="54"/>
      <c r="G17" s="54"/>
      <c r="H17" s="54"/>
      <c r="I17" s="54"/>
      <c r="J17" s="50"/>
      <c r="K17" s="54"/>
      <c r="L17" s="63"/>
      <c r="M17" s="63"/>
    </row>
    <row r="18" spans="1:13" ht="192" customHeight="1">
      <c r="A18" s="60"/>
      <c r="B18" s="187" t="s">
        <v>267</v>
      </c>
      <c r="C18" s="187" t="s">
        <v>268</v>
      </c>
      <c r="D18" s="54">
        <v>3.45</v>
      </c>
      <c r="E18" s="54">
        <v>3.45</v>
      </c>
      <c r="F18" s="54"/>
      <c r="G18" s="54"/>
      <c r="H18" s="54"/>
      <c r="I18" s="54"/>
      <c r="J18" s="50"/>
      <c r="K18" s="54"/>
      <c r="L18" s="63"/>
      <c r="M18" s="63"/>
    </row>
    <row r="19" spans="1:13" ht="116.25" customHeight="1">
      <c r="A19" s="60"/>
      <c r="B19" s="187" t="s">
        <v>269</v>
      </c>
      <c r="C19" s="187" t="s">
        <v>270</v>
      </c>
      <c r="D19" s="54">
        <v>5</v>
      </c>
      <c r="E19" s="54">
        <v>5</v>
      </c>
      <c r="F19" s="54"/>
      <c r="G19" s="54"/>
      <c r="H19" s="54"/>
      <c r="I19" s="54"/>
      <c r="J19" s="50"/>
      <c r="K19" s="54"/>
      <c r="L19" s="63"/>
      <c r="M19" s="63"/>
    </row>
    <row r="20" spans="1:13" ht="117.75" customHeight="1">
      <c r="A20" s="60"/>
      <c r="B20" s="187" t="s">
        <v>271</v>
      </c>
      <c r="C20" s="187" t="s">
        <v>270</v>
      </c>
      <c r="D20" s="54">
        <v>4.12</v>
      </c>
      <c r="E20" s="54">
        <v>4.12</v>
      </c>
      <c r="F20" s="54"/>
      <c r="G20" s="54"/>
      <c r="H20" s="54"/>
      <c r="I20" s="54"/>
      <c r="J20" s="50"/>
      <c r="K20" s="54"/>
      <c r="L20" s="63"/>
      <c r="M20" s="63"/>
    </row>
    <row r="21" spans="1:13" ht="29.25" customHeight="1">
      <c r="A21" s="60" t="s">
        <v>260</v>
      </c>
      <c r="B21" s="187"/>
      <c r="C21" s="187"/>
      <c r="D21" s="54">
        <v>71.23</v>
      </c>
      <c r="E21" s="54">
        <v>71.23</v>
      </c>
      <c r="F21" s="54"/>
      <c r="G21" s="54"/>
      <c r="H21" s="54"/>
      <c r="I21" s="54"/>
      <c r="J21" s="50"/>
      <c r="K21" s="54"/>
      <c r="L21" s="63"/>
      <c r="M21" s="63"/>
    </row>
    <row r="22" spans="1:13" ht="84" customHeight="1">
      <c r="A22" s="60"/>
      <c r="B22" s="187" t="s">
        <v>273</v>
      </c>
      <c r="C22" s="187" t="s">
        <v>272</v>
      </c>
      <c r="D22" s="54">
        <v>71.23</v>
      </c>
      <c r="E22" s="54">
        <v>71.23</v>
      </c>
      <c r="F22" s="54"/>
      <c r="G22" s="54"/>
      <c r="H22" s="54"/>
      <c r="I22" s="54"/>
      <c r="J22" s="50"/>
      <c r="K22" s="54"/>
      <c r="L22" s="63"/>
      <c r="M22" s="63"/>
    </row>
    <row r="23" spans="1:13" ht="29.25" customHeight="1">
      <c r="A23" s="60"/>
      <c r="B23" s="187"/>
      <c r="C23" s="187"/>
      <c r="D23" s="54"/>
      <c r="E23" s="54"/>
      <c r="F23" s="54"/>
      <c r="G23" s="54"/>
      <c r="H23" s="54"/>
      <c r="I23" s="54"/>
      <c r="J23" s="50"/>
      <c r="K23" s="54"/>
      <c r="L23" s="63"/>
      <c r="M23" s="63"/>
    </row>
    <row r="24" spans="1:17" ht="12.75" customHeight="1">
      <c r="A24" s="52"/>
      <c r="B24" s="52"/>
      <c r="C24" s="52"/>
      <c r="D24" s="52"/>
      <c r="E24" s="52"/>
      <c r="F24" s="52"/>
      <c r="G24" s="52"/>
      <c r="H24" s="52"/>
      <c r="I24" s="52"/>
      <c r="J24" s="52"/>
      <c r="K24" s="52"/>
      <c r="L24" s="52"/>
      <c r="M24" s="52"/>
      <c r="N24" s="52"/>
      <c r="O24" s="52"/>
      <c r="P24" s="52"/>
      <c r="Q24" s="38"/>
    </row>
    <row r="25" spans="1:13" ht="12.75" customHeight="1">
      <c r="A25" s="250"/>
      <c r="B25" s="234"/>
      <c r="C25" s="234"/>
      <c r="D25" s="234"/>
      <c r="E25" s="234"/>
      <c r="F25" s="234"/>
      <c r="G25" s="234"/>
      <c r="H25" s="234"/>
      <c r="I25" s="234"/>
      <c r="J25" s="234"/>
      <c r="K25" s="234"/>
      <c r="L25" s="234"/>
      <c r="M25" s="234"/>
    </row>
    <row r="26" spans="1:13" ht="12.75" customHeight="1">
      <c r="A26" s="234"/>
      <c r="B26" s="234"/>
      <c r="C26" s="234"/>
      <c r="D26" s="234"/>
      <c r="E26" s="234"/>
      <c r="F26" s="234"/>
      <c r="G26" s="234"/>
      <c r="H26" s="234"/>
      <c r="I26" s="234"/>
      <c r="J26" s="234"/>
      <c r="K26" s="234"/>
      <c r="L26" s="234"/>
      <c r="M26" s="234"/>
    </row>
  </sheetData>
  <sheetProtection/>
  <mergeCells count="15">
    <mergeCell ref="A26:M26"/>
    <mergeCell ref="A4:A6"/>
    <mergeCell ref="B4:B6"/>
    <mergeCell ref="C4:C6"/>
    <mergeCell ref="M5:M6"/>
    <mergeCell ref="I5:I6"/>
    <mergeCell ref="J5:J6"/>
    <mergeCell ref="K5:L5"/>
    <mergeCell ref="A25:M25"/>
    <mergeCell ref="A1:M1"/>
    <mergeCell ref="D4:M4"/>
    <mergeCell ref="E5:F5"/>
    <mergeCell ref="D5:D6"/>
    <mergeCell ref="G5:G6"/>
    <mergeCell ref="H5:H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3"/>
  <sheetViews>
    <sheetView showGridLines="0" showZeros="0" zoomScalePageLayoutView="0" workbookViewId="0" topLeftCell="A10">
      <selection activeCell="H9" sqref="H9"/>
    </sheetView>
  </sheetViews>
  <sheetFormatPr defaultColWidth="9.16015625" defaultRowHeight="12.75" customHeight="1"/>
  <cols>
    <col min="1" max="1" width="26.16015625" style="0" customWidth="1"/>
    <col min="2" max="2" width="29.5" style="0" customWidth="1"/>
    <col min="3" max="3" width="10.16015625" style="0" customWidth="1"/>
    <col min="4" max="4" width="48.16015625" style="0" customWidth="1"/>
    <col min="5"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257" t="s">
        <v>127</v>
      </c>
      <c r="B1" s="257"/>
      <c r="C1" s="257"/>
      <c r="D1" s="257"/>
      <c r="E1" s="257"/>
      <c r="F1" s="257"/>
      <c r="G1" s="257"/>
      <c r="H1" s="257"/>
      <c r="I1" s="257"/>
      <c r="J1" s="257"/>
      <c r="K1" s="257"/>
      <c r="L1" s="257"/>
      <c r="M1" s="257"/>
      <c r="N1" s="257"/>
      <c r="O1" s="257"/>
    </row>
    <row r="2" spans="1:15" ht="22.5" customHeight="1">
      <c r="A2" s="56"/>
      <c r="B2" s="56"/>
      <c r="C2" s="56"/>
      <c r="D2" s="56"/>
      <c r="E2" s="56"/>
      <c r="F2" s="56"/>
      <c r="G2" s="56"/>
      <c r="H2" s="56"/>
      <c r="I2" s="56"/>
      <c r="J2" s="56"/>
      <c r="K2" s="56"/>
      <c r="O2" s="64" t="s">
        <v>128</v>
      </c>
    </row>
    <row r="3" spans="1:15" ht="20.25" customHeight="1">
      <c r="A3" s="21" t="s">
        <v>410</v>
      </c>
      <c r="O3" s="65" t="s">
        <v>25</v>
      </c>
    </row>
    <row r="4" spans="1:15" s="13" customFormat="1" ht="30.75" customHeight="1">
      <c r="A4" s="265" t="s">
        <v>47</v>
      </c>
      <c r="B4" s="265" t="s">
        <v>129</v>
      </c>
      <c r="C4" s="265" t="s">
        <v>130</v>
      </c>
      <c r="D4" s="265" t="s">
        <v>131</v>
      </c>
      <c r="E4" s="265" t="s">
        <v>132</v>
      </c>
      <c r="F4" s="270" t="s">
        <v>81</v>
      </c>
      <c r="G4" s="270"/>
      <c r="H4" s="270"/>
      <c r="I4" s="270"/>
      <c r="J4" s="270"/>
      <c r="K4" s="270"/>
      <c r="L4" s="270"/>
      <c r="M4" s="270"/>
      <c r="N4" s="270"/>
      <c r="O4" s="270"/>
    </row>
    <row r="5" spans="1:15" s="13" customFormat="1" ht="26.25" customHeight="1">
      <c r="A5" s="266"/>
      <c r="B5" s="266"/>
      <c r="C5" s="266"/>
      <c r="D5" s="266"/>
      <c r="E5" s="266"/>
      <c r="F5" s="268" t="s">
        <v>50</v>
      </c>
      <c r="G5" s="238" t="s">
        <v>30</v>
      </c>
      <c r="H5" s="238"/>
      <c r="I5" s="238" t="s">
        <v>166</v>
      </c>
      <c r="J5" s="238" t="s">
        <v>168</v>
      </c>
      <c r="K5" s="238" t="s">
        <v>170</v>
      </c>
      <c r="L5" s="238" t="s">
        <v>86</v>
      </c>
      <c r="M5" s="238" t="s">
        <v>173</v>
      </c>
      <c r="N5" s="238"/>
      <c r="O5" s="238" t="s">
        <v>175</v>
      </c>
    </row>
    <row r="6" spans="1:15" s="13" customFormat="1" ht="48" customHeight="1">
      <c r="A6" s="267"/>
      <c r="B6" s="267"/>
      <c r="C6" s="267"/>
      <c r="D6" s="267"/>
      <c r="E6" s="267">
        <f>SUM(E7:E12)</f>
        <v>12</v>
      </c>
      <c r="F6" s="269"/>
      <c r="G6" s="61" t="s">
        <v>53</v>
      </c>
      <c r="H6" s="24" t="s">
        <v>54</v>
      </c>
      <c r="I6" s="238"/>
      <c r="J6" s="238"/>
      <c r="K6" s="238"/>
      <c r="L6" s="238"/>
      <c r="M6" s="61" t="s">
        <v>53</v>
      </c>
      <c r="N6" s="61" t="s">
        <v>177</v>
      </c>
      <c r="O6" s="238"/>
    </row>
    <row r="7" spans="1:15" s="13" customFormat="1" ht="33" customHeight="1">
      <c r="A7" s="57" t="s">
        <v>50</v>
      </c>
      <c r="B7" s="33"/>
      <c r="C7" s="66"/>
      <c r="D7" s="66" t="s">
        <v>126</v>
      </c>
      <c r="E7" s="67">
        <v>4</v>
      </c>
      <c r="F7" s="170">
        <v>438</v>
      </c>
      <c r="G7" s="170">
        <v>438</v>
      </c>
      <c r="H7" s="69"/>
      <c r="I7" s="69"/>
      <c r="J7" s="69"/>
      <c r="K7" s="69"/>
      <c r="L7" s="69"/>
      <c r="M7" s="70"/>
      <c r="N7" s="70"/>
      <c r="O7" s="70"/>
    </row>
    <row r="8" spans="1:15" s="13" customFormat="1" ht="33" customHeight="1">
      <c r="A8" s="191" t="s">
        <v>313</v>
      </c>
      <c r="B8" s="33"/>
      <c r="C8" s="66"/>
      <c r="D8" s="66" t="s">
        <v>126</v>
      </c>
      <c r="E8" s="67">
        <v>1</v>
      </c>
      <c r="F8" s="190">
        <v>360</v>
      </c>
      <c r="G8" s="190">
        <v>360</v>
      </c>
      <c r="H8" s="69"/>
      <c r="I8" s="69"/>
      <c r="J8" s="69"/>
      <c r="K8" s="69"/>
      <c r="L8" s="69"/>
      <c r="M8" s="70"/>
      <c r="N8" s="70"/>
      <c r="O8" s="70"/>
    </row>
    <row r="9" spans="1:15" s="13" customFormat="1" ht="39.75" customHeight="1">
      <c r="A9" s="98"/>
      <c r="B9" s="191" t="s">
        <v>274</v>
      </c>
      <c r="C9" s="66" t="s">
        <v>279</v>
      </c>
      <c r="D9" s="66" t="s">
        <v>280</v>
      </c>
      <c r="E9" s="67">
        <v>1</v>
      </c>
      <c r="F9" s="190">
        <v>360</v>
      </c>
      <c r="G9" s="190">
        <v>360</v>
      </c>
      <c r="H9" s="69"/>
      <c r="I9" s="69"/>
      <c r="J9" s="69"/>
      <c r="K9" s="69"/>
      <c r="L9" s="69"/>
      <c r="M9" s="70"/>
      <c r="N9" s="70"/>
      <c r="O9" s="70"/>
    </row>
    <row r="10" spans="1:15" s="13" customFormat="1" ht="21.75" customHeight="1">
      <c r="A10" s="98" t="s">
        <v>276</v>
      </c>
      <c r="B10" s="33"/>
      <c r="C10" s="66"/>
      <c r="D10" s="66"/>
      <c r="E10" s="67">
        <v>3</v>
      </c>
      <c r="F10" s="190">
        <v>78</v>
      </c>
      <c r="G10" s="190">
        <v>78</v>
      </c>
      <c r="H10" s="69"/>
      <c r="I10" s="69"/>
      <c r="J10" s="69"/>
      <c r="K10" s="69"/>
      <c r="L10" s="69"/>
      <c r="M10" s="70"/>
      <c r="N10" s="70"/>
      <c r="O10" s="70"/>
    </row>
    <row r="11" spans="1:15" s="13" customFormat="1" ht="21.75" customHeight="1">
      <c r="A11" s="98"/>
      <c r="B11" s="191" t="s">
        <v>277</v>
      </c>
      <c r="C11" s="66" t="s">
        <v>279</v>
      </c>
      <c r="D11" s="66" t="s">
        <v>413</v>
      </c>
      <c r="E11" s="67">
        <v>1</v>
      </c>
      <c r="F11" s="190">
        <v>50</v>
      </c>
      <c r="G11" s="190">
        <v>50</v>
      </c>
      <c r="H11" s="69"/>
      <c r="I11" s="69"/>
      <c r="J11" s="69"/>
      <c r="K11" s="69"/>
      <c r="L11" s="69"/>
      <c r="M11" s="70"/>
      <c r="N11" s="70"/>
      <c r="O11" s="70"/>
    </row>
    <row r="12" spans="1:15" s="13" customFormat="1" ht="127.5" customHeight="1">
      <c r="A12" s="98"/>
      <c r="B12" s="191" t="s">
        <v>278</v>
      </c>
      <c r="C12" s="66" t="s">
        <v>279</v>
      </c>
      <c r="D12" s="192" t="s">
        <v>414</v>
      </c>
      <c r="E12" s="67">
        <v>2</v>
      </c>
      <c r="F12" s="190">
        <v>28</v>
      </c>
      <c r="G12" s="190">
        <v>28</v>
      </c>
      <c r="H12" s="69"/>
      <c r="I12" s="69"/>
      <c r="J12" s="69"/>
      <c r="K12" s="69"/>
      <c r="L12" s="69"/>
      <c r="M12" s="70"/>
      <c r="N12" s="70"/>
      <c r="O12" s="70"/>
    </row>
    <row r="13" spans="1:14" ht="26.25" customHeight="1">
      <c r="A13" s="52"/>
      <c r="B13" s="52"/>
      <c r="C13" s="52"/>
      <c r="D13" s="52"/>
      <c r="E13" s="52"/>
      <c r="F13" s="52"/>
      <c r="G13" s="52"/>
      <c r="H13" s="52"/>
      <c r="I13" s="52"/>
      <c r="J13" s="52"/>
      <c r="K13" s="52"/>
      <c r="L13" s="38"/>
      <c r="M13" s="38"/>
      <c r="N13" s="38"/>
    </row>
    <row r="14" ht="30.75" customHeight="1"/>
  </sheetData>
  <sheetProtection/>
  <mergeCells count="15">
    <mergeCell ref="A1:O1"/>
    <mergeCell ref="F4:O4"/>
    <mergeCell ref="G5:H5"/>
    <mergeCell ref="A4:A6"/>
    <mergeCell ref="B4:B6"/>
    <mergeCell ref="C4:C6"/>
    <mergeCell ref="J5:J6"/>
    <mergeCell ref="O5:O6"/>
    <mergeCell ref="K5:K6"/>
    <mergeCell ref="L5:L6"/>
    <mergeCell ref="M5:N5"/>
    <mergeCell ref="D4:D6"/>
    <mergeCell ref="E4:E6"/>
    <mergeCell ref="F5:F6"/>
    <mergeCell ref="I5:I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5"/>
  <sheetViews>
    <sheetView showGridLines="0" showZeros="0" zoomScalePageLayoutView="0" workbookViewId="0" topLeftCell="A13">
      <selection activeCell="A3" sqref="A3"/>
    </sheetView>
  </sheetViews>
  <sheetFormatPr defaultColWidth="9.16015625" defaultRowHeight="12.75" customHeight="1"/>
  <cols>
    <col min="1" max="1" width="17.33203125" style="0" customWidth="1"/>
    <col min="2" max="2" width="18.83203125" style="0" customWidth="1"/>
    <col min="3" max="3" width="56" style="0" customWidth="1"/>
    <col min="4" max="6" width="6.16015625" style="0" customWidth="1"/>
    <col min="7" max="7" width="8.33203125" style="0" customWidth="1"/>
    <col min="8" max="8" width="10.33203125" style="0" customWidth="1"/>
    <col min="9" max="9" width="10.66015625" style="0" customWidth="1"/>
    <col min="10" max="10" width="9.83203125" style="0" customWidth="1"/>
    <col min="11" max="16" width="11.5" style="0" customWidth="1"/>
  </cols>
  <sheetData>
    <row r="1" spans="1:19" ht="36.75" customHeight="1">
      <c r="A1" s="257" t="s">
        <v>133</v>
      </c>
      <c r="B1" s="257"/>
      <c r="C1" s="257"/>
      <c r="D1" s="257"/>
      <c r="E1" s="257"/>
      <c r="F1" s="257"/>
      <c r="G1" s="257"/>
      <c r="H1" s="257"/>
      <c r="I1" s="257"/>
      <c r="J1" s="257"/>
      <c r="K1" s="257"/>
      <c r="L1" s="257"/>
      <c r="M1" s="257"/>
      <c r="N1" s="257"/>
      <c r="O1" s="257"/>
      <c r="P1" s="257"/>
      <c r="Q1" s="257"/>
      <c r="R1" s="257"/>
      <c r="S1" s="257"/>
    </row>
    <row r="2" spans="1:19" ht="18" customHeight="1">
      <c r="A2" s="56"/>
      <c r="B2" s="56"/>
      <c r="C2" s="56"/>
      <c r="D2" s="56"/>
      <c r="E2" s="56"/>
      <c r="F2" s="56"/>
      <c r="G2" s="56"/>
      <c r="H2" s="56"/>
      <c r="I2" s="56"/>
      <c r="J2" s="56"/>
      <c r="K2" s="56"/>
      <c r="L2" s="56"/>
      <c r="M2" s="56"/>
      <c r="N2" s="56"/>
      <c r="O2" s="56"/>
      <c r="S2" s="64" t="s">
        <v>134</v>
      </c>
    </row>
    <row r="3" spans="1:19" ht="22.5" customHeight="1">
      <c r="A3" s="21" t="s">
        <v>410</v>
      </c>
      <c r="S3" s="65" t="s">
        <v>25</v>
      </c>
    </row>
    <row r="4" spans="1:19" s="13" customFormat="1" ht="21.75" customHeight="1">
      <c r="A4" s="270" t="s">
        <v>47</v>
      </c>
      <c r="B4" s="272" t="s">
        <v>135</v>
      </c>
      <c r="C4" s="272" t="s">
        <v>136</v>
      </c>
      <c r="D4" s="271" t="s">
        <v>137</v>
      </c>
      <c r="E4" s="271"/>
      <c r="F4" s="271"/>
      <c r="G4" s="277" t="s">
        <v>138</v>
      </c>
      <c r="H4" s="272" t="s">
        <v>139</v>
      </c>
      <c r="I4" s="272" t="s">
        <v>140</v>
      </c>
      <c r="J4" s="270" t="s">
        <v>81</v>
      </c>
      <c r="K4" s="270"/>
      <c r="L4" s="270"/>
      <c r="M4" s="270"/>
      <c r="N4" s="270"/>
      <c r="O4" s="270"/>
      <c r="P4" s="270"/>
      <c r="Q4" s="270"/>
      <c r="R4" s="270"/>
      <c r="S4" s="270"/>
    </row>
    <row r="5" spans="1:19" s="13" customFormat="1" ht="26.25" customHeight="1">
      <c r="A5" s="270"/>
      <c r="B5" s="273"/>
      <c r="C5" s="273"/>
      <c r="D5" s="275" t="s">
        <v>62</v>
      </c>
      <c r="E5" s="275" t="s">
        <v>63</v>
      </c>
      <c r="F5" s="275" t="s">
        <v>64</v>
      </c>
      <c r="G5" s="278"/>
      <c r="H5" s="273"/>
      <c r="I5" s="273" t="s">
        <v>140</v>
      </c>
      <c r="J5" s="270" t="s">
        <v>50</v>
      </c>
      <c r="K5" s="238" t="s">
        <v>30</v>
      </c>
      <c r="L5" s="238"/>
      <c r="M5" s="238" t="s">
        <v>166</v>
      </c>
      <c r="N5" s="238" t="s">
        <v>168</v>
      </c>
      <c r="O5" s="238" t="s">
        <v>170</v>
      </c>
      <c r="P5" s="238" t="s">
        <v>86</v>
      </c>
      <c r="Q5" s="238" t="s">
        <v>173</v>
      </c>
      <c r="R5" s="238"/>
      <c r="S5" s="238" t="s">
        <v>175</v>
      </c>
    </row>
    <row r="6" spans="1:19" ht="49.5" customHeight="1">
      <c r="A6" s="270"/>
      <c r="B6" s="274"/>
      <c r="C6" s="274"/>
      <c r="D6" s="276"/>
      <c r="E6" s="276"/>
      <c r="F6" s="276"/>
      <c r="G6" s="279"/>
      <c r="H6" s="274"/>
      <c r="I6" s="274"/>
      <c r="J6" s="270"/>
      <c r="K6" s="61" t="s">
        <v>53</v>
      </c>
      <c r="L6" s="24" t="s">
        <v>54</v>
      </c>
      <c r="M6" s="238"/>
      <c r="N6" s="238"/>
      <c r="O6" s="238"/>
      <c r="P6" s="238"/>
      <c r="Q6" s="61" t="s">
        <v>53</v>
      </c>
      <c r="R6" s="61" t="s">
        <v>177</v>
      </c>
      <c r="S6" s="238"/>
    </row>
    <row r="7" spans="1:19" ht="20.25" customHeight="1">
      <c r="A7" s="58" t="s">
        <v>50</v>
      </c>
      <c r="B7" s="59"/>
      <c r="C7" s="60"/>
      <c r="D7" s="60"/>
      <c r="E7" s="60"/>
      <c r="F7" s="60"/>
      <c r="G7" s="60" t="s">
        <v>126</v>
      </c>
      <c r="H7" s="60"/>
      <c r="I7" s="60"/>
      <c r="J7" s="189">
        <f>J8+J13</f>
        <v>378.39000000000004</v>
      </c>
      <c r="K7" s="189">
        <f>K8+K13</f>
        <v>378.39000000000004</v>
      </c>
      <c r="L7" s="63"/>
      <c r="M7" s="63"/>
      <c r="N7" s="63"/>
      <c r="O7" s="63"/>
      <c r="P7" s="63"/>
      <c r="Q7" s="63"/>
      <c r="R7" s="63"/>
      <c r="S7" s="63"/>
    </row>
    <row r="8" spans="1:19" ht="30" customHeight="1">
      <c r="A8" s="193" t="s">
        <v>314</v>
      </c>
      <c r="B8" s="63"/>
      <c r="C8" s="63"/>
      <c r="D8" s="63"/>
      <c r="E8" s="63"/>
      <c r="F8" s="63"/>
      <c r="G8" s="63"/>
      <c r="H8" s="63"/>
      <c r="I8" s="63"/>
      <c r="J8" s="195">
        <f>J9+J10+J11+J12</f>
        <v>376.23</v>
      </c>
      <c r="K8" s="195">
        <f>K9+K10+K11+K12</f>
        <v>376.23</v>
      </c>
      <c r="L8" s="63"/>
      <c r="M8" s="63"/>
      <c r="N8" s="63"/>
      <c r="O8" s="63"/>
      <c r="P8" s="63"/>
      <c r="Q8" s="63"/>
      <c r="R8" s="63"/>
      <c r="S8" s="63"/>
    </row>
    <row r="9" spans="1:19" ht="51.75" customHeight="1">
      <c r="A9" s="60"/>
      <c r="B9" s="193" t="s">
        <v>274</v>
      </c>
      <c r="C9" s="193" t="s">
        <v>288</v>
      </c>
      <c r="D9" s="60" t="s">
        <v>283</v>
      </c>
      <c r="E9" s="60" t="s">
        <v>284</v>
      </c>
      <c r="F9" s="60" t="s">
        <v>282</v>
      </c>
      <c r="G9" s="60" t="s">
        <v>296</v>
      </c>
      <c r="H9" s="60" t="s">
        <v>285</v>
      </c>
      <c r="I9" s="60" t="s">
        <v>287</v>
      </c>
      <c r="J9" s="196">
        <v>145</v>
      </c>
      <c r="K9" s="196">
        <v>145</v>
      </c>
      <c r="L9" s="63"/>
      <c r="M9" s="63"/>
      <c r="N9" s="63"/>
      <c r="O9" s="63"/>
      <c r="P9" s="63"/>
      <c r="Q9" s="63"/>
      <c r="R9" s="63"/>
      <c r="S9" s="63"/>
    </row>
    <row r="10" spans="1:19" ht="51.75" customHeight="1">
      <c r="A10" s="60"/>
      <c r="B10" s="193" t="s">
        <v>275</v>
      </c>
      <c r="C10" s="193" t="s">
        <v>289</v>
      </c>
      <c r="D10" s="60" t="s">
        <v>283</v>
      </c>
      <c r="E10" s="60" t="s">
        <v>284</v>
      </c>
      <c r="F10" s="60" t="s">
        <v>282</v>
      </c>
      <c r="G10" s="60" t="s">
        <v>296</v>
      </c>
      <c r="H10" s="60" t="s">
        <v>285</v>
      </c>
      <c r="I10" s="60" t="s">
        <v>287</v>
      </c>
      <c r="J10" s="197">
        <v>58.3</v>
      </c>
      <c r="K10" s="197">
        <v>58.3</v>
      </c>
      <c r="L10" s="63"/>
      <c r="M10" s="63"/>
      <c r="N10" s="63"/>
      <c r="O10" s="63"/>
      <c r="P10" s="63"/>
      <c r="Q10" s="63"/>
      <c r="R10" s="63"/>
      <c r="S10" s="63"/>
    </row>
    <row r="11" spans="1:19" ht="153" customHeight="1">
      <c r="A11" s="60"/>
      <c r="B11" s="193" t="s">
        <v>290</v>
      </c>
      <c r="C11" s="194" t="s">
        <v>291</v>
      </c>
      <c r="D11" s="60" t="s">
        <v>283</v>
      </c>
      <c r="E11" s="60" t="s">
        <v>284</v>
      </c>
      <c r="F11" s="60" t="s">
        <v>292</v>
      </c>
      <c r="G11" s="60" t="s">
        <v>296</v>
      </c>
      <c r="H11" s="60" t="s">
        <v>285</v>
      </c>
      <c r="I11" s="60" t="s">
        <v>287</v>
      </c>
      <c r="J11" s="196">
        <v>169.43</v>
      </c>
      <c r="K11" s="196">
        <v>169.43</v>
      </c>
      <c r="L11" s="63"/>
      <c r="M11" s="63"/>
      <c r="N11" s="63"/>
      <c r="O11" s="63"/>
      <c r="P11" s="63"/>
      <c r="Q11" s="63"/>
      <c r="R11" s="63"/>
      <c r="S11" s="63"/>
    </row>
    <row r="12" spans="1:19" ht="51.75" customHeight="1">
      <c r="A12" s="193"/>
      <c r="B12" s="193" t="s">
        <v>290</v>
      </c>
      <c r="C12" s="193" t="s">
        <v>293</v>
      </c>
      <c r="D12" s="60" t="s">
        <v>283</v>
      </c>
      <c r="E12" s="60" t="s">
        <v>284</v>
      </c>
      <c r="F12" s="60" t="s">
        <v>292</v>
      </c>
      <c r="G12" s="60" t="s">
        <v>296</v>
      </c>
      <c r="H12" s="193" t="s">
        <v>285</v>
      </c>
      <c r="I12" s="60" t="s">
        <v>287</v>
      </c>
      <c r="J12" s="197">
        <v>3.5</v>
      </c>
      <c r="K12" s="197">
        <v>3.5</v>
      </c>
      <c r="L12" s="63"/>
      <c r="M12" s="63"/>
      <c r="N12" s="63"/>
      <c r="O12" s="63"/>
      <c r="P12" s="63"/>
      <c r="Q12" s="63"/>
      <c r="R12" s="63"/>
      <c r="S12" s="63"/>
    </row>
    <row r="13" spans="1:19" ht="27" customHeight="1">
      <c r="A13" s="193" t="s">
        <v>262</v>
      </c>
      <c r="B13" s="193"/>
      <c r="C13" s="193"/>
      <c r="D13" s="60"/>
      <c r="E13" s="60"/>
      <c r="F13" s="60"/>
      <c r="G13" s="60"/>
      <c r="H13" s="193"/>
      <c r="I13" s="60"/>
      <c r="J13" s="197">
        <v>2.16</v>
      </c>
      <c r="K13" s="197">
        <v>2.16</v>
      </c>
      <c r="L13" s="63"/>
      <c r="M13" s="63"/>
      <c r="N13" s="63"/>
      <c r="O13" s="63"/>
      <c r="P13" s="63"/>
      <c r="Q13" s="63"/>
      <c r="R13" s="63"/>
      <c r="S13" s="63"/>
    </row>
    <row r="14" spans="1:19" ht="51.75" customHeight="1">
      <c r="A14" s="193"/>
      <c r="B14" s="193" t="s">
        <v>294</v>
      </c>
      <c r="C14" s="193" t="s">
        <v>295</v>
      </c>
      <c r="D14" s="60" t="s">
        <v>283</v>
      </c>
      <c r="E14" s="60" t="s">
        <v>284</v>
      </c>
      <c r="F14" s="60" t="s">
        <v>282</v>
      </c>
      <c r="G14" s="60" t="s">
        <v>296</v>
      </c>
      <c r="H14" s="193" t="s">
        <v>285</v>
      </c>
      <c r="I14" s="193" t="s">
        <v>286</v>
      </c>
      <c r="J14" s="197">
        <v>2.16</v>
      </c>
      <c r="K14" s="197">
        <v>2.16</v>
      </c>
      <c r="L14" s="63"/>
      <c r="M14" s="63"/>
      <c r="N14" s="63"/>
      <c r="O14" s="63"/>
      <c r="P14" s="63"/>
      <c r="Q14" s="63"/>
      <c r="R14" s="63"/>
      <c r="S14" s="63"/>
    </row>
    <row r="15" spans="1:17" ht="31.5" customHeight="1">
      <c r="A15" s="52"/>
      <c r="B15" s="52"/>
      <c r="C15" s="52"/>
      <c r="D15" s="52"/>
      <c r="E15" s="52"/>
      <c r="F15" s="52"/>
      <c r="G15" s="52"/>
      <c r="H15" s="52"/>
      <c r="I15" s="52"/>
      <c r="J15" s="52"/>
      <c r="K15" s="52"/>
      <c r="L15" s="52"/>
      <c r="M15" s="52"/>
      <c r="N15" s="38"/>
      <c r="O15" s="38"/>
      <c r="P15" s="38"/>
      <c r="Q15" s="38"/>
    </row>
  </sheetData>
  <sheetProtection/>
  <mergeCells count="20">
    <mergeCell ref="J5:J6"/>
    <mergeCell ref="F5:F6"/>
    <mergeCell ref="G4:G6"/>
    <mergeCell ref="H4:H6"/>
    <mergeCell ref="I4:I6"/>
    <mergeCell ref="N5:N6"/>
    <mergeCell ref="S5:S6"/>
    <mergeCell ref="O5:O6"/>
    <mergeCell ref="P5:P6"/>
    <mergeCell ref="Q5:R5"/>
    <mergeCell ref="M5:M6"/>
    <mergeCell ref="A1:S1"/>
    <mergeCell ref="D4:F4"/>
    <mergeCell ref="J4:S4"/>
    <mergeCell ref="K5:L5"/>
    <mergeCell ref="A4:A6"/>
    <mergeCell ref="B4:B6"/>
    <mergeCell ref="C4:C6"/>
    <mergeCell ref="D5:D6"/>
    <mergeCell ref="E5:E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0">
      <selection activeCell="A3" sqref="A3"/>
    </sheetView>
  </sheetViews>
  <sheetFormatPr defaultColWidth="9.16015625" defaultRowHeight="12.75" customHeight="1"/>
  <cols>
    <col min="1" max="1" width="62" style="0" customWidth="1"/>
    <col min="2" max="3" width="35.5" style="0" customWidth="1"/>
  </cols>
  <sheetData>
    <row r="1" spans="1:3" ht="35.25" customHeight="1">
      <c r="A1" s="39" t="s">
        <v>141</v>
      </c>
      <c r="B1" s="39"/>
      <c r="C1" s="39"/>
    </row>
    <row r="2" spans="1:3" ht="21" customHeight="1">
      <c r="A2" s="39"/>
      <c r="B2" s="39"/>
      <c r="C2" s="40" t="s">
        <v>142</v>
      </c>
    </row>
    <row r="3" spans="1:3" ht="24.75" customHeight="1">
      <c r="A3" s="21" t="s">
        <v>410</v>
      </c>
      <c r="B3" s="21"/>
      <c r="C3" s="41" t="s">
        <v>25</v>
      </c>
    </row>
    <row r="4" spans="1:16" s="37" customFormat="1" ht="21.75" customHeight="1">
      <c r="A4" s="249" t="s">
        <v>143</v>
      </c>
      <c r="B4" s="42" t="s">
        <v>144</v>
      </c>
      <c r="C4" s="43"/>
      <c r="F4" s="44"/>
      <c r="P4" s="44"/>
    </row>
    <row r="5" spans="1:16" s="37" customFormat="1" ht="43.5" customHeight="1">
      <c r="A5" s="249"/>
      <c r="B5" s="45" t="s">
        <v>145</v>
      </c>
      <c r="C5" s="46" t="s">
        <v>146</v>
      </c>
      <c r="E5" s="47">
        <v>3.6</v>
      </c>
      <c r="F5" s="48">
        <v>0</v>
      </c>
      <c r="G5" s="48">
        <v>0.6</v>
      </c>
      <c r="H5" s="47">
        <v>3</v>
      </c>
      <c r="I5" s="48">
        <v>0</v>
      </c>
      <c r="J5" s="47">
        <v>3</v>
      </c>
      <c r="K5" s="47">
        <v>9.4</v>
      </c>
      <c r="L5" s="48">
        <v>0</v>
      </c>
      <c r="M5" s="48">
        <v>0.7</v>
      </c>
      <c r="N5" s="47">
        <v>8.7</v>
      </c>
      <c r="O5" s="48">
        <v>0</v>
      </c>
      <c r="P5" s="47">
        <v>8.7</v>
      </c>
    </row>
    <row r="6" spans="1:16" s="37" customFormat="1" ht="34.5" customHeight="1">
      <c r="A6" s="49" t="s">
        <v>147</v>
      </c>
      <c r="B6" s="50">
        <f>SUM(B7:B9)</f>
        <v>55</v>
      </c>
      <c r="C6" s="50">
        <f>SUM(C7:C9)</f>
        <v>68.25</v>
      </c>
      <c r="E6" s="44"/>
      <c r="G6" s="44"/>
      <c r="I6" s="44"/>
      <c r="J6" s="44"/>
      <c r="K6" s="44"/>
      <c r="L6" s="44"/>
      <c r="M6" s="44"/>
      <c r="N6" s="44"/>
      <c r="O6" s="44"/>
      <c r="P6" s="44"/>
    </row>
    <row r="7" spans="1:16" s="38" customFormat="1" ht="34.5" customHeight="1">
      <c r="A7" s="51" t="s">
        <v>148</v>
      </c>
      <c r="B7" s="50"/>
      <c r="C7" s="50"/>
      <c r="D7" s="52"/>
      <c r="E7" s="52"/>
      <c r="F7" s="52"/>
      <c r="G7" s="52"/>
      <c r="H7" s="52"/>
      <c r="I7" s="52"/>
      <c r="J7" s="52"/>
      <c r="K7" s="52"/>
      <c r="L7" s="52"/>
      <c r="M7" s="52"/>
      <c r="O7" s="52"/>
      <c r="P7" s="52"/>
    </row>
    <row r="8" spans="1:16" s="38" customFormat="1" ht="34.5" customHeight="1">
      <c r="A8" s="53" t="s">
        <v>149</v>
      </c>
      <c r="B8" s="50"/>
      <c r="C8" s="54">
        <v>1.25</v>
      </c>
      <c r="D8" s="52"/>
      <c r="E8" s="52"/>
      <c r="G8" s="52"/>
      <c r="H8" s="52"/>
      <c r="I8" s="52"/>
      <c r="J8" s="52"/>
      <c r="K8" s="52"/>
      <c r="L8" s="52"/>
      <c r="M8" s="52"/>
      <c r="O8" s="52"/>
      <c r="P8" s="52"/>
    </row>
    <row r="9" spans="1:16" s="38" customFormat="1" ht="34.5" customHeight="1">
      <c r="A9" s="53" t="s">
        <v>150</v>
      </c>
      <c r="B9" s="50">
        <v>55</v>
      </c>
      <c r="C9" s="50">
        <f>SUM(C10:C11)</f>
        <v>67</v>
      </c>
      <c r="D9" s="52"/>
      <c r="E9" s="52"/>
      <c r="H9" s="52"/>
      <c r="I9" s="52"/>
      <c r="L9" s="52"/>
      <c r="N9" s="52"/>
      <c r="P9" s="52"/>
    </row>
    <row r="10" spans="1:9" s="38" customFormat="1" ht="34.5" customHeight="1">
      <c r="A10" s="53" t="s">
        <v>151</v>
      </c>
      <c r="B10" s="50"/>
      <c r="C10" s="50"/>
      <c r="D10" s="52"/>
      <c r="E10" s="52"/>
      <c r="F10" s="52"/>
      <c r="G10" s="52"/>
      <c r="H10" s="52"/>
      <c r="I10" s="52"/>
    </row>
    <row r="11" spans="1:8" s="38" customFormat="1" ht="34.5" customHeight="1">
      <c r="A11" s="53" t="s">
        <v>152</v>
      </c>
      <c r="B11" s="50">
        <v>55</v>
      </c>
      <c r="C11" s="50">
        <v>67</v>
      </c>
      <c r="D11" s="52"/>
      <c r="E11" s="52"/>
      <c r="F11" s="52"/>
      <c r="G11" s="52"/>
      <c r="H11" s="52"/>
    </row>
    <row r="12" spans="1:22" ht="12.75" customHeight="1">
      <c r="A12" s="52"/>
      <c r="B12" s="52"/>
      <c r="C12" s="52"/>
      <c r="D12" s="52"/>
      <c r="E12" s="52"/>
      <c r="F12" s="52"/>
      <c r="G12" s="52"/>
      <c r="H12" s="52"/>
      <c r="I12" s="52"/>
      <c r="J12" s="52"/>
      <c r="K12" s="52"/>
      <c r="L12" s="52"/>
      <c r="M12" s="52"/>
      <c r="N12" s="52"/>
      <c r="O12" s="52"/>
      <c r="P12" s="52"/>
      <c r="Q12" s="52"/>
      <c r="R12" s="52"/>
      <c r="S12" s="52"/>
      <c r="T12" s="52"/>
      <c r="U12" s="52"/>
      <c r="V12" s="38"/>
    </row>
    <row r="13" spans="1:3" ht="24" customHeight="1">
      <c r="A13" s="234"/>
      <c r="B13" s="234"/>
      <c r="C13" s="234"/>
    </row>
  </sheetData>
  <sheetProtection/>
  <mergeCells count="2">
    <mergeCell ref="A13:C13"/>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44"/>
  <sheetViews>
    <sheetView showGridLines="0" showZeros="0" zoomScalePageLayoutView="0" workbookViewId="0" topLeftCell="A34">
      <selection activeCell="A2" sqref="A2"/>
    </sheetView>
  </sheetViews>
  <sheetFormatPr defaultColWidth="6.83203125" defaultRowHeight="19.5" customHeight="1"/>
  <cols>
    <col min="1" max="1" width="31.5" style="14" customWidth="1"/>
    <col min="2" max="3" width="7.16015625" style="15" customWidth="1"/>
    <col min="4" max="4" width="7.66015625" style="15" customWidth="1"/>
    <col min="5" max="5" width="38.33203125" style="15" customWidth="1"/>
    <col min="6" max="6" width="15.5" style="15" customWidth="1"/>
    <col min="7" max="195" width="6.83203125" style="16" customWidth="1"/>
    <col min="196" max="196" width="6.83203125" style="0" customWidth="1"/>
  </cols>
  <sheetData>
    <row r="1" spans="1:6" s="10" customFormat="1" ht="36.75" customHeight="1">
      <c r="A1" s="17" t="s">
        <v>153</v>
      </c>
      <c r="B1" s="18"/>
      <c r="C1" s="18"/>
      <c r="D1" s="18"/>
      <c r="E1" s="18"/>
      <c r="F1" s="18"/>
    </row>
    <row r="2" spans="1:6" s="10" customFormat="1" ht="24" customHeight="1">
      <c r="A2" s="19"/>
      <c r="B2" s="19"/>
      <c r="C2" s="19"/>
      <c r="D2" s="19"/>
      <c r="E2" s="19"/>
      <c r="F2" s="20" t="s">
        <v>154</v>
      </c>
    </row>
    <row r="3" spans="1:6" s="10" customFormat="1" ht="15" customHeight="1">
      <c r="A3" s="258" t="s">
        <v>410</v>
      </c>
      <c r="B3" s="258"/>
      <c r="C3" s="258"/>
      <c r="D3" s="22"/>
      <c r="E3" s="22"/>
      <c r="F3" s="23" t="s">
        <v>25</v>
      </c>
    </row>
    <row r="4" spans="1:6" s="11" customFormat="1" ht="24" customHeight="1">
      <c r="A4" s="281" t="s">
        <v>47</v>
      </c>
      <c r="B4" s="238" t="s">
        <v>155</v>
      </c>
      <c r="C4" s="238"/>
      <c r="D4" s="238"/>
      <c r="E4" s="238" t="s">
        <v>61</v>
      </c>
      <c r="F4" s="282" t="s">
        <v>145</v>
      </c>
    </row>
    <row r="5" spans="1:6" s="11" customFormat="1" ht="24.75" customHeight="1">
      <c r="A5" s="281"/>
      <c r="B5" s="238"/>
      <c r="C5" s="238"/>
      <c r="D5" s="238"/>
      <c r="E5" s="238"/>
      <c r="F5" s="282"/>
    </row>
    <row r="6" spans="1:6" s="12" customFormat="1" ht="38.25" customHeight="1">
      <c r="A6" s="281"/>
      <c r="B6" s="25" t="s">
        <v>62</v>
      </c>
      <c r="C6" s="25" t="s">
        <v>63</v>
      </c>
      <c r="D6" s="25" t="s">
        <v>64</v>
      </c>
      <c r="E6" s="238"/>
      <c r="F6" s="282"/>
    </row>
    <row r="7" spans="1:195" s="13" customFormat="1" ht="35.25" customHeight="1">
      <c r="A7" s="26"/>
      <c r="B7" s="27"/>
      <c r="C7" s="27"/>
      <c r="D7" s="27"/>
      <c r="E7" s="28" t="s">
        <v>50</v>
      </c>
      <c r="F7" s="29">
        <f>F8+F24</f>
        <v>203.19</v>
      </c>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row>
    <row r="8" spans="1:6" ht="19.5" customHeight="1">
      <c r="A8" s="98" t="s">
        <v>313</v>
      </c>
      <c r="B8" s="98" t="s">
        <v>297</v>
      </c>
      <c r="C8" s="98"/>
      <c r="D8" s="98"/>
      <c r="E8" s="99"/>
      <c r="F8" s="34">
        <v>167.57</v>
      </c>
    </row>
    <row r="9" spans="1:6" ht="19.5" customHeight="1">
      <c r="A9" s="98"/>
      <c r="B9" s="98"/>
      <c r="C9" s="98" t="s">
        <v>281</v>
      </c>
      <c r="D9" s="98"/>
      <c r="E9" s="99" t="s">
        <v>218</v>
      </c>
      <c r="F9" s="94">
        <v>39.61</v>
      </c>
    </row>
    <row r="10" spans="1:6" ht="19.5" customHeight="1">
      <c r="A10" s="98"/>
      <c r="B10" s="98" t="s">
        <v>70</v>
      </c>
      <c r="C10" s="98" t="s">
        <v>70</v>
      </c>
      <c r="D10" s="98" t="s">
        <v>281</v>
      </c>
      <c r="E10" s="99" t="s">
        <v>111</v>
      </c>
      <c r="F10" s="94">
        <v>39.61</v>
      </c>
    </row>
    <row r="11" spans="1:6" ht="19.5" customHeight="1">
      <c r="A11" s="98"/>
      <c r="B11" s="98"/>
      <c r="C11" s="98" t="s">
        <v>298</v>
      </c>
      <c r="D11" s="98"/>
      <c r="E11" s="99" t="s">
        <v>220</v>
      </c>
      <c r="F11" s="94">
        <v>0.12</v>
      </c>
    </row>
    <row r="12" spans="1:6" ht="19.5" customHeight="1">
      <c r="A12" s="98"/>
      <c r="B12" s="98" t="s">
        <v>70</v>
      </c>
      <c r="C12" s="98" t="s">
        <v>70</v>
      </c>
      <c r="D12" s="98" t="s">
        <v>299</v>
      </c>
      <c r="E12" s="99" t="s">
        <v>221</v>
      </c>
      <c r="F12" s="94">
        <v>0.12</v>
      </c>
    </row>
    <row r="13" spans="1:6" ht="19.5" customHeight="1">
      <c r="A13" s="98"/>
      <c r="B13" s="98"/>
      <c r="C13" s="98" t="s">
        <v>300</v>
      </c>
      <c r="D13" s="98"/>
      <c r="E13" s="99" t="s">
        <v>224</v>
      </c>
      <c r="F13" s="94">
        <v>3.17</v>
      </c>
    </row>
    <row r="14" spans="1:6" ht="19.5" customHeight="1">
      <c r="A14" s="98"/>
      <c r="B14" s="98" t="s">
        <v>70</v>
      </c>
      <c r="C14" s="98" t="s">
        <v>70</v>
      </c>
      <c r="D14" s="98" t="s">
        <v>281</v>
      </c>
      <c r="E14" s="99" t="s">
        <v>225</v>
      </c>
      <c r="F14" s="94">
        <v>3.17</v>
      </c>
    </row>
    <row r="15" spans="1:6" ht="19.5" customHeight="1">
      <c r="A15" s="98"/>
      <c r="B15" s="98"/>
      <c r="C15" s="98" t="s">
        <v>301</v>
      </c>
      <c r="D15" s="98"/>
      <c r="E15" s="99" t="s">
        <v>226</v>
      </c>
      <c r="F15" s="94">
        <v>10.79</v>
      </c>
    </row>
    <row r="16" spans="1:6" ht="19.5" customHeight="1">
      <c r="A16" s="98"/>
      <c r="B16" s="98" t="s">
        <v>70</v>
      </c>
      <c r="C16" s="98" t="s">
        <v>70</v>
      </c>
      <c r="D16" s="98" t="s">
        <v>281</v>
      </c>
      <c r="E16" s="99" t="s">
        <v>227</v>
      </c>
      <c r="F16" s="94">
        <v>4.31</v>
      </c>
    </row>
    <row r="17" spans="1:6" ht="19.5" customHeight="1">
      <c r="A17" s="98"/>
      <c r="B17" s="98" t="s">
        <v>70</v>
      </c>
      <c r="C17" s="98" t="s">
        <v>70</v>
      </c>
      <c r="D17" s="98" t="s">
        <v>292</v>
      </c>
      <c r="E17" s="99" t="s">
        <v>228</v>
      </c>
      <c r="F17" s="94">
        <v>6.48</v>
      </c>
    </row>
    <row r="18" spans="1:6" ht="19.5" customHeight="1">
      <c r="A18" s="98"/>
      <c r="B18" s="98"/>
      <c r="C18" s="98" t="s">
        <v>302</v>
      </c>
      <c r="D18" s="98"/>
      <c r="E18" s="99" t="s">
        <v>229</v>
      </c>
      <c r="F18" s="94">
        <v>40.9</v>
      </c>
    </row>
    <row r="19" spans="1:6" ht="19.5" customHeight="1">
      <c r="A19" s="98"/>
      <c r="B19" s="98" t="s">
        <v>70</v>
      </c>
      <c r="C19" s="98" t="s">
        <v>70</v>
      </c>
      <c r="D19" s="98" t="s">
        <v>281</v>
      </c>
      <c r="E19" s="99" t="s">
        <v>230</v>
      </c>
      <c r="F19" s="94">
        <v>40.9</v>
      </c>
    </row>
    <row r="20" spans="1:6" ht="19.5" customHeight="1">
      <c r="A20" s="98"/>
      <c r="B20" s="98"/>
      <c r="C20" s="98" t="s">
        <v>303</v>
      </c>
      <c r="D20" s="98"/>
      <c r="E20" s="99" t="s">
        <v>232</v>
      </c>
      <c r="F20" s="94">
        <v>71.33</v>
      </c>
    </row>
    <row r="21" spans="1:6" ht="19.5" customHeight="1">
      <c r="A21" s="98"/>
      <c r="B21" s="98" t="s">
        <v>70</v>
      </c>
      <c r="C21" s="98" t="s">
        <v>70</v>
      </c>
      <c r="D21" s="98" t="s">
        <v>281</v>
      </c>
      <c r="E21" s="99" t="s">
        <v>116</v>
      </c>
      <c r="F21" s="94">
        <v>71.33</v>
      </c>
    </row>
    <row r="22" spans="1:6" ht="19.5" customHeight="1">
      <c r="A22" s="98"/>
      <c r="B22" s="98"/>
      <c r="C22" s="98" t="s">
        <v>304</v>
      </c>
      <c r="D22" s="98"/>
      <c r="E22" s="99" t="s">
        <v>233</v>
      </c>
      <c r="F22" s="94">
        <v>1.65</v>
      </c>
    </row>
    <row r="23" spans="1:6" ht="19.5" customHeight="1">
      <c r="A23" s="31"/>
      <c r="B23" s="98" t="s">
        <v>70</v>
      </c>
      <c r="C23" s="98" t="s">
        <v>70</v>
      </c>
      <c r="D23" s="98" t="s">
        <v>292</v>
      </c>
      <c r="E23" s="99" t="s">
        <v>234</v>
      </c>
      <c r="F23" s="94">
        <v>1.65</v>
      </c>
    </row>
    <row r="24" spans="1:6" ht="19.5" customHeight="1">
      <c r="A24" s="98" t="s">
        <v>262</v>
      </c>
      <c r="B24" s="98" t="s">
        <v>297</v>
      </c>
      <c r="C24" s="98"/>
      <c r="D24" s="98"/>
      <c r="E24" s="198"/>
      <c r="F24" s="94">
        <v>35.62</v>
      </c>
    </row>
    <row r="25" spans="1:6" ht="19.5" customHeight="1">
      <c r="A25" s="31"/>
      <c r="B25" s="98"/>
      <c r="C25" s="98" t="s">
        <v>281</v>
      </c>
      <c r="D25" s="98"/>
      <c r="E25" s="99" t="s">
        <v>218</v>
      </c>
      <c r="F25" s="94">
        <v>4</v>
      </c>
    </row>
    <row r="26" spans="1:6" ht="19.5" customHeight="1">
      <c r="A26" s="31"/>
      <c r="B26" s="98" t="s">
        <v>70</v>
      </c>
      <c r="C26" s="98" t="s">
        <v>70</v>
      </c>
      <c r="D26" s="98" t="s">
        <v>281</v>
      </c>
      <c r="E26" s="99" t="s">
        <v>111</v>
      </c>
      <c r="F26" s="94">
        <v>4</v>
      </c>
    </row>
    <row r="27" spans="1:6" ht="19.5" customHeight="1">
      <c r="A27" s="31"/>
      <c r="B27" s="98"/>
      <c r="C27" s="98" t="s">
        <v>305</v>
      </c>
      <c r="D27" s="98"/>
      <c r="E27" s="99" t="s">
        <v>219</v>
      </c>
      <c r="F27" s="94">
        <v>2</v>
      </c>
    </row>
    <row r="28" spans="1:6" ht="19.5" customHeight="1">
      <c r="A28" s="31"/>
      <c r="B28" s="98" t="s">
        <v>70</v>
      </c>
      <c r="C28" s="98" t="s">
        <v>70</v>
      </c>
      <c r="D28" s="98" t="s">
        <v>281</v>
      </c>
      <c r="E28" s="99" t="s">
        <v>112</v>
      </c>
      <c r="F28" s="94">
        <v>2</v>
      </c>
    </row>
    <row r="29" spans="1:6" ht="19.5" customHeight="1">
      <c r="A29" s="31"/>
      <c r="B29" s="98"/>
      <c r="C29" s="98" t="s">
        <v>306</v>
      </c>
      <c r="D29" s="98"/>
      <c r="E29" s="99" t="s">
        <v>222</v>
      </c>
      <c r="F29" s="94">
        <v>1.97</v>
      </c>
    </row>
    <row r="30" spans="1:6" ht="19.5" customHeight="1">
      <c r="A30" s="31"/>
      <c r="B30" s="98" t="s">
        <v>70</v>
      </c>
      <c r="C30" s="98" t="s">
        <v>70</v>
      </c>
      <c r="D30" s="98" t="s">
        <v>281</v>
      </c>
      <c r="E30" s="99" t="s">
        <v>113</v>
      </c>
      <c r="F30" s="94">
        <v>1.97</v>
      </c>
    </row>
    <row r="31" spans="1:6" ht="19.5" customHeight="1">
      <c r="A31" s="31"/>
      <c r="B31" s="98"/>
      <c r="C31" s="98" t="s">
        <v>301</v>
      </c>
      <c r="D31" s="98"/>
      <c r="E31" s="99" t="s">
        <v>226</v>
      </c>
      <c r="F31" s="94">
        <v>2.63</v>
      </c>
    </row>
    <row r="32" spans="1:6" ht="19.5" customHeight="1">
      <c r="A32" s="31"/>
      <c r="B32" s="98" t="s">
        <v>70</v>
      </c>
      <c r="C32" s="98" t="s">
        <v>70</v>
      </c>
      <c r="D32" s="98" t="s">
        <v>281</v>
      </c>
      <c r="E32" s="99" t="s">
        <v>227</v>
      </c>
      <c r="F32" s="94">
        <v>1.05</v>
      </c>
    </row>
    <row r="33" spans="1:6" ht="19.5" customHeight="1">
      <c r="A33" s="31"/>
      <c r="B33" s="98" t="s">
        <v>70</v>
      </c>
      <c r="C33" s="98" t="s">
        <v>70</v>
      </c>
      <c r="D33" s="98" t="s">
        <v>292</v>
      </c>
      <c r="E33" s="99" t="s">
        <v>228</v>
      </c>
      <c r="F33" s="94">
        <v>1.58</v>
      </c>
    </row>
    <row r="34" spans="1:6" ht="19.5" customHeight="1">
      <c r="A34" s="31"/>
      <c r="B34" s="98"/>
      <c r="C34" s="98" t="s">
        <v>302</v>
      </c>
      <c r="D34" s="98"/>
      <c r="E34" s="99" t="s">
        <v>229</v>
      </c>
      <c r="F34" s="94">
        <v>6.6</v>
      </c>
    </row>
    <row r="35" spans="1:6" ht="19.5" customHeight="1">
      <c r="A35" s="31"/>
      <c r="B35" s="98" t="s">
        <v>70</v>
      </c>
      <c r="C35" s="98" t="s">
        <v>70</v>
      </c>
      <c r="D35" s="98" t="s">
        <v>281</v>
      </c>
      <c r="E35" s="99" t="s">
        <v>230</v>
      </c>
      <c r="F35" s="94">
        <v>6.6</v>
      </c>
    </row>
    <row r="36" spans="1:6" ht="19.5" customHeight="1">
      <c r="A36" s="31"/>
      <c r="B36" s="98"/>
      <c r="C36" s="98" t="s">
        <v>303</v>
      </c>
      <c r="D36" s="98"/>
      <c r="E36" s="99" t="s">
        <v>232</v>
      </c>
      <c r="F36" s="94">
        <v>16.08</v>
      </c>
    </row>
    <row r="37" spans="1:6" ht="19.5" customHeight="1">
      <c r="A37" s="31"/>
      <c r="B37" s="98" t="s">
        <v>70</v>
      </c>
      <c r="C37" s="98" t="s">
        <v>70</v>
      </c>
      <c r="D37" s="98" t="s">
        <v>281</v>
      </c>
      <c r="E37" s="99" t="s">
        <v>116</v>
      </c>
      <c r="F37" s="94">
        <v>16.08</v>
      </c>
    </row>
    <row r="38" spans="1:6" ht="19.5" customHeight="1">
      <c r="A38" s="31"/>
      <c r="B38" s="98"/>
      <c r="C38" s="98" t="s">
        <v>304</v>
      </c>
      <c r="D38" s="98"/>
      <c r="E38" s="99" t="s">
        <v>233</v>
      </c>
      <c r="F38" s="94">
        <v>2.34</v>
      </c>
    </row>
    <row r="39" spans="1:6" ht="19.5" customHeight="1">
      <c r="A39" s="31"/>
      <c r="B39" s="98" t="s">
        <v>70</v>
      </c>
      <c r="C39" s="98" t="s">
        <v>70</v>
      </c>
      <c r="D39" s="98" t="s">
        <v>292</v>
      </c>
      <c r="E39" s="99" t="s">
        <v>234</v>
      </c>
      <c r="F39" s="94">
        <v>0.34</v>
      </c>
    </row>
    <row r="40" spans="1:6" ht="19.5" customHeight="1">
      <c r="A40" s="31"/>
      <c r="B40" s="98" t="s">
        <v>70</v>
      </c>
      <c r="C40" s="98" t="s">
        <v>70</v>
      </c>
      <c r="D40" s="98" t="s">
        <v>307</v>
      </c>
      <c r="E40" s="99" t="s">
        <v>117</v>
      </c>
      <c r="F40" s="94">
        <v>2</v>
      </c>
    </row>
    <row r="41" spans="1:6" ht="19.5" customHeight="1">
      <c r="A41" s="31"/>
      <c r="B41" s="98"/>
      <c r="C41" s="98"/>
      <c r="D41" s="98"/>
      <c r="E41" s="198"/>
      <c r="F41" s="94"/>
    </row>
    <row r="42" spans="1:6" ht="19.5" customHeight="1">
      <c r="A42" s="35"/>
      <c r="D42" s="36"/>
      <c r="E42" s="36"/>
      <c r="F42" s="36"/>
    </row>
    <row r="43" spans="1:6" ht="19.5" customHeight="1">
      <c r="A43" s="280"/>
      <c r="B43" s="280"/>
      <c r="C43" s="280"/>
      <c r="D43" s="280"/>
      <c r="E43" s="280"/>
      <c r="F43" s="280"/>
    </row>
    <row r="44" spans="1:6" ht="12.75">
      <c r="A44" s="280"/>
      <c r="B44" s="280"/>
      <c r="C44" s="280"/>
      <c r="D44" s="280"/>
      <c r="E44" s="280"/>
      <c r="F44" s="280"/>
    </row>
  </sheetData>
  <sheetProtection/>
  <mergeCells count="6">
    <mergeCell ref="A43:F44"/>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21"/>
  <sheetViews>
    <sheetView showGridLines="0" showZeros="0" tabSelected="1" zoomScalePageLayoutView="0" workbookViewId="0" topLeftCell="A16">
      <selection activeCell="A3" sqref="A3"/>
    </sheetView>
  </sheetViews>
  <sheetFormatPr defaultColWidth="9.33203125" defaultRowHeight="12.75" customHeight="1"/>
  <cols>
    <col min="1" max="1" width="19" style="1" customWidth="1"/>
    <col min="2" max="2" width="25.83203125" style="1" customWidth="1"/>
    <col min="3" max="4" width="14.66015625" style="1" customWidth="1"/>
    <col min="5" max="5" width="8.33203125" style="1" customWidth="1"/>
    <col min="6" max="7" width="7.16015625" style="1" customWidth="1"/>
    <col min="8" max="8" width="6.83203125" style="1" customWidth="1"/>
    <col min="9" max="9" width="5.66015625" style="1" customWidth="1"/>
    <col min="10" max="10" width="6.16015625" style="1" customWidth="1"/>
    <col min="11" max="11" width="9.16015625" style="1" customWidth="1"/>
    <col min="12" max="12" width="7.16015625" style="1" customWidth="1"/>
    <col min="13" max="13" width="52" style="1" customWidth="1"/>
    <col min="14" max="14" width="40.16015625" style="1" customWidth="1"/>
    <col min="15" max="15" width="43.5" style="1" customWidth="1"/>
    <col min="16" max="16" width="39" style="1" customWidth="1"/>
    <col min="17" max="17" width="29" style="1" customWidth="1"/>
    <col min="18" max="18" width="10.33203125" style="1" customWidth="1"/>
    <col min="19" max="19" width="38.83203125" style="1" customWidth="1"/>
    <col min="20" max="21" width="29.33203125" style="1" customWidth="1"/>
    <col min="22" max="22" width="10.33203125" style="1" customWidth="1"/>
    <col min="23" max="16384" width="9.33203125" style="1" customWidth="1"/>
  </cols>
  <sheetData>
    <row r="1" spans="1:22" ht="22.5">
      <c r="A1" s="2" t="s">
        <v>156</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8" t="s">
        <v>157</v>
      </c>
      <c r="V2" s="2"/>
    </row>
    <row r="3" spans="1:22" ht="12.75" customHeight="1">
      <c r="A3" s="3" t="s">
        <v>410</v>
      </c>
      <c r="B3" s="4"/>
      <c r="C3" s="4"/>
      <c r="D3" s="4"/>
      <c r="E3" s="4"/>
      <c r="F3" s="4"/>
      <c r="G3" s="4"/>
      <c r="H3" s="4"/>
      <c r="I3" s="4"/>
      <c r="J3" s="4"/>
      <c r="K3" s="4"/>
      <c r="L3" s="4"/>
      <c r="M3" s="4"/>
      <c r="N3" s="4"/>
      <c r="O3" s="4"/>
      <c r="P3" s="4"/>
      <c r="Q3" s="4"/>
      <c r="R3" s="4"/>
      <c r="S3" s="4"/>
      <c r="T3" s="4"/>
      <c r="U3" s="9" t="s">
        <v>25</v>
      </c>
      <c r="V3" s="4"/>
    </row>
    <row r="4" spans="1:22" ht="12.75" customHeight="1">
      <c r="A4" s="283" t="s">
        <v>47</v>
      </c>
      <c r="B4" s="283" t="s">
        <v>124</v>
      </c>
      <c r="C4" s="286" t="s">
        <v>81</v>
      </c>
      <c r="D4" s="286"/>
      <c r="E4" s="286"/>
      <c r="F4" s="286"/>
      <c r="G4" s="286"/>
      <c r="H4" s="286"/>
      <c r="I4" s="286"/>
      <c r="J4" s="286"/>
      <c r="K4" s="286"/>
      <c r="L4" s="286"/>
      <c r="M4" s="277" t="s">
        <v>158</v>
      </c>
      <c r="N4" s="277" t="s">
        <v>159</v>
      </c>
      <c r="O4" s="287" t="s">
        <v>160</v>
      </c>
      <c r="P4" s="288"/>
      <c r="Q4" s="288"/>
      <c r="R4" s="289"/>
      <c r="S4" s="287" t="s">
        <v>161</v>
      </c>
      <c r="T4" s="288"/>
      <c r="U4" s="288"/>
      <c r="V4" s="289"/>
    </row>
    <row r="5" spans="1:22" ht="49.5" customHeight="1">
      <c r="A5" s="284"/>
      <c r="B5" s="284"/>
      <c r="C5" s="286" t="s">
        <v>50</v>
      </c>
      <c r="D5" s="238" t="s">
        <v>30</v>
      </c>
      <c r="E5" s="238"/>
      <c r="F5" s="238" t="s">
        <v>166</v>
      </c>
      <c r="G5" s="238" t="s">
        <v>168</v>
      </c>
      <c r="H5" s="238" t="s">
        <v>170</v>
      </c>
      <c r="I5" s="238" t="s">
        <v>86</v>
      </c>
      <c r="J5" s="238" t="s">
        <v>173</v>
      </c>
      <c r="K5" s="238"/>
      <c r="L5" s="238" t="s">
        <v>175</v>
      </c>
      <c r="M5" s="278"/>
      <c r="N5" s="278"/>
      <c r="O5" s="277" t="s">
        <v>162</v>
      </c>
      <c r="P5" s="277" t="s">
        <v>163</v>
      </c>
      <c r="Q5" s="277" t="s">
        <v>164</v>
      </c>
      <c r="R5" s="277" t="s">
        <v>165</v>
      </c>
      <c r="S5" s="277" t="s">
        <v>162</v>
      </c>
      <c r="T5" s="277" t="s">
        <v>163</v>
      </c>
      <c r="U5" s="277" t="s">
        <v>164</v>
      </c>
      <c r="V5" s="277" t="s">
        <v>165</v>
      </c>
    </row>
    <row r="6" spans="1:22" ht="63.75" customHeight="1">
      <c r="A6" s="285"/>
      <c r="B6" s="285"/>
      <c r="C6" s="286"/>
      <c r="D6" s="61" t="s">
        <v>53</v>
      </c>
      <c r="E6" s="24" t="s">
        <v>54</v>
      </c>
      <c r="F6" s="238"/>
      <c r="G6" s="238"/>
      <c r="H6" s="238"/>
      <c r="I6" s="238"/>
      <c r="J6" s="61" t="s">
        <v>53</v>
      </c>
      <c r="K6" s="61" t="s">
        <v>177</v>
      </c>
      <c r="L6" s="238"/>
      <c r="M6" s="279"/>
      <c r="N6" s="279"/>
      <c r="O6" s="279"/>
      <c r="P6" s="279"/>
      <c r="Q6" s="279"/>
      <c r="R6" s="279"/>
      <c r="S6" s="279"/>
      <c r="T6" s="279"/>
      <c r="U6" s="279"/>
      <c r="V6" s="279"/>
    </row>
    <row r="7" spans="1:22" ht="23.25" customHeight="1">
      <c r="A7" s="200" t="s">
        <v>406</v>
      </c>
      <c r="B7" s="200"/>
      <c r="C7" s="208">
        <f>C8+C9+C10+C11+C12+C13+C14+C15+C16+C17+C18</f>
        <v>1058.14</v>
      </c>
      <c r="D7" s="208">
        <f>D8+D9+D10+D11+D12+D13+D14+D15+D16+D17+D18</f>
        <v>1058.14</v>
      </c>
      <c r="E7" s="24"/>
      <c r="F7" s="24"/>
      <c r="G7" s="24"/>
      <c r="H7" s="24"/>
      <c r="I7" s="24"/>
      <c r="J7" s="61"/>
      <c r="K7" s="61"/>
      <c r="L7" s="24"/>
      <c r="M7" s="199"/>
      <c r="N7" s="207"/>
      <c r="O7" s="207"/>
      <c r="P7" s="207"/>
      <c r="Q7" s="207"/>
      <c r="R7" s="199"/>
      <c r="S7" s="207"/>
      <c r="T7" s="207"/>
      <c r="U7" s="207"/>
      <c r="V7" s="199"/>
    </row>
    <row r="8" spans="1:22" ht="37.5" customHeight="1">
      <c r="A8" s="60" t="s">
        <v>309</v>
      </c>
      <c r="B8" s="184" t="s">
        <v>247</v>
      </c>
      <c r="C8" s="186">
        <v>583.5</v>
      </c>
      <c r="D8" s="186">
        <v>583.5</v>
      </c>
      <c r="E8" s="5"/>
      <c r="F8" s="5"/>
      <c r="G8" s="5"/>
      <c r="H8" s="5"/>
      <c r="I8" s="5"/>
      <c r="J8" s="5"/>
      <c r="K8" s="5"/>
      <c r="L8" s="5"/>
      <c r="M8" s="203" t="s">
        <v>342</v>
      </c>
      <c r="N8" s="201" t="s">
        <v>315</v>
      </c>
      <c r="O8" s="201" t="s">
        <v>316</v>
      </c>
      <c r="P8" s="201" t="s">
        <v>317</v>
      </c>
      <c r="Q8" s="201" t="s">
        <v>318</v>
      </c>
      <c r="R8" s="7"/>
      <c r="S8" s="201" t="s">
        <v>319</v>
      </c>
      <c r="T8" s="201" t="s">
        <v>320</v>
      </c>
      <c r="U8" s="201" t="s">
        <v>321</v>
      </c>
      <c r="V8" s="7"/>
    </row>
    <row r="9" spans="1:22" ht="51.75" customHeight="1">
      <c r="A9" s="60" t="s">
        <v>308</v>
      </c>
      <c r="B9" s="184" t="s">
        <v>310</v>
      </c>
      <c r="C9" s="186">
        <v>60</v>
      </c>
      <c r="D9" s="186">
        <v>60</v>
      </c>
      <c r="E9" s="5"/>
      <c r="F9" s="5"/>
      <c r="G9" s="5"/>
      <c r="H9" s="5"/>
      <c r="I9" s="5"/>
      <c r="J9" s="5"/>
      <c r="K9" s="5"/>
      <c r="L9" s="5"/>
      <c r="M9" s="203" t="s">
        <v>343</v>
      </c>
      <c r="N9" s="201" t="s">
        <v>315</v>
      </c>
      <c r="O9" s="201" t="s">
        <v>322</v>
      </c>
      <c r="P9" s="201" t="s">
        <v>323</v>
      </c>
      <c r="Q9" s="201" t="s">
        <v>324</v>
      </c>
      <c r="R9" s="7"/>
      <c r="S9" s="201" t="s">
        <v>325</v>
      </c>
      <c r="T9" s="201" t="s">
        <v>326</v>
      </c>
      <c r="U9" s="201" t="s">
        <v>327</v>
      </c>
      <c r="V9" s="7"/>
    </row>
    <row r="10" spans="1:22" ht="33.75" customHeight="1">
      <c r="A10" s="60" t="s">
        <v>308</v>
      </c>
      <c r="B10" s="184" t="s">
        <v>311</v>
      </c>
      <c r="C10" s="186">
        <v>172.93</v>
      </c>
      <c r="D10" s="186">
        <v>172.93</v>
      </c>
      <c r="E10" s="5"/>
      <c r="F10" s="5"/>
      <c r="G10" s="5"/>
      <c r="H10" s="5"/>
      <c r="I10" s="5"/>
      <c r="J10" s="5"/>
      <c r="K10" s="5"/>
      <c r="L10" s="5"/>
      <c r="M10" s="202" t="s">
        <v>328</v>
      </c>
      <c r="N10" s="201" t="s">
        <v>315</v>
      </c>
      <c r="O10" s="201" t="s">
        <v>329</v>
      </c>
      <c r="P10" s="201" t="s">
        <v>330</v>
      </c>
      <c r="Q10" s="201" t="s">
        <v>331</v>
      </c>
      <c r="R10" s="7"/>
      <c r="S10" s="201" t="s">
        <v>332</v>
      </c>
      <c r="T10" s="201" t="s">
        <v>333</v>
      </c>
      <c r="U10" s="201" t="s">
        <v>334</v>
      </c>
      <c r="V10" s="7"/>
    </row>
    <row r="11" spans="1:22" ht="38.25" customHeight="1">
      <c r="A11" s="60" t="s">
        <v>308</v>
      </c>
      <c r="B11" s="184" t="s">
        <v>312</v>
      </c>
      <c r="C11" s="186">
        <v>6.57</v>
      </c>
      <c r="D11" s="186">
        <v>6.57</v>
      </c>
      <c r="E11" s="5"/>
      <c r="F11" s="5"/>
      <c r="G11" s="5"/>
      <c r="H11" s="5"/>
      <c r="I11" s="5"/>
      <c r="J11" s="5"/>
      <c r="K11" s="5"/>
      <c r="L11" s="5"/>
      <c r="M11" s="201" t="s">
        <v>335</v>
      </c>
      <c r="N11" s="201" t="s">
        <v>315</v>
      </c>
      <c r="O11" s="201" t="s">
        <v>336</v>
      </c>
      <c r="P11" s="201" t="s">
        <v>337</v>
      </c>
      <c r="Q11" s="201" t="s">
        <v>338</v>
      </c>
      <c r="R11" s="7"/>
      <c r="S11" s="201" t="s">
        <v>339</v>
      </c>
      <c r="T11" s="201" t="s">
        <v>340</v>
      </c>
      <c r="U11" s="201" t="s">
        <v>341</v>
      </c>
      <c r="V11" s="7"/>
    </row>
    <row r="12" spans="1:22" ht="77.25" customHeight="1">
      <c r="A12" s="60" t="s">
        <v>186</v>
      </c>
      <c r="B12" s="201" t="s">
        <v>344</v>
      </c>
      <c r="C12" s="54">
        <v>95.5</v>
      </c>
      <c r="D12" s="54">
        <v>95.5</v>
      </c>
      <c r="E12" s="5"/>
      <c r="F12" s="5"/>
      <c r="G12" s="5"/>
      <c r="H12" s="5"/>
      <c r="I12" s="5"/>
      <c r="J12" s="5"/>
      <c r="K12" s="5"/>
      <c r="L12" s="5"/>
      <c r="M12" s="201" t="s">
        <v>345</v>
      </c>
      <c r="N12" s="201" t="s">
        <v>315</v>
      </c>
      <c r="O12" s="201" t="s">
        <v>346</v>
      </c>
      <c r="P12" s="201" t="s">
        <v>347</v>
      </c>
      <c r="Q12" s="201" t="s">
        <v>348</v>
      </c>
      <c r="R12" s="7"/>
      <c r="S12" s="201" t="s">
        <v>349</v>
      </c>
      <c r="T12" s="201" t="s">
        <v>350</v>
      </c>
      <c r="U12" s="201" t="s">
        <v>351</v>
      </c>
      <c r="V12" s="7"/>
    </row>
    <row r="13" spans="1:22" ht="110.25" customHeight="1">
      <c r="A13" s="60" t="s">
        <v>186</v>
      </c>
      <c r="B13" s="201" t="s">
        <v>352</v>
      </c>
      <c r="C13" s="54">
        <v>50</v>
      </c>
      <c r="D13" s="54">
        <v>50</v>
      </c>
      <c r="E13" s="5"/>
      <c r="F13" s="5"/>
      <c r="G13" s="5"/>
      <c r="H13" s="5"/>
      <c r="I13" s="5"/>
      <c r="J13" s="5"/>
      <c r="K13" s="5"/>
      <c r="L13" s="5"/>
      <c r="M13" s="201" t="s">
        <v>353</v>
      </c>
      <c r="N13" s="201" t="s">
        <v>315</v>
      </c>
      <c r="O13" s="201" t="s">
        <v>354</v>
      </c>
      <c r="P13" s="201" t="s">
        <v>355</v>
      </c>
      <c r="Q13" s="201"/>
      <c r="R13" s="7"/>
      <c r="S13" s="201" t="s">
        <v>356</v>
      </c>
      <c r="T13" s="201" t="s">
        <v>357</v>
      </c>
      <c r="U13" s="201"/>
      <c r="V13" s="7"/>
    </row>
    <row r="14" spans="1:22" ht="39" customHeight="1">
      <c r="A14" s="165" t="s">
        <v>187</v>
      </c>
      <c r="B14" s="201" t="s">
        <v>358</v>
      </c>
      <c r="C14" s="54">
        <v>5.84</v>
      </c>
      <c r="D14" s="54">
        <v>5.84</v>
      </c>
      <c r="E14" s="5"/>
      <c r="F14" s="5"/>
      <c r="G14" s="5"/>
      <c r="H14" s="5"/>
      <c r="I14" s="5"/>
      <c r="J14" s="5"/>
      <c r="K14" s="5"/>
      <c r="L14" s="5"/>
      <c r="M14" s="201" t="s">
        <v>359</v>
      </c>
      <c r="N14" s="201" t="s">
        <v>360</v>
      </c>
      <c r="O14" s="201" t="s">
        <v>361</v>
      </c>
      <c r="P14" s="201" t="s">
        <v>362</v>
      </c>
      <c r="Q14" s="201"/>
      <c r="R14" s="7"/>
      <c r="S14" s="201" t="s">
        <v>363</v>
      </c>
      <c r="T14" s="201" t="s">
        <v>364</v>
      </c>
      <c r="U14" s="201"/>
      <c r="V14" s="7"/>
    </row>
    <row r="15" spans="1:22" ht="51.75" customHeight="1">
      <c r="A15" s="165" t="s">
        <v>187</v>
      </c>
      <c r="B15" s="201" t="s">
        <v>365</v>
      </c>
      <c r="C15" s="54">
        <v>3.45</v>
      </c>
      <c r="D15" s="54">
        <v>3.45</v>
      </c>
      <c r="E15" s="5"/>
      <c r="F15" s="5"/>
      <c r="G15" s="5"/>
      <c r="H15" s="5"/>
      <c r="I15" s="5"/>
      <c r="J15" s="5"/>
      <c r="K15" s="5"/>
      <c r="L15" s="5"/>
      <c r="M15" s="201" t="s">
        <v>366</v>
      </c>
      <c r="N15" s="201" t="s">
        <v>367</v>
      </c>
      <c r="O15" s="201" t="s">
        <v>368</v>
      </c>
      <c r="P15" s="201" t="s">
        <v>369</v>
      </c>
      <c r="Q15" s="201" t="s">
        <v>370</v>
      </c>
      <c r="R15" s="7"/>
      <c r="S15" s="201" t="s">
        <v>371</v>
      </c>
      <c r="T15" s="201" t="s">
        <v>372</v>
      </c>
      <c r="U15" s="201" t="s">
        <v>373</v>
      </c>
      <c r="V15" s="204" t="s">
        <v>374</v>
      </c>
    </row>
    <row r="16" spans="1:22" ht="51.75" customHeight="1">
      <c r="A16" s="165" t="s">
        <v>187</v>
      </c>
      <c r="B16" s="201" t="s">
        <v>375</v>
      </c>
      <c r="C16" s="54">
        <v>5</v>
      </c>
      <c r="D16" s="54">
        <v>5</v>
      </c>
      <c r="E16" s="5"/>
      <c r="F16" s="5"/>
      <c r="G16" s="5"/>
      <c r="H16" s="5"/>
      <c r="I16" s="5"/>
      <c r="J16" s="5"/>
      <c r="K16" s="5"/>
      <c r="L16" s="5"/>
      <c r="M16" s="201" t="s">
        <v>376</v>
      </c>
      <c r="N16" s="201" t="s">
        <v>377</v>
      </c>
      <c r="O16" s="201" t="s">
        <v>378</v>
      </c>
      <c r="P16" s="201" t="s">
        <v>379</v>
      </c>
      <c r="Q16" s="201" t="s">
        <v>380</v>
      </c>
      <c r="R16" s="7"/>
      <c r="S16" s="201" t="s">
        <v>381</v>
      </c>
      <c r="T16" s="201" t="s">
        <v>382</v>
      </c>
      <c r="U16" s="201" t="s">
        <v>383</v>
      </c>
      <c r="V16" s="7"/>
    </row>
    <row r="17" spans="1:22" ht="39" customHeight="1">
      <c r="A17" s="165" t="s">
        <v>187</v>
      </c>
      <c r="B17" s="201" t="s">
        <v>384</v>
      </c>
      <c r="C17" s="54">
        <v>4.12</v>
      </c>
      <c r="D17" s="54">
        <v>4.12</v>
      </c>
      <c r="E17" s="5"/>
      <c r="F17" s="5"/>
      <c r="G17" s="5"/>
      <c r="H17" s="5"/>
      <c r="I17" s="5"/>
      <c r="J17" s="5"/>
      <c r="K17" s="5"/>
      <c r="L17" s="5"/>
      <c r="M17" s="201" t="s">
        <v>385</v>
      </c>
      <c r="N17" s="201" t="s">
        <v>386</v>
      </c>
      <c r="O17" s="201" t="s">
        <v>387</v>
      </c>
      <c r="P17" s="201" t="s">
        <v>388</v>
      </c>
      <c r="Q17" s="201"/>
      <c r="R17" s="7"/>
      <c r="S17" s="201" t="s">
        <v>389</v>
      </c>
      <c r="T17" s="201" t="s">
        <v>390</v>
      </c>
      <c r="U17" s="201" t="s">
        <v>373</v>
      </c>
      <c r="V17" s="7"/>
    </row>
    <row r="18" spans="1:22" ht="38.25" customHeight="1">
      <c r="A18" s="60" t="s">
        <v>188</v>
      </c>
      <c r="B18" s="201" t="s">
        <v>391</v>
      </c>
      <c r="C18" s="54">
        <v>71.23</v>
      </c>
      <c r="D18" s="54">
        <v>71.23</v>
      </c>
      <c r="E18" s="5"/>
      <c r="F18" s="5"/>
      <c r="G18" s="5"/>
      <c r="H18" s="5"/>
      <c r="I18" s="5"/>
      <c r="J18" s="5"/>
      <c r="K18" s="5"/>
      <c r="L18" s="5"/>
      <c r="M18" s="201" t="s">
        <v>392</v>
      </c>
      <c r="N18" s="201" t="s">
        <v>393</v>
      </c>
      <c r="O18" s="201" t="s">
        <v>394</v>
      </c>
      <c r="P18" s="201" t="s">
        <v>395</v>
      </c>
      <c r="Q18" s="201"/>
      <c r="R18" s="7"/>
      <c r="S18" s="201" t="s">
        <v>396</v>
      </c>
      <c r="T18" s="201" t="s">
        <v>397</v>
      </c>
      <c r="U18" s="201"/>
      <c r="V18" s="7"/>
    </row>
    <row r="19" spans="1:22" ht="51.75" customHeight="1">
      <c r="A19" s="66"/>
      <c r="B19" s="201"/>
      <c r="C19" s="54"/>
      <c r="D19" s="54"/>
      <c r="E19" s="5"/>
      <c r="F19" s="5"/>
      <c r="G19" s="5"/>
      <c r="H19" s="5"/>
      <c r="I19" s="5"/>
      <c r="J19" s="5"/>
      <c r="K19" s="5"/>
      <c r="L19" s="5"/>
      <c r="M19" s="201"/>
      <c r="N19" s="201"/>
      <c r="O19" s="201"/>
      <c r="P19" s="201"/>
      <c r="Q19" s="201"/>
      <c r="R19" s="7"/>
      <c r="S19" s="201"/>
      <c r="T19" s="201"/>
      <c r="U19" s="201"/>
      <c r="V19" s="7"/>
    </row>
    <row r="20" spans="1:22" ht="12.75" customHeight="1">
      <c r="A20" s="6"/>
      <c r="B20" s="6"/>
      <c r="C20" s="6"/>
      <c r="D20" s="6"/>
      <c r="E20" s="6"/>
      <c r="F20" s="6"/>
      <c r="G20" s="6"/>
      <c r="H20" s="6"/>
      <c r="I20" s="6"/>
      <c r="J20" s="6"/>
      <c r="K20" s="6"/>
      <c r="L20" s="6"/>
      <c r="M20" s="6"/>
      <c r="N20" s="6"/>
      <c r="O20" s="6"/>
      <c r="P20" s="6"/>
      <c r="Q20" s="6"/>
      <c r="R20" s="6"/>
      <c r="S20" s="6"/>
      <c r="T20" s="6"/>
      <c r="U20" s="6"/>
      <c r="V20" s="6"/>
    </row>
    <row r="21" ht="12.75" customHeight="1">
      <c r="A21" s="6"/>
    </row>
  </sheetData>
  <sheetProtection/>
  <mergeCells count="23">
    <mergeCell ref="R5:R6"/>
    <mergeCell ref="S5:S6"/>
    <mergeCell ref="V5:V6"/>
    <mergeCell ref="U5:U6"/>
    <mergeCell ref="T5:T6"/>
    <mergeCell ref="J5:K5"/>
    <mergeCell ref="O5:O6"/>
    <mergeCell ref="L5:L6"/>
    <mergeCell ref="P5:P6"/>
    <mergeCell ref="M4:M6"/>
    <mergeCell ref="N4:N6"/>
    <mergeCell ref="S4:V4"/>
    <mergeCell ref="Q5:Q6"/>
    <mergeCell ref="O4:R4"/>
    <mergeCell ref="A4:A6"/>
    <mergeCell ref="B4:B6"/>
    <mergeCell ref="C5:C6"/>
    <mergeCell ref="F5:F6"/>
    <mergeCell ref="C4:L4"/>
    <mergeCell ref="G5:G6"/>
    <mergeCell ref="D5:E5"/>
    <mergeCell ref="H5:H6"/>
    <mergeCell ref="I5:I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2018-02-02T07:36:26Z</cp:lastPrinted>
  <dcterms:created xsi:type="dcterms:W3CDTF">2017-01-26T02:06:17Z</dcterms:created>
  <dcterms:modified xsi:type="dcterms:W3CDTF">2018-03-20T03:08:29Z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