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44" firstSheet="34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24">'2部门收支总表（分单位）'!$A$1:$P$18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  <definedName name="_xlnm.Print_Titles" localSheetId="25">'3部门收入总表'!$1:$7</definedName>
    <definedName name="_xlnm.Print_Titles" localSheetId="26">'4部门支出总表'!$1:$7</definedName>
    <definedName name="_xlnm.Print_Titles" localSheetId="29">'7财政拨款支出按功能分类'!$1:$7</definedName>
    <definedName name="_xlnm.Print_Titles" localSheetId="30">'8一般公共预算支出表'!$1:$6</definedName>
    <definedName name="_xlnm.Print_Titles" localSheetId="41">'19绩效情况表'!$1:$6</definedName>
  </definedNames>
  <calcPr fullCalcOnLoad="1"/>
</workbook>
</file>

<file path=xl/sharedStrings.xml><?xml version="1.0" encoding="utf-8"?>
<sst xmlns="http://schemas.openxmlformats.org/spreadsheetml/2006/main" count="1970" uniqueCount="422">
  <si>
    <t>抚顺市住房和城乡建设委员会2018年部门预算和“三公”经费预算公开表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</si>
  <si>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</si>
  <si>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</si>
  <si>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</si>
  <si>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</si>
  <si>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</si>
  <si>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</si>
  <si>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</si>
  <si>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</si>
  <si>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</si>
  <si>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</si>
  <si>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</si>
  <si>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</si>
  <si>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</si>
  <si>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</si>
  <si>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</si>
  <si>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</si>
  <si>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</si>
  <si>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</si>
  <si>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</si>
  <si>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</si>
  <si>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</si>
  <si>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</si>
  <si>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</si>
  <si>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部门名称：抚顺市住房和城乡建设委员会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</si>
  <si>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</si>
  <si>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</si>
  <si>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</si>
  <si>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</si>
  <si>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</si>
  <si>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</si>
  <si>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一、社会保障和就业支出</t>
  </si>
  <si>
    <t>其中：上级提前告知转移支付资金</t>
  </si>
  <si>
    <t xml:space="preserve">  行政事业单位离退休</t>
  </si>
  <si>
    <t>二、纳入预算管理的专项收入</t>
  </si>
  <si>
    <t xml:space="preserve">    归口管理的行政单位离退休</t>
  </si>
  <si>
    <t>三、纳入预算管理的行政事业性收费</t>
  </si>
  <si>
    <t xml:space="preserve">    事业单位离退休</t>
  </si>
  <si>
    <t>四、国有资源（资产）有偿使用收入</t>
  </si>
  <si>
    <t xml:space="preserve">    机关事业单位基本养老保险缴费支出</t>
  </si>
  <si>
    <t>五、政府住房收入</t>
  </si>
  <si>
    <t>二、医疗卫生与计划生育支出</t>
  </si>
  <si>
    <t>六、纳入政府性基金预算管理收入</t>
  </si>
  <si>
    <t xml:space="preserve">  行政事业单位医疗</t>
  </si>
  <si>
    <t xml:space="preserve">    行政单位医疗</t>
  </si>
  <si>
    <t>七、纳入专户管理的行政事业性收费</t>
  </si>
  <si>
    <t xml:space="preserve">    事业单位医疗</t>
  </si>
  <si>
    <t>三、城乡社区支出</t>
  </si>
  <si>
    <t xml:space="preserve">  城乡社区管理事务</t>
  </si>
  <si>
    <t xml:space="preserve">    行政运行</t>
  </si>
  <si>
    <t xml:space="preserve">    工程建设标准规范编制与监管</t>
  </si>
  <si>
    <t xml:space="preserve">    工程建设管理</t>
  </si>
  <si>
    <t xml:space="preserve">    其他城乡社区管理事务支出</t>
  </si>
  <si>
    <t xml:space="preserve">  城乡社区公共设施</t>
  </si>
  <si>
    <t xml:space="preserve">    其他城乡社区公共设施支出</t>
  </si>
  <si>
    <t>四、资源勘探信息等支出</t>
  </si>
  <si>
    <t xml:space="preserve">  建筑业</t>
  </si>
  <si>
    <t xml:space="preserve">    其他建筑业支出</t>
  </si>
  <si>
    <t>五、住房保障支出</t>
  </si>
  <si>
    <t xml:space="preserve">  保障性安居工程支出</t>
  </si>
  <si>
    <t xml:space="preserve">    公共租赁住房</t>
  </si>
  <si>
    <t xml:space="preserve">  住房改革支出</t>
  </si>
  <si>
    <t xml:space="preserve">    住房公积金</t>
  </si>
  <si>
    <t xml:space="preserve">  城乡社区住宅</t>
  </si>
  <si>
    <t xml:space="preserve">    其他城乡社区住宅支出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</si>
  <si>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</si>
  <si>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</si>
  <si>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</si>
  <si>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</si>
  <si>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</si>
  <si>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</si>
  <si>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</si>
  <si>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</si>
  <si>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</si>
  <si>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</si>
  <si>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</si>
  <si>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</si>
  <si>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</si>
  <si>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</si>
  <si>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</si>
  <si>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抚顺市住房和城乡建设委员会本级</t>
  </si>
  <si>
    <t>抚顺市建设工程质量监督站</t>
  </si>
  <si>
    <t>抚顺市建设工程招标投标造价管理办公室</t>
  </si>
  <si>
    <t>抚顺市散装水泥办公室</t>
  </si>
  <si>
    <t>抚顺市新型墙体材料建筑节能办公室</t>
  </si>
  <si>
    <t>抚顺市城市建设档案馆</t>
  </si>
  <si>
    <t>抚顺市供热管理办公室</t>
  </si>
  <si>
    <t>抚顺市城市建设工程项目管理中心</t>
  </si>
  <si>
    <t>抚顺市建设工程安全监督站</t>
  </si>
  <si>
    <t>抚顺市房屋租赁管理处</t>
  </si>
  <si>
    <t>抚顺市住房保障管理中心</t>
  </si>
  <si>
    <t>2018年部门收入总体情况表</t>
  </si>
  <si>
    <t>公开表3</t>
  </si>
  <si>
    <t>科目编码</t>
  </si>
  <si>
    <t>科目名称</t>
  </si>
  <si>
    <t>类</t>
  </si>
  <si>
    <t>款</t>
  </si>
  <si>
    <t>项</t>
  </si>
  <si>
    <t>208</t>
  </si>
  <si>
    <t>社会保障和就业支出</t>
  </si>
  <si>
    <t>05</t>
  </si>
  <si>
    <t>01</t>
  </si>
  <si>
    <t>210</t>
  </si>
  <si>
    <t>医疗卫生与计划生育支出</t>
  </si>
  <si>
    <t>11</t>
  </si>
  <si>
    <t>212</t>
  </si>
  <si>
    <t>城乡社区支出</t>
  </si>
  <si>
    <t>99</t>
  </si>
  <si>
    <t>221</t>
  </si>
  <si>
    <t>住房保障支出</t>
  </si>
  <si>
    <t>02</t>
  </si>
  <si>
    <t>03</t>
  </si>
  <si>
    <t>06</t>
  </si>
  <si>
    <t>215</t>
  </si>
  <si>
    <t>资源勘探信息等支出</t>
  </si>
  <si>
    <t>2018年部门支出总体情况表</t>
  </si>
  <si>
    <t>公开表4</t>
  </si>
  <si>
    <t>2018年部门支出总体情况表（按功能科目）</t>
  </si>
  <si>
    <t>公开表5</t>
  </si>
  <si>
    <t>资金来源</t>
  </si>
  <si>
    <t xml:space="preserve">  </t>
  </si>
  <si>
    <t>2018年部门财政拨款收支总体情况表</t>
  </si>
  <si>
    <t>公开表6</t>
  </si>
  <si>
    <t>财政拨款收入预算</t>
  </si>
  <si>
    <t>财政拨款支出预算</t>
  </si>
  <si>
    <t>2018年部门财政拨款收支总体情况表（按功能科目）</t>
  </si>
  <si>
    <t>公开表7</t>
  </si>
  <si>
    <t>支出内容</t>
  </si>
  <si>
    <t>2018年部门一般公共预算支出情况表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</si>
  <si>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</si>
  <si>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</si>
  <si>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</si>
  <si>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</si>
  <si>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</si>
  <si>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</si>
  <si>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</si>
  <si>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</si>
  <si>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</si>
  <si>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</si>
  <si>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</si>
  <si>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</si>
  <si>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</si>
  <si>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</si>
  <si>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</si>
  <si>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</si>
  <si>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</si>
  <si>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</si>
  <si>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 xml:space="preserve">    奖金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</si>
  <si>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</si>
  <si>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</si>
  <si>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</si>
  <si>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</si>
  <si>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</si>
  <si>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</si>
  <si>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</si>
  <si>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</si>
  <si>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</si>
  <si>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</si>
  <si>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</si>
  <si>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</si>
  <si>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</si>
  <si>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</si>
  <si>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</si>
  <si>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</si>
  <si>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</si>
  <si>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</si>
  <si>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</si>
  <si>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</si>
  <si>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</si>
  <si>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</si>
  <si>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</si>
  <si>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</si>
  <si>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</si>
  <si>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</si>
  <si>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</si>
  <si>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</si>
  <si>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</si>
  <si>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</si>
  <si>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</si>
  <si>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</si>
  <si>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</si>
  <si>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</si>
  <si>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</si>
  <si>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</si>
  <si>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</si>
  <si>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</si>
  <si>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</si>
  <si>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</si>
  <si>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</si>
  <si>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</si>
  <si>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</si>
  <si>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</si>
  <si>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</si>
  <si>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</si>
  <si>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</si>
  <si>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</si>
  <si>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</si>
  <si>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</si>
  <si>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</si>
  <si>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</si>
  <si>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</si>
  <si>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</si>
  <si>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</si>
  <si>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</si>
  <si>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</si>
  <si>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</si>
  <si>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</si>
  <si>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</si>
  <si>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</si>
  <si>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</si>
  <si>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</si>
  <si>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</si>
  <si>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</si>
  <si>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</si>
  <si>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</si>
  <si>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</si>
  <si>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</si>
  <si>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</si>
  <si>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</si>
  <si>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</si>
  <si>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</si>
  <si>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</si>
  <si>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</si>
  <si>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</si>
  <si>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</si>
  <si>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</si>
  <si>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</si>
  <si>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</si>
  <si>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</si>
  <si>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</si>
  <si>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</si>
  <si>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</si>
  <si>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</si>
  <si>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</si>
  <si>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</si>
  <si>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</si>
  <si>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</si>
  <si>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</si>
  <si>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</si>
  <si>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</si>
  <si>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</si>
  <si>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</si>
  <si>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注：本部门没有纳入预算管理的行政事业性收费预算拨款收入，也没有使用纳入预算管理的行政事业性收费安排的支出，故本表无数据”。</t>
  </si>
  <si>
    <t>2018年部门（政府性基金收入）政府性基金预算支出表</t>
  </si>
  <si>
    <t>公开表12</t>
  </si>
  <si>
    <t>注：本部门没有政府性基金收入，也没有政府性基金支出，故本表无数据”。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</si>
  <si>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</si>
  <si>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</si>
  <si>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注：本部门没有国有资本经营预算安排的支出，故本表无数据”。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</si>
  <si>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</si>
  <si>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</si>
  <si>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</si>
  <si>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</si>
  <si>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</si>
  <si>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抚顺市住房和城乡建设委员会</t>
  </si>
  <si>
    <t>专业技术资格评审及企业资质审批费</t>
  </si>
  <si>
    <t>一、机关商品和服务支出4万元：（一）委托业务费4万元：1、劳务费4万元：（1）专业技术资格评审3万元。（2）企业资质许可审批费1万元。</t>
  </si>
  <si>
    <t xml:space="preserve">    公务运行</t>
  </si>
  <si>
    <t>一、机关商品和服务支出1.68万元：（一）、办公经费0.36万元：1、备案证书印刷费0.36万元。（二）、公务接待费1.32万元：接待检查招待费1.32万元。二、机关资本性支出（一）1.51万元：（一）设备购置1.51万元：1、办公设备购置1.51万元：（1）四台一体机：2500元*4=1万元；（2）电脑、扫描仪：0.51万元。</t>
  </si>
  <si>
    <t xml:space="preserve">  应急中心经费</t>
  </si>
  <si>
    <t>一、机关商品和服务支出：4.4万元：（一）办公经费2.08万元；（二）委托业务费2.32万元：1、劳务费2.32万元：（1）外聘人员夜班工资900元×2人×12月=2.16万元;（2）节假日值班补助2人×26天×30=0.156万元。二、机关资本性支出（一）1.6万元：（一）设备购置1.6万元：1、办公设备购置1.6万元：（1）电脑3台(民心网、电话办、国信局网络及工作人员办公）*3700元=1.11万元；（2）多功能一体机1台0.25万元；（3）电话机（耳麦）6台*400元=0.24万元。</t>
  </si>
  <si>
    <t>特色小镇工作经费</t>
  </si>
  <si>
    <t>一、机关商品和服务支出4.5万元：（一）会议费0.9万元：全市30个特色镇按参加会议60人，每人午饭30元，计：0.18万元、印刷费：0.14万元、租会议室0.1万元。经验交流拉链会费：租车费0.1万元、餐费（60人x30元）0.18万元、租车费0.1万元、资料费0.1万元。（二）、培训费3.6万元：培训、学习考察、调研3.6万元。</t>
  </si>
  <si>
    <t>安全生产工作经费</t>
  </si>
  <si>
    <t>一、机关商品和服务支出3.5万元：（一）、培训费0.5万元。（二）、委托业务费1.5万元：1、劳务费1.5万元：聘请专家参与检查。（三）、办公经费0.5万元：印刷费0.5万元。二、机关资本性支出（一）1万元。（一）、设备购置1万元：1、办公设备购置1万元：（1）数码录像机0.4万元；（2）A3黑白激光打印机0.6万元。</t>
  </si>
  <si>
    <t>供水第三方检测费</t>
  </si>
  <si>
    <t>一、机关商品和服务支出6万元：（一）委托业务费6万元：1、委托业务费6万元。抚顺市住建委负责抚顺市区域内的供水水质监督检查管理工作，每年按季度委托具有相关检测能力的第三方检测机构，对抚顺市供水有限公司所属的7座净水厂，清原和新宾两县县城的自来水公司的净水厂开展水质督查工作。检测标准按照月检35项标准执行，年度检测费用为：3334元/水样*9个水样*2次=60000元。</t>
  </si>
  <si>
    <t xml:space="preserve">   立法调研费</t>
  </si>
  <si>
    <t>一、机关商品和服务支出2万元：（一）、办公经费2万元：1、差旅费2万元。开展《抚顺市城市供水条例实施细则》的立法调研差旅费2万元。</t>
  </si>
  <si>
    <t xml:space="preserve"> 工程项目前期费</t>
  </si>
  <si>
    <t>一、机关资本性支出（二）566.55万元：（一）、其他资本性支出566.55万元：1、其他资本性支出566.55元：（1）临江路东延前期费396.55万元（已发生）； （2）雷锋路西延、抚顺城路、南花园街道等街路改造；物业议案、“PPP”、供水供热项目前期费170万元。</t>
  </si>
  <si>
    <t xml:space="preserve"> 纪检组专项经费</t>
  </si>
  <si>
    <t>一、机关商品和服务支出5万元：（一）、培训费5万元。二、机关资本性支出（一）2.42万元：（一）、设备购置2.42万元：1、办公设备购置2.42万元：（1）便携式打印机2台；（2）笔记本电脑1台；（3）台式电脑2台；（4）录音笔2支；（5）照相机1台；（6）碎纸机2台；（7）录音电话机1台；（8）U盘5个。</t>
  </si>
  <si>
    <t>装配式建筑工作经费</t>
  </si>
  <si>
    <t xml:space="preserve">一、机关商品和服务支出2万元：（一）、办公经费0.5万元：1：印刷费0.5万元：宣传经费（含报刊、印刷）0.5万元 。（二）、培训费0.5万元：含场地、专家授课、材料费。（三）、委托业务费1万元：1、劳务费1万元：根据工作需要成立抚顺市装配式建筑专家委员会，指导工程设计和施工，解决工程出现的技术问题，开展技术认证、项目评估，必要时编制我市统一技术措施，需要专家咨询经费（工程技术支持）1万元。 </t>
  </si>
  <si>
    <t xml:space="preserve"> 伙食补助费</t>
  </si>
  <si>
    <t>工资福利支出5.6万元：独立办公伙食补贴5.6万元：单位现有职工37人，1512元/人*37人=5.6万元。</t>
  </si>
  <si>
    <t>工程质量监督经费</t>
  </si>
  <si>
    <t>一、商品和服务支出2万元：（一）、咨询费2万元，1、对工程质量问题提出的投诉，组织专家论证，需咨询论证费2万元。</t>
  </si>
  <si>
    <t>现有在职职工12人，需要伙食补助费1.82万元，财政开资临时工作人员3人，需要伙食补助费0.46万元，合计伙食补助费2.28万元。</t>
  </si>
  <si>
    <t xml:space="preserve"> 公务运行费</t>
  </si>
  <si>
    <t>一、商品和服务支出1.84万元：1、电费1.84万元。二、资本性支出1.48万元：2、购置电脑4台1.48万元。</t>
  </si>
  <si>
    <t>工资福利支出1.67万元：1、伙食补助费1.67万元：单位现有职工11人，1512元/人*11人=1.67万元。</t>
  </si>
  <si>
    <t>散装水泥事业经费</t>
  </si>
  <si>
    <t>一、商品和服务支出4.33万元：一、事业经费4.33万元：（一）、差旅费2万元：1、业务学习费2万元：（1）省内调研0.5万元、（2）参加中散协举办会议学习培训1.5万元。（二）公务用车运行维护费2.33万元：1、车辆费2.33万元：（1）燃油款1.33万元、（2）车辆维修保养1万元。</t>
  </si>
  <si>
    <t xml:space="preserve"> 新墙体业务费</t>
  </si>
  <si>
    <t>一、工资福利支出2.27万元：1、在职伙食补助费1.82万元（1512*12=18144元），2、临时工伙食补助0.45万元(3*1512)。二、商品和服务支出2.34万元：1、办公经费0.5万元:建筑节能专项检查费用0.5万元；2、购置2台电脑1台打印机0.97万元；3、专业技术人员培训费0.87万元。</t>
  </si>
  <si>
    <t xml:space="preserve"> 更新消防设备</t>
  </si>
  <si>
    <t>一、资本性支出25万元：（一）专业设备购置25万元。1、更新消防自动灭火系统25万元。</t>
  </si>
  <si>
    <t xml:space="preserve"> 供热运行费</t>
  </si>
  <si>
    <t>商品和服务支出9.25万元。1、邮电费1.45万元：办公电话、信息发布、1.45万元。2、维修（护）费2.6：电脑、打印机和复印机的耗材、维修费用2.6万元。3、差旅费3.2万元：全市供热工作会议及省内外业务技术培训、政策制定调研费用（含会务费、差旅费、咨询授课）2.7万元。4、印刷费1.3万元：印制指导供热的规定、通知等文件或供热报表、审批单和供热政策宣传材料1.3万元。5、办公费1.2万元：供热宣传费（含供热宣传、重大信息发布、媒体采访等）1.2万元。</t>
  </si>
  <si>
    <t xml:space="preserve"> 供热督查费</t>
  </si>
  <si>
    <t>一、工资福利支出1.37万元：1、伙食补助费0.76万元。在职职工伙食补贴：1512*5=7560元；2、其他工资福利支出0.61万元。临时工伙食补贴：1512*4=6048元。二、商品和服务支出24.65万元：1、公务用车运行维护费9.6万元：应急抽调或租用3台督查车，用于全市冬季运行或突出故障处理所需的购油和维修等费用9.6万元。2、办公费15.05万元：（1）相关督查部门和单位人员供热督查补助按90天（含年节假日）计算：50人*25元/天*90天=11.25万元。（2）信访投诉办理补助2万元。用于省市民心网、市长公开电话等投诉处理工作补助。3、差旅费1.8万元：应急抢修抢险补助（含餐费）1.8万元。</t>
  </si>
  <si>
    <t xml:space="preserve">    运行经费</t>
  </si>
  <si>
    <t>项目中心运行经费34.93万元。一、工资福利支出7.17万元。1、临时人员工资6万元。中心管理项目较多且分散，需借用临时工程技术人员及其他人员6人。全年所发生的工资费用约6万元。2、其他工资福利支出1.11万元。主要用于工作人员食堂费用，按每人每天6元计算，除去施工期按4个月，22人计算6元*21天*22人*4个月=11088元。二、商品服务支出27.82万元。1、差旅费5.12万元，主要是施工管理人员施工现场出勤补贴，共计20人，按每月、每人320元计算，一年按8个月的施工期计算共计：20人×320元×8个月=5.12万元； 2、电费2万元，中心办公面积2515平米，含市住建委老干部中心、全市供暖指挥中心等单位。办公及设备消耗用电每年约3万元。3、物业费2万元，收费办公面积2515.13平，按物业管理合同约定0.65元/平/月，年交物业费用2万元；4、公务用车维护费13.2万元，道路施工现场分散，为保证各施工现场工程能顺利实施,提高工作效率,中心现使用工程专用车辆四台，大多老旧,维修费用偏高。3.3万元/台×4台=13.2万元。5、印花税5万元，主要用于各项目签订合同的印花税费用。6、财务软件服务费0.5万元。</t>
  </si>
  <si>
    <t>一、工资福利支出0.76万元：1、独立办公伙食补贴0.76万元，单位现有职工5人，1512元/人*5人=0.76万元。</t>
  </si>
  <si>
    <t>建筑工程现场安全督查经费</t>
  </si>
  <si>
    <t>一、商品和服务支出5.24万元：（一）、办公费3万元：1、培训费、会议费1万元；2、财务软件0.3万元；3、办公耗材1.7万元；（二）、咨询费1万元：1、安全生产专家咨询费1万元；（三）、公务用车运行维护费1.24万元：1、燃油款1.24万元。</t>
  </si>
  <si>
    <t>公共租赁住房维护和管理支出</t>
  </si>
  <si>
    <t>公共租赁住房维护和管理支出500万元： 一、资本性支出41万元：（一）、大型修缮41万元，用于保障房的维修、维护等；二、商品和服务支出203万元：(一）、公共租赁住房暖气费143万元；（二）、保障房物业管理费60万元；三、债务利息及费用支出256万元：（一）、国内债务付息256万元。</t>
  </si>
  <si>
    <t xml:space="preserve"> 保障性住房工作经费</t>
  </si>
  <si>
    <t>一、商品和服务支出2.5万元：（一）、办公经费2.5万元：1、办公费1.5万元，用于购买打印纸、硒鼓、墨盒等办公用品；2、电费1万元。</t>
  </si>
  <si>
    <t xml:space="preserve">  伙食补助费</t>
  </si>
  <si>
    <t>一、工资福利支出2.27万元：（一）、其他工资福利支出：1、伙食补助费2.27万元，对独立在外办公的职工食堂进行补助。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</si>
  <si>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</si>
  <si>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</si>
  <si>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</si>
  <si>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</si>
  <si>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</si>
  <si>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</si>
  <si>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更新自动防火灭火系统</t>
  </si>
  <si>
    <t>工程类</t>
  </si>
  <si>
    <t>SDE灭火装置、报警控制系统设备、气体灭火设备系统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</si>
  <si>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</si>
  <si>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</si>
  <si>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</si>
  <si>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</si>
  <si>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</si>
  <si>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</si>
  <si>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</si>
  <si>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</si>
  <si>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注：2018年本部门没有政府购买服务支出，故本表无数据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</si>
  <si>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</si>
  <si>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</si>
  <si>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</si>
  <si>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</si>
  <si>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</si>
  <si>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</si>
  <si>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</si>
  <si>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</si>
  <si>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</si>
  <si>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</si>
  <si>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</si>
  <si>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</si>
  <si>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注：1、市供热办增加0.6万元公车运行费，由于2017-2018年供热期，按市委、市政府要求，加强供热监管力度，深入各区及供热企业督查供热运行情况，因此加大了车辆燃油费用。2、市租赁管理处增加2.6万元公车运行费，根据上级部门指示，今年对抚顺市房屋租赁市场情况将进行了解，需要工作人员到各地走访了解情况，因此增加公务车运行费。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</si>
  <si>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</si>
  <si>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</si>
  <si>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</si>
  <si>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</si>
  <si>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</si>
  <si>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</si>
  <si>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</si>
  <si>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</si>
  <si>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</si>
  <si>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</si>
  <si>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</si>
  <si>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</si>
  <si>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</si>
  <si>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1、初级资格评审通过率达到95%以上； 中级资格评审通过率达65%左右。2、为企业服务。</t>
  </si>
  <si>
    <t>1、10月份收卷结束； 11月中旬左右预审结束，12月中旬左右评审结束。
2、半年支付一次，全年分两次完成</t>
  </si>
  <si>
    <t>初级资格评审通过率达到95%以上； 中级资格评审通过率达65%左右</t>
  </si>
  <si>
    <t>为企业做好各项资质评审确保建筑业稳定发展</t>
  </si>
  <si>
    <t xml:space="preserve">  公务运行</t>
  </si>
  <si>
    <t>为企业服务、申请足够的公务运行费用，可以确保全委26个部门（处室)正常工作，这我市住房和城乡建设事业和转型振兴做出贡献。</t>
  </si>
  <si>
    <t>2018年完成</t>
  </si>
  <si>
    <t>为企业服务，为我市住房和城乡建设事业和转型振兴做贡献</t>
  </si>
  <si>
    <t>应急中心经费</t>
  </si>
  <si>
    <t>以住建委投诉中心（12319城建热线、电话办、民心网、市长信箱、人民网）和驻信访接待厅为基础的“信、访、网、电”四位一体的群众诉求格局，努力解决群众诉求问题，保障社会稳定。</t>
  </si>
  <si>
    <t>按照委领导要求，加大办件力度和力事效率，密切联系群众，努力解决群众来信、来访、投诉和诉求，以及信访案件，努力达到结案率100%，积案化解率100%，满意率100%。同时，完成“两会期间”和国庆节期间驻京接访稳控工作以及重要敏感时期的信访稳定工作，为全市信访稳定作出了贡献。</t>
  </si>
  <si>
    <t>努力达到信访结案率100%，积案化解率100%，满意率100%。</t>
  </si>
  <si>
    <t>为全市信访稳定作出了贡献</t>
  </si>
  <si>
    <t>为贯彻党中央、国务院及省委、省政府关于推进特色乡镇建设的总体部署，落实《抚顺市可持续发展议程创新示范区战略规划纲要》关于加快发展特色产业小镇的要求。我委负责10个建制镇特色镇的培育工作。按照10个特色产业小镇的不同定位，加快推进现有特色产业小镇内部产业结构的优化与调整，明晰产业定位，积极谋划项目，做好项目储备，扩大有效投资，集聚人才、技术、资本等要素，实现小空间大集聚、小平台大产业、小载体大创新；推动资源整合、项目组合、产业融合，加快推进产业集聚、产业创新和产业升级，尽快培育形成产业特色明显新的经济增长点。所以，特申请工作经费用于特色镇经费，为发展特色镇注入强劲动力。</t>
  </si>
  <si>
    <t>2018年初步形成基本框架，2019年完成平台建设</t>
  </si>
  <si>
    <t xml:space="preserve">积极开展特色镇调研协调服务，组织学习考察，学习先进的管理经验，提升管理能力
</t>
  </si>
  <si>
    <t>市住建委建筑施工、“三供”部门工作人员通过安全生产培训，提高自身业务水平。</t>
  </si>
  <si>
    <t>市住建委将于2018年年初制定安全生产培训计划</t>
  </si>
  <si>
    <t>确保全市建筑业安全生产无事故</t>
  </si>
  <si>
    <t>按季度对各水厂的出厂水水质检测</t>
  </si>
  <si>
    <t>2018年每季度开展一次供水水质检查工作</t>
  </si>
  <si>
    <t>确保全市水质达到规定标准</t>
  </si>
  <si>
    <t xml:space="preserve">  立法调研费</t>
  </si>
  <si>
    <t>完成《抚顺市城市供水用水管理条例实施细则》的立法审查工作</t>
  </si>
  <si>
    <t>2018年4月份开始赴外地调研其他城市相关法律法规执行情况，7月份完成草案编制工作；8月份完成相关单位征求意见,10月份报市政府</t>
  </si>
  <si>
    <t>确保立法工作顺利进行</t>
  </si>
  <si>
    <t>工程项目前期费</t>
  </si>
  <si>
    <t xml:space="preserve">完成工程勘察、物探、可研编制以及项目建议书等前期费用支付工作    
</t>
  </si>
  <si>
    <t>该项目工程勘察、物探、可研编制以及项目建议书等前期工作已完成</t>
  </si>
  <si>
    <t>确保全市建筑工程顺利开展</t>
  </si>
  <si>
    <t>纪检组专项经费</t>
  </si>
  <si>
    <t>为保证本年度纪检工作有序进行提供有力后勤保障，加强纪检工作者的业务能力，努力营造风清气正的社会环境。</t>
  </si>
  <si>
    <t>加强纪检工作者的业务能力，努力营造风清气正的社会环境。</t>
  </si>
  <si>
    <t>装配式建筑占新建建筑面积比例逐年提高。到2020年底，力争达到10%以上。到2025年底，力争达到30%以上。</t>
  </si>
  <si>
    <t>确保装配式建筑占新建建筑面积比例逐年提高</t>
  </si>
  <si>
    <t>保证正常工程质量监督投诉工作需要</t>
  </si>
  <si>
    <t>2018年全年</t>
  </si>
  <si>
    <t>保障工程质量，减少投诉事件</t>
  </si>
  <si>
    <t>独立办公伙食补贴</t>
  </si>
  <si>
    <t>保证单位的正常工作状态，解决职工工作日的午饭问题。</t>
  </si>
  <si>
    <t xml:space="preserve">  抚顺市建设工程招标投标造价管理办公室</t>
  </si>
  <si>
    <t>公务运行</t>
  </si>
  <si>
    <t>保证单位正常工作需要</t>
  </si>
  <si>
    <t>每年节约0.1万元</t>
  </si>
  <si>
    <t>确保全市招投标工作顺利进行</t>
  </si>
  <si>
    <t>事业经费</t>
  </si>
  <si>
    <t>促进散装水泥事业的发展，提高群众用散意识。</t>
  </si>
  <si>
    <t>全年实施</t>
  </si>
  <si>
    <t>使之从广义上促使全社会认识发展散装水泥的意义。</t>
  </si>
  <si>
    <t>新墙体业务费</t>
  </si>
  <si>
    <t>促进新墙体业务的推广</t>
  </si>
  <si>
    <t>城建档案信息化数据异地备份项目</t>
  </si>
  <si>
    <t>根据财政资金安排情况，逐项完成。</t>
  </si>
  <si>
    <t>2018年1-3月份市场调研，4-12月逐项完成。</t>
  </si>
  <si>
    <t>保障城建档案异地备份工作顺利发展。</t>
  </si>
  <si>
    <t>供热督查费</t>
  </si>
  <si>
    <t xml:space="preserve">确保全市供热安全稳定持续运行，确保居民优质达标供热。
</t>
  </si>
  <si>
    <t>该费用在供热期结束后开始陆续支付，于年底前完成费用支出</t>
  </si>
  <si>
    <t>确保企业经济良好发展，居民满意，社会稳定</t>
  </si>
  <si>
    <t>供热运行费</t>
  </si>
  <si>
    <t>维系单位正常工作运转</t>
  </si>
  <si>
    <t>按月支付，年底结清</t>
  </si>
  <si>
    <t>项目运行经费</t>
  </si>
  <si>
    <t>通过项目中心运行经费的支出，有效保障了国家、省、市级建设项目的顺利实施。</t>
  </si>
  <si>
    <t>年内按实际需要逐步完成</t>
  </si>
  <si>
    <t>通过此经费的运用，达到了年内完成城建项目过亿元的目标。</t>
  </si>
  <si>
    <t>提高了城市出行能力，缓解了城市交通，改善了城市面貌，完善了城市功能，提升了城市品位，推动了我市的经济发展，收到了良好的经济效益和社会效益</t>
  </si>
  <si>
    <t xml:space="preserve">  抚顺市建设工程安全监督站</t>
  </si>
  <si>
    <t>建筑工程现场督查经费</t>
  </si>
  <si>
    <t>保障全市建筑施工安全生产，减少事故发生。</t>
  </si>
  <si>
    <t>全年</t>
  </si>
  <si>
    <t>保障性住房工作经费</t>
  </si>
  <si>
    <t>保证正常工作状态，更好的为保障对象服务。</t>
  </si>
  <si>
    <t>对公共租赁住房进行日常维护和管理及修缮，保障公共租赁住房的正常运行，保证保障对象的正常生活。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</si>
</sst>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);[Red]\(0.0\)"/>
    <numFmt numFmtId="178" formatCode="#,##0.00_ "/>
    <numFmt numFmtId="179" formatCode="0.00_ "/>
    <numFmt numFmtId="180" formatCode="#,##0.0000"/>
    <numFmt numFmtId="181" formatCode="#,##0.0"/>
    <numFmt numFmtId="182" formatCode="#,##0_ "/>
    <numFmt numFmtId="183" formatCode="0.00_);[Red]\(0.00\)"/>
    <numFmt numFmtId="184" formatCode="#,##0.00_);[Red]\(#,##0.00\)"/>
  </numFmts>
  <fonts count="42">
    <font>
      <sz val="9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19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9" fillId="4" borderId="0" applyNumberFormat="0" applyBorder="0" applyAlignment="0" applyProtection="0"/>
    <xf numFmtId="0" fontId="31" fillId="5" borderId="1" applyNumberFormat="0" applyAlignment="0" applyProtection="0"/>
    <xf numFmtId="0" fontId="0" fillId="0" borderId="0">
      <alignment/>
      <protection/>
    </xf>
    <xf numFmtId="0" fontId="19" fillId="6" borderId="0" applyNumberFormat="0" applyBorder="0" applyAlignment="0" applyProtection="0"/>
    <xf numFmtId="0" fontId="38" fillId="7" borderId="1" applyNumberFormat="0" applyAlignment="0" applyProtection="0"/>
    <xf numFmtId="0" fontId="20" fillId="8" borderId="0" applyNumberFormat="0" applyBorder="0" applyAlignment="0" applyProtection="0"/>
    <xf numFmtId="9" fontId="6" fillId="0" borderId="0" applyFont="0" applyFill="0" applyBorder="0" applyAlignment="0" applyProtection="0"/>
    <xf numFmtId="0" fontId="22" fillId="6" borderId="0" applyNumberFormat="0" applyBorder="0" applyAlignment="0" applyProtection="0"/>
    <xf numFmtId="0" fontId="35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0" fillId="9" borderId="2" applyNumberFormat="0" applyFont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9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40" fillId="0" borderId="4" applyNumberFormat="0" applyFill="0" applyAlignment="0" applyProtection="0"/>
    <xf numFmtId="0" fontId="22" fillId="12" borderId="0" applyNumberFormat="0" applyBorder="0" applyAlignment="0" applyProtection="0"/>
    <xf numFmtId="0" fontId="24" fillId="0" borderId="5" applyNumberFormat="0" applyFill="0" applyAlignment="0" applyProtection="0"/>
    <xf numFmtId="0" fontId="22" fillId="13" borderId="0" applyNumberFormat="0" applyBorder="0" applyAlignment="0" applyProtection="0"/>
    <xf numFmtId="0" fontId="26" fillId="7" borderId="6" applyNumberFormat="0" applyAlignment="0" applyProtection="0"/>
    <xf numFmtId="0" fontId="38" fillId="7" borderId="1" applyNumberFormat="0" applyAlignment="0" applyProtection="0"/>
    <xf numFmtId="0" fontId="27" fillId="14" borderId="7" applyNumberFormat="0" applyAlignment="0" applyProtection="0"/>
    <xf numFmtId="0" fontId="19" fillId="15" borderId="0" applyNumberFormat="0" applyBorder="0" applyAlignment="0" applyProtection="0"/>
    <xf numFmtId="0" fontId="19" fillId="5" borderId="0" applyNumberFormat="0" applyBorder="0" applyAlignment="0" applyProtection="0"/>
    <xf numFmtId="0" fontId="22" fillId="16" borderId="0" applyNumberFormat="0" applyBorder="0" applyAlignment="0" applyProtection="0"/>
    <xf numFmtId="0" fontId="41" fillId="0" borderId="8" applyNumberFormat="0" applyFill="0" applyAlignment="0" applyProtection="0"/>
    <xf numFmtId="0" fontId="19" fillId="17" borderId="0" applyNumberFormat="0" applyBorder="0" applyAlignment="0" applyProtection="0"/>
    <xf numFmtId="0" fontId="33" fillId="0" borderId="9" applyNumberFormat="0" applyFill="0" applyAlignment="0" applyProtection="0"/>
    <xf numFmtId="0" fontId="21" fillId="4" borderId="0" applyNumberFormat="0" applyBorder="0" applyAlignment="0" applyProtection="0"/>
    <xf numFmtId="0" fontId="19" fillId="3" borderId="0" applyNumberFormat="0" applyBorder="0" applyAlignment="0" applyProtection="0"/>
    <xf numFmtId="0" fontId="29" fillId="18" borderId="0" applyNumberFormat="0" applyBorder="0" applyAlignment="0" applyProtection="0"/>
    <xf numFmtId="0" fontId="22" fillId="19" borderId="0" applyNumberFormat="0" applyBorder="0" applyAlignment="0" applyProtection="0"/>
    <xf numFmtId="0" fontId="19" fillId="11" borderId="0" applyNumberFormat="0" applyBorder="0" applyAlignment="0" applyProtection="0"/>
    <xf numFmtId="0" fontId="22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26" fillId="7" borderId="6" applyNumberFormat="0" applyAlignment="0" applyProtection="0"/>
    <xf numFmtId="0" fontId="19" fillId="3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" borderId="0" applyNumberFormat="0" applyBorder="0" applyAlignment="0" applyProtection="0"/>
    <xf numFmtId="0" fontId="22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19" fillId="22" borderId="0" applyNumberFormat="0" applyBorder="0" applyAlignment="0" applyProtection="0"/>
    <xf numFmtId="0" fontId="29" fillId="18" borderId="0" applyNumberFormat="0" applyBorder="0" applyAlignment="0" applyProtection="0"/>
    <xf numFmtId="0" fontId="19" fillId="4" borderId="0" applyNumberFormat="0" applyBorder="0" applyAlignment="0" applyProtection="0"/>
    <xf numFmtId="0" fontId="22" fillId="23" borderId="0" applyNumberFormat="0" applyBorder="0" applyAlignment="0" applyProtection="0"/>
    <xf numFmtId="0" fontId="19" fillId="8" borderId="0" applyNumberFormat="0" applyBorder="0" applyAlignment="0" applyProtection="0"/>
    <xf numFmtId="0" fontId="22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22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2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7" fillId="14" borderId="7" applyNumberFormat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31" fillId="5" borderId="1" applyNumberFormat="0" applyAlignment="0" applyProtection="0"/>
    <xf numFmtId="0" fontId="0" fillId="9" borderId="2" applyNumberFormat="0" applyFont="0" applyAlignment="0" applyProtection="0"/>
    <xf numFmtId="0" fontId="22" fillId="20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4" borderId="0" xfId="0" applyFont="1" applyFill="1" applyAlignment="1">
      <alignment horizontal="centerContinuous" vertical="center" wrapText="1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Continuous" vertical="center"/>
    </xf>
    <xf numFmtId="0" fontId="3" fillId="24" borderId="0" xfId="116" applyFont="1" applyFill="1" applyAlignment="1">
      <alignment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1" fillId="24" borderId="0" xfId="0" applyNumberFormat="1" applyFont="1" applyFill="1" applyAlignment="1" applyProtection="1">
      <alignment horizontal="right" vertical="center"/>
      <protection/>
    </xf>
    <xf numFmtId="0" fontId="1" fillId="24" borderId="0" xfId="0" applyFont="1" applyFill="1" applyAlignment="1">
      <alignment horizontal="right" vertical="center"/>
    </xf>
    <xf numFmtId="0" fontId="4" fillId="0" borderId="0" xfId="21" applyFont="1" applyAlignment="1">
      <alignment vertical="center"/>
      <protection/>
    </xf>
    <xf numFmtId="0" fontId="3" fillId="24" borderId="0" xfId="21" applyFont="1" applyFill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1" fillId="0" borderId="0" xfId="0" applyFont="1" applyAlignment="1">
      <alignment vertical="center"/>
    </xf>
    <xf numFmtId="49" fontId="3" fillId="0" borderId="0" xfId="21" applyNumberFormat="1" applyFont="1" applyFill="1" applyAlignment="1" applyProtection="1">
      <alignment vertical="center"/>
      <protection/>
    </xf>
    <xf numFmtId="177" fontId="4" fillId="0" borderId="0" xfId="21" applyNumberFormat="1" applyFont="1" applyAlignment="1">
      <alignment vertical="center"/>
      <protection/>
    </xf>
    <xf numFmtId="0" fontId="4" fillId="0" borderId="0" xfId="21" applyFont="1">
      <alignment/>
      <protection/>
    </xf>
    <xf numFmtId="2" fontId="2" fillId="0" borderId="0" xfId="21" applyNumberFormat="1" applyFont="1" applyFill="1" applyAlignment="1" applyProtection="1">
      <alignment horizontal="centerContinuous" vertical="center"/>
      <protection/>
    </xf>
    <xf numFmtId="2" fontId="5" fillId="0" borderId="0" xfId="21" applyNumberFormat="1" applyFont="1" applyFill="1" applyAlignment="1" applyProtection="1">
      <alignment horizontal="centerContinuous" vertical="center"/>
      <protection/>
    </xf>
    <xf numFmtId="2" fontId="3" fillId="0" borderId="0" xfId="21" applyNumberFormat="1" applyFont="1" applyFill="1" applyAlignment="1" applyProtection="1">
      <alignment horizontal="center" vertical="center"/>
      <protection/>
    </xf>
    <xf numFmtId="2" fontId="4" fillId="0" borderId="0" xfId="21" applyNumberFormat="1" applyFont="1" applyFill="1" applyAlignment="1" applyProtection="1">
      <alignment horizontal="center" vertical="center"/>
      <protection/>
    </xf>
    <xf numFmtId="2" fontId="3" fillId="0" borderId="0" xfId="21" applyNumberFormat="1" applyFont="1" applyFill="1" applyAlignment="1" applyProtection="1">
      <alignment horizontal="right" vertical="center"/>
      <protection/>
    </xf>
    <xf numFmtId="0" fontId="3" fillId="0" borderId="11" xfId="116" applyFont="1" applyFill="1" applyBorder="1" applyAlignment="1">
      <alignment horizontal="left" vertical="center"/>
      <protection/>
    </xf>
    <xf numFmtId="177" fontId="4" fillId="0" borderId="0" xfId="21" applyNumberFormat="1" applyFont="1" applyFill="1" applyAlignment="1">
      <alignment horizontal="center" vertical="center"/>
      <protection/>
    </xf>
    <xf numFmtId="177" fontId="3" fillId="0" borderId="11" xfId="21" applyNumberFormat="1" applyFont="1" applyFill="1" applyBorder="1" applyAlignment="1" applyProtection="1">
      <alignment horizontal="right" vertical="center"/>
      <protection/>
    </xf>
    <xf numFmtId="49" fontId="3" fillId="0" borderId="10" xfId="21" applyNumberFormat="1" applyFont="1" applyFill="1" applyBorder="1" applyAlignment="1" applyProtection="1">
      <alignment horizontal="center" vertical="center" wrapText="1"/>
      <protection/>
    </xf>
    <xf numFmtId="177" fontId="3" fillId="0" borderId="10" xfId="2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21" applyNumberFormat="1" applyFont="1" applyFill="1" applyBorder="1" applyAlignment="1" applyProtection="1">
      <alignment horizontal="right" vertical="center" wrapText="1"/>
      <protection/>
    </xf>
    <xf numFmtId="0" fontId="3" fillId="0" borderId="0" xfId="21" applyFont="1">
      <alignment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vertical="center"/>
    </xf>
    <xf numFmtId="178" fontId="4" fillId="0" borderId="10" xfId="21" applyNumberFormat="1" applyFont="1" applyFill="1" applyBorder="1" applyAlignment="1" applyProtection="1">
      <alignment horizontal="right" vertical="center" wrapText="1"/>
      <protection/>
    </xf>
    <xf numFmtId="49" fontId="7" fillId="0" borderId="0" xfId="21" applyNumberFormat="1" applyFont="1" applyFill="1" applyAlignment="1" applyProtection="1">
      <alignment vertical="center"/>
      <protection/>
    </xf>
    <xf numFmtId="177" fontId="4" fillId="0" borderId="0" xfId="21" applyNumberFormat="1" applyFont="1" applyFill="1" applyAlignment="1">
      <alignment vertical="center"/>
      <protection/>
    </xf>
    <xf numFmtId="179" fontId="7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1" xfId="116" applyFont="1" applyFill="1" applyBorder="1" applyAlignment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0" fontId="8" fillId="0" borderId="0" xfId="0" applyNumberFormat="1" applyFont="1" applyFill="1" applyAlignment="1" applyProtection="1">
      <alignment vertical="center" wrapText="1"/>
      <protection/>
    </xf>
    <xf numFmtId="181" fontId="8" fillId="0" borderId="0" xfId="0" applyNumberFormat="1" applyFont="1" applyFill="1" applyAlignment="1" applyProtection="1">
      <alignment vertical="center" wrapText="1"/>
      <protection/>
    </xf>
    <xf numFmtId="0" fontId="3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116" applyFont="1" applyFill="1" applyAlignment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21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82" fontId="4" fillId="0" borderId="10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83" fontId="0" fillId="0" borderId="0" xfId="0" applyNumberFormat="1" applyAlignment="1">
      <alignment vertical="center"/>
    </xf>
    <xf numFmtId="0" fontId="5" fillId="0" borderId="0" xfId="21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183" fontId="4" fillId="0" borderId="0" xfId="0" applyNumberFormat="1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83" fontId="4" fillId="0" borderId="10" xfId="21" applyNumberFormat="1" applyFont="1" applyFill="1" applyBorder="1" applyAlignment="1" applyProtection="1">
      <alignment horizontal="right" vertical="center" wrapText="1"/>
      <protection/>
    </xf>
    <xf numFmtId="183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181" fontId="4" fillId="0" borderId="10" xfId="2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21" applyNumberFormat="1" applyFont="1" applyFill="1" applyAlignment="1" applyProtection="1">
      <alignment horizontal="centerContinuous" vertical="center"/>
      <protection/>
    </xf>
    <xf numFmtId="0" fontId="3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3" fillId="0" borderId="0" xfId="116" applyFont="1" applyFill="1" applyBorder="1" applyAlignment="1">
      <alignment horizontal="left" vertical="center"/>
      <protection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4" fontId="0" fillId="0" borderId="10" xfId="0" applyNumberForma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right" vertical="center"/>
    </xf>
    <xf numFmtId="184" fontId="6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right" vertical="center"/>
      <protection/>
    </xf>
    <xf numFmtId="178" fontId="3" fillId="0" borderId="10" xfId="0" applyNumberFormat="1" applyFont="1" applyFill="1" applyBorder="1" applyAlignment="1" applyProtection="1">
      <alignment horizontal="right" vertical="center"/>
      <protection/>
    </xf>
    <xf numFmtId="178" fontId="1" fillId="0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7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116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>
      <alignment vertical="center" wrapText="1"/>
    </xf>
    <xf numFmtId="178" fontId="1" fillId="0" borderId="10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Alignment="1">
      <alignment vertical="center"/>
    </xf>
    <xf numFmtId="179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179" fontId="3" fillId="0" borderId="15" xfId="0" applyNumberFormat="1" applyFont="1" applyFill="1" applyBorder="1" applyAlignment="1">
      <alignment horizontal="center" vertical="center" wrapText="1"/>
    </xf>
    <xf numFmtId="179" fontId="3" fillId="0" borderId="17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 applyProtection="1">
      <alignment vertical="center"/>
      <protection/>
    </xf>
    <xf numFmtId="181" fontId="3" fillId="0" borderId="17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179" fontId="0" fillId="0" borderId="10" xfId="0" applyNumberFormat="1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0" fontId="7" fillId="0" borderId="0" xfId="117" applyFont="1" applyAlignment="1">
      <alignment/>
      <protection/>
    </xf>
    <xf numFmtId="179" fontId="7" fillId="0" borderId="0" xfId="117" applyNumberFormat="1" applyFont="1" applyAlignment="1">
      <alignment/>
      <protection/>
    </xf>
    <xf numFmtId="179" fontId="3" fillId="0" borderId="11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79" fontId="3" fillId="0" borderId="15" xfId="0" applyNumberFormat="1" applyFont="1" applyBorder="1" applyAlignment="1">
      <alignment horizontal="center" vertical="center" wrapText="1"/>
    </xf>
    <xf numFmtId="179" fontId="3" fillId="0" borderId="17" xfId="0" applyNumberFormat="1" applyFont="1" applyBorder="1" applyAlignment="1">
      <alignment horizontal="center" vertical="center" wrapText="1"/>
    </xf>
    <xf numFmtId="179" fontId="3" fillId="0" borderId="17" xfId="0" applyNumberFormat="1" applyFont="1" applyFill="1" applyBorder="1" applyAlignment="1">
      <alignment vertical="center" wrapText="1"/>
    </xf>
    <xf numFmtId="178" fontId="3" fillId="0" borderId="17" xfId="0" applyNumberFormat="1" applyFont="1" applyFill="1" applyBorder="1" applyAlignment="1">
      <alignment vertical="center" wrapText="1"/>
    </xf>
    <xf numFmtId="181" fontId="0" fillId="0" borderId="10" xfId="0" applyNumberFormat="1" applyFont="1" applyFill="1" applyBorder="1" applyAlignment="1" applyProtection="1">
      <alignment vertical="center"/>
      <protection/>
    </xf>
    <xf numFmtId="178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9" fontId="5" fillId="0" borderId="0" xfId="21" applyNumberFormat="1" applyFont="1" applyFill="1" applyAlignment="1" applyProtection="1">
      <alignment horizontal="center" vertical="center"/>
      <protection/>
    </xf>
    <xf numFmtId="0" fontId="5" fillId="0" borderId="0" xfId="21" applyNumberFormat="1" applyFont="1" applyFill="1" applyAlignment="1" applyProtection="1">
      <alignment vertical="center"/>
      <protection/>
    </xf>
    <xf numFmtId="179" fontId="5" fillId="0" borderId="0" xfId="21" applyNumberFormat="1" applyFont="1" applyFill="1" applyAlignment="1" applyProtection="1">
      <alignment vertical="center"/>
      <protection/>
    </xf>
    <xf numFmtId="179" fontId="3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179" fontId="7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49" fontId="5" fillId="0" borderId="0" xfId="21" applyNumberFormat="1" applyFont="1" applyFill="1" applyAlignment="1" applyProtection="1">
      <alignment horizontal="centerContinuous" vertical="center"/>
      <protection/>
    </xf>
    <xf numFmtId="179" fontId="5" fillId="0" borderId="0" xfId="21" applyNumberFormat="1" applyFont="1" applyFill="1" applyAlignment="1" applyProtection="1">
      <alignment horizontal="centerContinuous" vertical="center"/>
      <protection/>
    </xf>
    <xf numFmtId="49" fontId="3" fillId="0" borderId="11" xfId="116" applyNumberFormat="1" applyFont="1" applyFill="1" applyBorder="1" applyAlignment="1">
      <alignment horizontal="left" vertical="center"/>
      <protection/>
    </xf>
    <xf numFmtId="49" fontId="4" fillId="0" borderId="11" xfId="0" applyNumberFormat="1" applyFont="1" applyBorder="1" applyAlignment="1">
      <alignment vertical="center"/>
    </xf>
    <xf numFmtId="179" fontId="3" fillId="0" borderId="18" xfId="0" applyNumberFormat="1" applyFont="1" applyFill="1" applyBorder="1" applyAlignment="1" applyProtection="1">
      <alignment horizontal="centerContinuous" vertical="center"/>
      <protection/>
    </xf>
    <xf numFmtId="179" fontId="3" fillId="0" borderId="12" xfId="0" applyNumberFormat="1" applyFont="1" applyFill="1" applyBorder="1" applyAlignment="1" applyProtection="1">
      <alignment horizontal="center" vertical="center"/>
      <protection/>
    </xf>
    <xf numFmtId="179" fontId="3" fillId="0" borderId="18" xfId="0" applyNumberFormat="1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Fill="1" applyBorder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9" fontId="3" fillId="0" borderId="11" xfId="0" applyNumberFormat="1" applyFont="1" applyBorder="1" applyAlignment="1">
      <alignment horizontal="right" vertical="center"/>
    </xf>
    <xf numFmtId="179" fontId="3" fillId="0" borderId="13" xfId="0" applyNumberFormat="1" applyFont="1" applyFill="1" applyBorder="1" applyAlignment="1" applyProtection="1">
      <alignment horizontal="centerContinuous" vertical="center"/>
      <protection/>
    </xf>
    <xf numFmtId="179" fontId="3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0" xfId="116" applyNumberFormat="1" applyFont="1" applyFill="1" applyAlignment="1" applyProtection="1">
      <alignment horizontal="left" vertical="center"/>
      <protection/>
    </xf>
    <xf numFmtId="179" fontId="7" fillId="0" borderId="0" xfId="116" applyNumberFormat="1" applyFont="1" applyFill="1" applyAlignment="1" applyProtection="1">
      <alignment horizontal="lef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21" applyNumberFormat="1" applyFont="1" applyFill="1" applyAlignment="1" applyProtection="1">
      <alignment horizontal="center" vertical="center" wrapText="1"/>
      <protection/>
    </xf>
    <xf numFmtId="0" fontId="3" fillId="24" borderId="15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vertical="center" wrapText="1"/>
    </xf>
    <xf numFmtId="178" fontId="0" fillId="0" borderId="10" xfId="0" applyNumberFormat="1" applyFill="1" applyBorder="1" applyAlignment="1">
      <alignment vertical="center" wrapText="1"/>
    </xf>
    <xf numFmtId="178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8" fontId="1" fillId="0" borderId="10" xfId="0" applyNumberFormat="1" applyFont="1" applyFill="1" applyBorder="1" applyAlignment="1" applyProtection="1">
      <alignment vertical="center"/>
      <protection/>
    </xf>
    <xf numFmtId="178" fontId="4" fillId="0" borderId="10" xfId="0" applyNumberFormat="1" applyFont="1" applyFill="1" applyBorder="1" applyAlignment="1">
      <alignment vertical="center"/>
    </xf>
    <xf numFmtId="178" fontId="12" fillId="0" borderId="10" xfId="0" applyNumberFormat="1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5" fillId="0" borderId="0" xfId="21" applyNumberFormat="1" applyFont="1" applyFill="1" applyAlignment="1" applyProtection="1">
      <alignment horizontal="centerContinuous" vertical="center" wrapText="1"/>
      <protection/>
    </xf>
    <xf numFmtId="0" fontId="3" fillId="0" borderId="0" xfId="116" applyFont="1" applyFill="1" applyAlignment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9" xfId="0" applyFont="1" applyBorder="1" applyAlignment="1">
      <alignment horizontal="center" vertical="center" wrapText="1"/>
    </xf>
    <xf numFmtId="178" fontId="3" fillId="0" borderId="17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7" fillId="0" borderId="0" xfId="117" applyFont="1">
      <alignment/>
      <protection/>
    </xf>
    <xf numFmtId="0" fontId="6" fillId="0" borderId="0" xfId="117">
      <alignment/>
      <protection/>
    </xf>
    <xf numFmtId="179" fontId="6" fillId="0" borderId="0" xfId="117" applyNumberFormat="1">
      <alignment/>
      <protection/>
    </xf>
    <xf numFmtId="0" fontId="5" fillId="0" borderId="0" xfId="116" applyNumberFormat="1" applyFont="1" applyFill="1" applyAlignment="1" applyProtection="1">
      <alignment horizontal="center" vertical="center"/>
      <protection/>
    </xf>
    <xf numFmtId="179" fontId="5" fillId="0" borderId="0" xfId="116" applyNumberFormat="1" applyFont="1" applyFill="1" applyAlignment="1" applyProtection="1">
      <alignment horizontal="center" vertical="center"/>
      <protection/>
    </xf>
    <xf numFmtId="0" fontId="4" fillId="0" borderId="0" xfId="116" applyFont="1" applyFill="1" applyAlignment="1">
      <alignment vertical="center"/>
      <protection/>
    </xf>
    <xf numFmtId="0" fontId="4" fillId="0" borderId="0" xfId="116" applyFont="1" applyFill="1" applyAlignment="1">
      <alignment horizontal="center" vertical="center"/>
      <protection/>
    </xf>
    <xf numFmtId="179" fontId="3" fillId="0" borderId="0" xfId="116" applyNumberFormat="1" applyFont="1" applyFill="1" applyAlignment="1" applyProtection="1">
      <alignment horizontal="right" vertical="center"/>
      <protection/>
    </xf>
    <xf numFmtId="0" fontId="13" fillId="0" borderId="0" xfId="116" applyFont="1" applyFill="1" applyAlignment="1">
      <alignment vertical="center"/>
      <protection/>
    </xf>
    <xf numFmtId="177" fontId="4" fillId="0" borderId="11" xfId="116" applyNumberFormat="1" applyFont="1" applyFill="1" applyBorder="1" applyAlignment="1">
      <alignment horizontal="center" vertical="center"/>
      <protection/>
    </xf>
    <xf numFmtId="0" fontId="4" fillId="0" borderId="11" xfId="116" applyFont="1" applyFill="1" applyBorder="1" applyAlignment="1">
      <alignment horizontal="center" vertical="center"/>
      <protection/>
    </xf>
    <xf numFmtId="0" fontId="13" fillId="0" borderId="0" xfId="116" applyFont="1" applyFill="1" applyBorder="1" applyAlignment="1">
      <alignment vertical="center"/>
      <protection/>
    </xf>
    <xf numFmtId="0" fontId="3" fillId="0" borderId="10" xfId="116" applyNumberFormat="1" applyFont="1" applyFill="1" applyBorder="1" applyAlignment="1" applyProtection="1">
      <alignment horizontal="centerContinuous" vertical="center"/>
      <protection/>
    </xf>
    <xf numFmtId="179" fontId="3" fillId="0" borderId="10" xfId="116" applyNumberFormat="1" applyFont="1" applyFill="1" applyBorder="1" applyAlignment="1" applyProtection="1">
      <alignment horizontal="centerContinuous" vertical="center"/>
      <protection/>
    </xf>
    <xf numFmtId="0" fontId="3" fillId="0" borderId="10" xfId="116" applyNumberFormat="1" applyFont="1" applyFill="1" applyBorder="1" applyAlignment="1" applyProtection="1">
      <alignment horizontal="center" vertical="center"/>
      <protection/>
    </xf>
    <xf numFmtId="177" fontId="3" fillId="0" borderId="15" xfId="116" applyNumberFormat="1" applyFont="1" applyFill="1" applyBorder="1" applyAlignment="1" applyProtection="1">
      <alignment horizontal="center" vertical="center"/>
      <protection/>
    </xf>
    <xf numFmtId="179" fontId="3" fillId="0" borderId="10" xfId="116" applyNumberFormat="1" applyFont="1" applyFill="1" applyBorder="1" applyAlignment="1" applyProtection="1">
      <alignment horizontal="center" vertical="center"/>
      <protection/>
    </xf>
    <xf numFmtId="49" fontId="4" fillId="0" borderId="12" xfId="116" applyNumberFormat="1" applyFont="1" applyFill="1" applyBorder="1" applyAlignment="1" applyProtection="1">
      <alignment vertical="center"/>
      <protection/>
    </xf>
    <xf numFmtId="179" fontId="0" fillId="0" borderId="10" xfId="0" applyNumberFormat="1" applyFill="1" applyBorder="1" applyAlignment="1">
      <alignment vertical="center"/>
    </xf>
    <xf numFmtId="49" fontId="4" fillId="0" borderId="12" xfId="116" applyNumberFormat="1" applyFont="1" applyFill="1" applyBorder="1" applyAlignment="1" applyProtection="1">
      <alignment horizontal="left" vertical="center" indent="1"/>
      <protection/>
    </xf>
    <xf numFmtId="178" fontId="4" fillId="0" borderId="17" xfId="116" applyNumberFormat="1" applyFont="1" applyFill="1" applyBorder="1" applyAlignment="1" applyProtection="1">
      <alignment horizontal="right" vertical="center" wrapText="1"/>
      <protection/>
    </xf>
    <xf numFmtId="49" fontId="4" fillId="0" borderId="10" xfId="116" applyNumberFormat="1" applyFont="1" applyFill="1" applyBorder="1" applyAlignment="1" applyProtection="1">
      <alignment vertical="center"/>
      <protection/>
    </xf>
    <xf numFmtId="178" fontId="4" fillId="0" borderId="10" xfId="116" applyNumberFormat="1" applyFont="1" applyFill="1" applyBorder="1" applyAlignment="1" applyProtection="1">
      <alignment horizontal="right" vertical="center" wrapText="1"/>
      <protection/>
    </xf>
    <xf numFmtId="49" fontId="4" fillId="0" borderId="10" xfId="116" applyNumberFormat="1" applyFont="1" applyFill="1" applyBorder="1" applyAlignment="1" applyProtection="1">
      <alignment horizontal="left" vertical="center" indent="1"/>
      <protection/>
    </xf>
    <xf numFmtId="0" fontId="6" fillId="0" borderId="10" xfId="117" applyBorder="1">
      <alignment/>
      <protection/>
    </xf>
    <xf numFmtId="49" fontId="3" fillId="0" borderId="12" xfId="116" applyNumberFormat="1" applyFont="1" applyFill="1" applyBorder="1" applyAlignment="1" applyProtection="1">
      <alignment horizontal="center" vertical="center"/>
      <protection/>
    </xf>
    <xf numFmtId="179" fontId="3" fillId="0" borderId="10" xfId="116" applyNumberFormat="1" applyFont="1" applyFill="1" applyBorder="1" applyAlignment="1" applyProtection="1">
      <alignment horizontal="right" vertical="center" wrapText="1"/>
      <protection/>
    </xf>
    <xf numFmtId="0" fontId="10" fillId="0" borderId="0" xfId="116" applyFont="1" applyFill="1" applyAlignment="1">
      <alignment vertical="center"/>
      <protection/>
    </xf>
    <xf numFmtId="0" fontId="7" fillId="0" borderId="0" xfId="117" applyFont="1" applyAlignment="1">
      <alignment horizontal="left"/>
      <protection/>
    </xf>
    <xf numFmtId="0" fontId="7" fillId="0" borderId="0" xfId="117" applyFont="1" applyAlignment="1">
      <alignment horizontal="left" vertical="center" wrapText="1"/>
      <protection/>
    </xf>
    <xf numFmtId="179" fontId="7" fillId="0" borderId="0" xfId="117" applyNumberFormat="1" applyFont="1" applyAlignment="1">
      <alignment horizontal="left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31" fontId="2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</cellXfs>
  <cellStyles count="116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20% - 强调文字颜色 4 2" xfId="81"/>
    <cellStyle name="20% - 强调文字颜色 5 2" xfId="82"/>
    <cellStyle name="20% - 强调文字颜色 6 2" xfId="83"/>
    <cellStyle name="20% - 着色 4" xfId="84"/>
    <cellStyle name="着色 2" xfId="85"/>
    <cellStyle name="20% - 着色 6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着色 6" xfId="96"/>
    <cellStyle name="60% - 强调文字颜色 1 2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常规 2" xfId="108"/>
    <cellStyle name="ColLevel_1" xfId="109"/>
    <cellStyle name="强调文字颜色 1 2" xfId="110"/>
    <cellStyle name="RowLevel_1" xfId="111"/>
    <cellStyle name="差 2" xfId="112"/>
    <cellStyle name="差_（新增预算公开表20160201）2016年鞍山市市本级一般公共预算经济分类预算表" xfId="113"/>
    <cellStyle name="差_StartUp" xfId="114"/>
    <cellStyle name="差_填报模板 " xfId="115"/>
    <cellStyle name="常规_Sheet1" xfId="116"/>
    <cellStyle name="常规_附件1：2016年部门预算和“三公”经费预算公开表样" xfId="117"/>
    <cellStyle name="好 2" xfId="118"/>
    <cellStyle name="好_（新增预算公开表20160201）2016年鞍山市市本级一般公共预算经济分类预算表" xfId="119"/>
    <cellStyle name="好_填报模板 " xfId="120"/>
    <cellStyle name="检查单元格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  <cellStyle name="注释 2" xfId="128"/>
    <cellStyle name="着色 3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1" sqref="A11:P11"/>
    </sheetView>
  </sheetViews>
  <sheetFormatPr defaultColWidth="7" defaultRowHeight="11.25"/>
  <cols>
    <col min="1" max="5" width="8.83203125" style="316" customWidth="1"/>
    <col min="6" max="6" width="8.83203125" style="313" customWidth="1"/>
    <col min="7" max="16" width="8.83203125" style="316" customWidth="1"/>
    <col min="17" max="19" width="7" style="316" customWidth="1"/>
    <col min="20" max="20" width="50.83203125" style="316" customWidth="1"/>
    <col min="21" max="16384" width="7" style="316" customWidth="1"/>
  </cols>
  <sheetData>
    <row r="1" spans="1:26" ht="15" customHeight="1">
      <c r="A1" s="317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313"/>
      <c r="Y4"/>
      <c r="Z4"/>
    </row>
    <row r="5" spans="1:26" s="313" customFormat="1" ht="34.5" customHeight="1">
      <c r="A5" s="318"/>
      <c r="W5" s="326"/>
      <c r="X5" s="157"/>
      <c r="Y5" s="157"/>
      <c r="Z5" s="157"/>
    </row>
    <row r="6" spans="4:26" ht="10.5" customHeight="1" hidden="1">
      <c r="D6" s="313"/>
      <c r="U6" s="313"/>
      <c r="V6" s="313"/>
      <c r="W6" s="313"/>
      <c r="X6" s="313"/>
      <c r="Y6"/>
      <c r="Z6"/>
    </row>
    <row r="7" spans="4:26" ht="10.5" customHeight="1" hidden="1">
      <c r="D7" s="313"/>
      <c r="N7" s="313"/>
      <c r="O7" s="313"/>
      <c r="U7" s="313"/>
      <c r="V7" s="313"/>
      <c r="W7" s="313"/>
      <c r="X7" s="313"/>
      <c r="Y7"/>
      <c r="Z7"/>
    </row>
    <row r="8" spans="1:26" s="314" customFormat="1" ht="165.75" customHeight="1">
      <c r="A8" s="319" t="s">
        <v>0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27"/>
      <c r="R8" s="327"/>
      <c r="S8" s="327"/>
      <c r="T8" s="328"/>
      <c r="U8" s="327"/>
      <c r="V8" s="327"/>
      <c r="W8" s="327"/>
      <c r="X8" s="327"/>
      <c r="Y8"/>
      <c r="Z8"/>
    </row>
    <row r="9" spans="1:26" ht="19.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13"/>
      <c r="T9" s="329"/>
      <c r="U9" s="313"/>
      <c r="V9" s="313"/>
      <c r="W9" s="313"/>
      <c r="X9" s="313"/>
      <c r="Y9"/>
      <c r="Z9"/>
    </row>
    <row r="10" spans="1:26" ht="10.5" customHeight="1">
      <c r="A10" s="313"/>
      <c r="B10" s="313"/>
      <c r="D10" s="313"/>
      <c r="E10" s="313"/>
      <c r="H10" s="313"/>
      <c r="N10" s="313"/>
      <c r="O10" s="313"/>
      <c r="U10" s="313"/>
      <c r="V10" s="313"/>
      <c r="X10" s="313"/>
      <c r="Y10"/>
      <c r="Z10"/>
    </row>
    <row r="11" spans="1:26" ht="77.25" customHeigh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U11" s="313"/>
      <c r="V11" s="313"/>
      <c r="X11" s="313"/>
      <c r="Y11"/>
      <c r="Z11"/>
    </row>
    <row r="12" spans="1:26" ht="56.25" customHeight="1">
      <c r="A12" s="322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S12" s="313"/>
      <c r="T12" s="313"/>
      <c r="U12" s="313"/>
      <c r="V12" s="313"/>
      <c r="W12" s="313"/>
      <c r="X12" s="313"/>
      <c r="Y12"/>
      <c r="Z12"/>
    </row>
    <row r="13" spans="8:26" ht="10.5" customHeight="1">
      <c r="H13" s="313"/>
      <c r="R13" s="313"/>
      <c r="S13" s="313"/>
      <c r="U13" s="313"/>
      <c r="V13" s="313"/>
      <c r="W13" s="313"/>
      <c r="X13" s="313"/>
      <c r="Y13"/>
      <c r="Z13"/>
    </row>
    <row r="14" spans="1:26" s="315" customFormat="1" ht="25.5" customHeight="1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R14" s="330"/>
      <c r="S14" s="330"/>
      <c r="U14" s="330"/>
      <c r="V14" s="330"/>
      <c r="W14" s="330"/>
      <c r="X14" s="330"/>
      <c r="Y14" s="330"/>
      <c r="Z14" s="330"/>
    </row>
    <row r="15" spans="1:26" s="315" customFormat="1" ht="25.5" customHeight="1">
      <c r="A15" s="325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S15" s="330"/>
      <c r="T15" s="330"/>
      <c r="U15" s="330"/>
      <c r="V15" s="330"/>
      <c r="W15" s="330"/>
      <c r="X15"/>
      <c r="Y15"/>
      <c r="Z15" s="330"/>
    </row>
    <row r="16" spans="15:26" ht="11.25">
      <c r="O16" s="313"/>
      <c r="V16"/>
      <c r="W16"/>
      <c r="X16"/>
      <c r="Y16"/>
      <c r="Z16" s="313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313"/>
    </row>
    <row r="21" ht="11.25">
      <c r="M21" s="313"/>
    </row>
    <row r="22" ht="11.25">
      <c r="B22" s="316" t="s">
        <v>1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7" sqref="A7"/>
    </sheetView>
  </sheetViews>
  <sheetFormatPr defaultColWidth="9.33203125" defaultRowHeight="11.25"/>
  <cols>
    <col min="1" max="1" width="128.83203125" style="0" customWidth="1"/>
  </cols>
  <sheetData>
    <row r="1" ht="33" customHeight="1">
      <c r="A1" s="88" t="s">
        <v>2</v>
      </c>
    </row>
    <row r="2" s="311" customFormat="1" ht="21.75" customHeight="1">
      <c r="A2" s="312" t="s">
        <v>3</v>
      </c>
    </row>
    <row r="3" s="311" customFormat="1" ht="21.75" customHeight="1">
      <c r="A3" s="312" t="s">
        <v>4</v>
      </c>
    </row>
    <row r="4" s="311" customFormat="1" ht="21.75" customHeight="1">
      <c r="A4" s="312" t="s">
        <v>5</v>
      </c>
    </row>
    <row r="5" s="311" customFormat="1" ht="21.75" customHeight="1">
      <c r="A5" s="312" t="s">
        <v>6</v>
      </c>
    </row>
    <row r="6" s="311" customFormat="1" ht="21.75" customHeight="1">
      <c r="A6" s="312" t="s">
        <v>7</v>
      </c>
    </row>
    <row r="7" s="311" customFormat="1" ht="21.75" customHeight="1">
      <c r="A7" s="312" t="s">
        <v>8</v>
      </c>
    </row>
    <row r="8" s="311" customFormat="1" ht="21.75" customHeight="1">
      <c r="A8" s="312" t="s">
        <v>9</v>
      </c>
    </row>
    <row r="9" s="311" customFormat="1" ht="21.75" customHeight="1">
      <c r="A9" s="312" t="s">
        <v>10</v>
      </c>
    </row>
    <row r="10" s="311" customFormat="1" ht="21.75" customHeight="1">
      <c r="A10" s="312" t="s">
        <v>11</v>
      </c>
    </row>
    <row r="11" s="311" customFormat="1" ht="21.75" customHeight="1">
      <c r="A11" s="312" t="s">
        <v>12</v>
      </c>
    </row>
    <row r="12" s="311" customFormat="1" ht="21.75" customHeight="1">
      <c r="A12" s="312" t="s">
        <v>13</v>
      </c>
    </row>
    <row r="13" s="311" customFormat="1" ht="21.75" customHeight="1">
      <c r="A13" s="312" t="s">
        <v>14</v>
      </c>
    </row>
    <row r="14" s="311" customFormat="1" ht="21.75" customHeight="1">
      <c r="A14" s="312" t="s">
        <v>15</v>
      </c>
    </row>
    <row r="15" s="311" customFormat="1" ht="21.75" customHeight="1">
      <c r="A15" s="312" t="s">
        <v>16</v>
      </c>
    </row>
    <row r="16" s="311" customFormat="1" ht="21.75" customHeight="1">
      <c r="A16" s="312" t="s">
        <v>17</v>
      </c>
    </row>
    <row r="17" s="311" customFormat="1" ht="21.75" customHeight="1">
      <c r="A17" s="312" t="s">
        <v>18</v>
      </c>
    </row>
    <row r="18" s="311" customFormat="1" ht="21.75" customHeight="1">
      <c r="A18" s="312" t="s">
        <v>19</v>
      </c>
    </row>
    <row r="19" s="311" customFormat="1" ht="21.75" customHeight="1">
      <c r="A19" s="312" t="s">
        <v>20</v>
      </c>
    </row>
    <row r="20" s="311" customFormat="1" ht="21.75" customHeight="1">
      <c r="A20" s="312" t="s">
        <v>21</v>
      </c>
    </row>
    <row r="21" s="311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5"/>
  <sheetViews>
    <sheetView workbookViewId="0" topLeftCell="A7">
      <selection activeCell="A15" sqref="A15"/>
    </sheetView>
  </sheetViews>
  <sheetFormatPr defaultColWidth="12" defaultRowHeight="11.25"/>
  <cols>
    <col min="1" max="1" width="52.66015625" style="281" customWidth="1"/>
    <col min="2" max="2" width="21.5" style="281" customWidth="1"/>
    <col min="3" max="3" width="48.66015625" style="281" customWidth="1"/>
    <col min="4" max="4" width="22.83203125" style="282" customWidth="1"/>
    <col min="5" max="16384" width="12" style="281" customWidth="1"/>
  </cols>
  <sheetData>
    <row r="1" spans="1:22" ht="24.75" customHeight="1">
      <c r="A1" s="283" t="s">
        <v>22</v>
      </c>
      <c r="B1" s="283"/>
      <c r="C1" s="283"/>
      <c r="D1" s="284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</row>
    <row r="2" spans="1:22" ht="13.5">
      <c r="A2" s="286"/>
      <c r="B2" s="286"/>
      <c r="C2" s="286"/>
      <c r="D2" s="287" t="s">
        <v>23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</row>
    <row r="3" spans="1:22" ht="17.25" customHeight="1">
      <c r="A3" s="45" t="s">
        <v>24</v>
      </c>
      <c r="B3" s="289"/>
      <c r="C3" s="290"/>
      <c r="D3" s="287" t="s">
        <v>25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</row>
    <row r="4" spans="1:22" ht="15.75" customHeight="1">
      <c r="A4" s="292" t="s">
        <v>26</v>
      </c>
      <c r="B4" s="292"/>
      <c r="C4" s="292" t="s">
        <v>27</v>
      </c>
      <c r="D4" s="293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</row>
    <row r="5" spans="1:22" ht="18" customHeight="1">
      <c r="A5" s="294" t="s">
        <v>28</v>
      </c>
      <c r="B5" s="295" t="s">
        <v>29</v>
      </c>
      <c r="C5" s="294" t="s">
        <v>28</v>
      </c>
      <c r="D5" s="296" t="s">
        <v>29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</row>
    <row r="6" spans="1:22" ht="16.5" customHeight="1">
      <c r="A6" s="297" t="s">
        <v>30</v>
      </c>
      <c r="B6" s="212">
        <v>3511.17</v>
      </c>
      <c r="C6" s="230" t="s">
        <v>31</v>
      </c>
      <c r="D6" s="298">
        <f>D8+D9+D10</f>
        <v>424.45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</row>
    <row r="7" spans="1:22" ht="16.5" customHeight="1">
      <c r="A7" s="299" t="s">
        <v>32</v>
      </c>
      <c r="B7" s="300"/>
      <c r="C7" s="230" t="s">
        <v>33</v>
      </c>
      <c r="D7" s="298">
        <v>424.45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</row>
    <row r="8" spans="1:22" ht="16.5" customHeight="1">
      <c r="A8" s="297" t="s">
        <v>34</v>
      </c>
      <c r="B8" s="300"/>
      <c r="C8" s="230" t="s">
        <v>35</v>
      </c>
      <c r="D8" s="298">
        <v>119.39</v>
      </c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</row>
    <row r="9" spans="1:22" ht="16.5" customHeight="1">
      <c r="A9" s="297" t="s">
        <v>36</v>
      </c>
      <c r="B9" s="300"/>
      <c r="C9" s="230" t="s">
        <v>37</v>
      </c>
      <c r="D9" s="298">
        <v>26.31</v>
      </c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</row>
    <row r="10" spans="1:22" ht="16.5" customHeight="1">
      <c r="A10" s="301" t="s">
        <v>38</v>
      </c>
      <c r="B10" s="302"/>
      <c r="C10" s="230" t="s">
        <v>39</v>
      </c>
      <c r="D10" s="298">
        <v>278.75</v>
      </c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</row>
    <row r="11" spans="1:22" ht="16.5" customHeight="1">
      <c r="A11" s="301" t="s">
        <v>40</v>
      </c>
      <c r="B11" s="302">
        <v>500</v>
      </c>
      <c r="C11" s="230" t="s">
        <v>41</v>
      </c>
      <c r="D11" s="298">
        <f>D13+D14</f>
        <v>156.87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</row>
    <row r="12" spans="1:22" ht="16.5" customHeight="1">
      <c r="A12" s="301" t="s">
        <v>42</v>
      </c>
      <c r="B12" s="302"/>
      <c r="C12" s="230" t="s">
        <v>43</v>
      </c>
      <c r="D12" s="298">
        <f>D13+D14</f>
        <v>156.87</v>
      </c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</row>
    <row r="13" spans="1:22" ht="16.5" customHeight="1">
      <c r="A13" s="303" t="s">
        <v>32</v>
      </c>
      <c r="B13" s="302"/>
      <c r="C13" s="230" t="s">
        <v>44</v>
      </c>
      <c r="D13" s="298">
        <v>75.85</v>
      </c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</row>
    <row r="14" spans="1:22" ht="16.5" customHeight="1">
      <c r="A14" s="301" t="s">
        <v>45</v>
      </c>
      <c r="B14" s="302"/>
      <c r="C14" s="230" t="s">
        <v>46</v>
      </c>
      <c r="D14" s="298">
        <v>81.02</v>
      </c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</row>
    <row r="15" spans="1:22" ht="13.5" customHeight="1">
      <c r="A15" s="304"/>
      <c r="B15" s="302"/>
      <c r="C15" s="230" t="s">
        <v>47</v>
      </c>
      <c r="D15" s="298">
        <f>D16+D21</f>
        <v>1738.11</v>
      </c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</row>
    <row r="16" spans="1:22" ht="16.5" customHeight="1">
      <c r="A16" s="301"/>
      <c r="B16" s="302"/>
      <c r="C16" s="230" t="s">
        <v>48</v>
      </c>
      <c r="D16" s="298">
        <v>1249.32</v>
      </c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</row>
    <row r="17" spans="1:22" ht="16.5" customHeight="1">
      <c r="A17" s="301"/>
      <c r="B17" s="302"/>
      <c r="C17" s="230" t="s">
        <v>49</v>
      </c>
      <c r="D17" s="298">
        <v>737.91</v>
      </c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</row>
    <row r="18" spans="1:22" ht="16.5" customHeight="1">
      <c r="A18" s="301"/>
      <c r="B18" s="302"/>
      <c r="C18" s="230" t="s">
        <v>50</v>
      </c>
      <c r="D18" s="298">
        <v>123.35</v>
      </c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</row>
    <row r="19" spans="1:22" ht="16.5" customHeight="1">
      <c r="A19" s="301"/>
      <c r="B19" s="302"/>
      <c r="C19" s="230" t="s">
        <v>51</v>
      </c>
      <c r="D19" s="298">
        <v>378.06</v>
      </c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</row>
    <row r="20" spans="1:22" ht="16.5" customHeight="1">
      <c r="A20" s="301"/>
      <c r="B20" s="302"/>
      <c r="C20" s="230" t="s">
        <v>52</v>
      </c>
      <c r="D20" s="298">
        <v>10</v>
      </c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</row>
    <row r="21" spans="1:22" ht="16.5" customHeight="1">
      <c r="A21" s="301"/>
      <c r="B21" s="302"/>
      <c r="C21" s="230" t="s">
        <v>53</v>
      </c>
      <c r="D21" s="298">
        <v>488.79</v>
      </c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</row>
    <row r="22" spans="1:22" ht="16.5" customHeight="1">
      <c r="A22" s="301"/>
      <c r="B22" s="302"/>
      <c r="C22" s="230" t="s">
        <v>54</v>
      </c>
      <c r="D22" s="298">
        <v>488.79</v>
      </c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</row>
    <row r="23" spans="1:22" ht="16.5" customHeight="1">
      <c r="A23" s="301"/>
      <c r="B23" s="302"/>
      <c r="C23" s="230" t="s">
        <v>55</v>
      </c>
      <c r="D23" s="298">
        <v>179.69</v>
      </c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</row>
    <row r="24" spans="1:22" ht="16.5" customHeight="1">
      <c r="A24" s="301"/>
      <c r="B24" s="302"/>
      <c r="C24" s="230" t="s">
        <v>56</v>
      </c>
      <c r="D24" s="298">
        <v>179.69</v>
      </c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</row>
    <row r="25" spans="1:22" ht="16.5" customHeight="1">
      <c r="A25" s="301"/>
      <c r="B25" s="302"/>
      <c r="C25" s="230" t="s">
        <v>57</v>
      </c>
      <c r="D25" s="298">
        <v>179.69</v>
      </c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</row>
    <row r="26" spans="1:22" ht="16.5" customHeight="1">
      <c r="A26" s="301"/>
      <c r="B26" s="302"/>
      <c r="C26" s="230" t="s">
        <v>58</v>
      </c>
      <c r="D26" s="298">
        <f>D27+D29+D31</f>
        <v>1512.05</v>
      </c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</row>
    <row r="27" spans="1:22" ht="16.5" customHeight="1">
      <c r="A27" s="301"/>
      <c r="B27" s="302"/>
      <c r="C27" s="230" t="s">
        <v>59</v>
      </c>
      <c r="D27" s="298">
        <v>500</v>
      </c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</row>
    <row r="28" spans="1:22" ht="16.5" customHeight="1">
      <c r="A28" s="301"/>
      <c r="B28" s="302"/>
      <c r="C28" s="230" t="s">
        <v>60</v>
      </c>
      <c r="D28" s="298">
        <v>500</v>
      </c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</row>
    <row r="29" spans="1:22" ht="16.5" customHeight="1">
      <c r="A29" s="301"/>
      <c r="B29" s="302"/>
      <c r="C29" s="230" t="s">
        <v>61</v>
      </c>
      <c r="D29" s="298">
        <v>185.04</v>
      </c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</row>
    <row r="30" spans="1:22" ht="16.5" customHeight="1">
      <c r="A30" s="301"/>
      <c r="B30" s="302"/>
      <c r="C30" s="230" t="s">
        <v>62</v>
      </c>
      <c r="D30" s="298">
        <v>185.04</v>
      </c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</row>
    <row r="31" spans="1:22" ht="16.5" customHeight="1">
      <c r="A31" s="301"/>
      <c r="B31" s="302"/>
      <c r="C31" s="230" t="s">
        <v>63</v>
      </c>
      <c r="D31" s="230">
        <v>827.01</v>
      </c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</row>
    <row r="32" spans="1:22" ht="16.5" customHeight="1">
      <c r="A32" s="301"/>
      <c r="B32" s="302"/>
      <c r="C32" s="230" t="s">
        <v>64</v>
      </c>
      <c r="D32" s="230">
        <v>827.01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</row>
    <row r="33" spans="1:22" s="280" customFormat="1" ht="16.5" customHeight="1">
      <c r="A33" s="305" t="s">
        <v>65</v>
      </c>
      <c r="B33" s="178">
        <f>SUM(B6:B32)</f>
        <v>4011.17</v>
      </c>
      <c r="C33" s="305" t="s">
        <v>66</v>
      </c>
      <c r="D33" s="306">
        <f>SUM(D6,D11,D15,D23,D26)</f>
        <v>4011.17</v>
      </c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</row>
    <row r="34" spans="1:4" ht="14.25">
      <c r="A34" s="308"/>
      <c r="B34" s="308"/>
      <c r="C34" s="309"/>
      <c r="D34" s="310"/>
    </row>
    <row r="35" spans="3:4" ht="14.25">
      <c r="C35" s="309"/>
      <c r="D35" s="310"/>
    </row>
  </sheetData>
  <sheetProtection/>
  <mergeCells count="2">
    <mergeCell ref="A1:D1"/>
    <mergeCell ref="C34:D35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21"/>
  <sheetViews>
    <sheetView showGridLines="0" showZeros="0" workbookViewId="0" topLeftCell="A1">
      <selection activeCell="I11" sqref="I11"/>
    </sheetView>
  </sheetViews>
  <sheetFormatPr defaultColWidth="9.33203125" defaultRowHeight="11.25"/>
  <cols>
    <col min="1" max="1" width="29" style="87" customWidth="1"/>
    <col min="2" max="2" width="12.83203125" style="65" customWidth="1"/>
    <col min="3" max="3" width="13.16015625" style="66" customWidth="1"/>
    <col min="4" max="4" width="10.33203125" style="66" customWidth="1"/>
    <col min="5" max="5" width="8.83203125" style="66" customWidth="1"/>
    <col min="6" max="6" width="10.33203125" style="66" customWidth="1"/>
    <col min="7" max="8" width="9.33203125" style="66" customWidth="1"/>
    <col min="9" max="9" width="5.66015625" style="66" customWidth="1"/>
    <col min="10" max="10" width="12.16015625" style="66" customWidth="1"/>
    <col min="11" max="11" width="9.5" style="0" customWidth="1"/>
    <col min="12" max="12" width="13.66015625" style="65" customWidth="1"/>
    <col min="13" max="13" width="12.5" style="66" customWidth="1"/>
    <col min="14" max="14" width="13.83203125" style="66" customWidth="1"/>
    <col min="15" max="15" width="14.16015625" style="66" customWidth="1"/>
    <col min="16" max="16" width="13.16015625" style="66" customWidth="1"/>
    <col min="17" max="254" width="9.16015625" style="66" customWidth="1"/>
  </cols>
  <sheetData>
    <row r="1" spans="1:17" ht="25.5" customHeight="1">
      <c r="A1" s="268" t="s">
        <v>67</v>
      </c>
      <c r="B1" s="234"/>
      <c r="C1" s="234"/>
      <c r="D1" s="234"/>
      <c r="E1" s="234"/>
      <c r="F1" s="234"/>
      <c r="G1" s="234"/>
      <c r="H1" s="234"/>
      <c r="I1" s="234"/>
      <c r="J1" s="234"/>
      <c r="K1" s="275"/>
      <c r="L1" s="234"/>
      <c r="M1" s="234"/>
      <c r="N1" s="234"/>
      <c r="O1" s="234"/>
      <c r="P1" s="234"/>
      <c r="Q1" s="279"/>
    </row>
    <row r="2" spans="15:18" ht="17.25" customHeight="1">
      <c r="O2" s="135" t="s">
        <v>68</v>
      </c>
      <c r="P2" s="135"/>
      <c r="Q2"/>
      <c r="R2"/>
    </row>
    <row r="3" spans="1:18" ht="17.25" customHeight="1">
      <c r="A3" s="269" t="s">
        <v>24</v>
      </c>
      <c r="B3" s="269"/>
      <c r="C3" s="269"/>
      <c r="O3" s="135" t="s">
        <v>25</v>
      </c>
      <c r="P3" s="136"/>
      <c r="Q3"/>
      <c r="R3"/>
    </row>
    <row r="4" spans="1:17" s="184" customFormat="1" ht="12">
      <c r="A4" s="50" t="s">
        <v>69</v>
      </c>
      <c r="B4" s="270" t="s">
        <v>70</v>
      </c>
      <c r="C4" s="270"/>
      <c r="D4" s="270"/>
      <c r="E4" s="203"/>
      <c r="F4" s="203"/>
      <c r="G4" s="203"/>
      <c r="H4" s="203"/>
      <c r="I4" s="203"/>
      <c r="J4" s="203"/>
      <c r="K4" s="216"/>
      <c r="L4" s="276" t="s">
        <v>71</v>
      </c>
      <c r="M4" s="203"/>
      <c r="N4" s="203"/>
      <c r="O4" s="203"/>
      <c r="P4" s="217"/>
      <c r="Q4" s="36"/>
    </row>
    <row r="5" spans="1:17" s="184" customFormat="1" ht="40.5" customHeight="1">
      <c r="A5" s="50"/>
      <c r="B5" s="50" t="s">
        <v>72</v>
      </c>
      <c r="C5" s="13" t="s">
        <v>30</v>
      </c>
      <c r="D5" s="13"/>
      <c r="E5" s="271" t="s">
        <v>34</v>
      </c>
      <c r="F5" s="13" t="s">
        <v>36</v>
      </c>
      <c r="G5" s="13" t="s">
        <v>38</v>
      </c>
      <c r="H5" s="13" t="s">
        <v>40</v>
      </c>
      <c r="I5" s="13" t="s">
        <v>42</v>
      </c>
      <c r="J5" s="13"/>
      <c r="K5" s="13" t="s">
        <v>45</v>
      </c>
      <c r="L5" s="115" t="s">
        <v>72</v>
      </c>
      <c r="M5" s="193" t="s">
        <v>73</v>
      </c>
      <c r="N5" s="194"/>
      <c r="O5" s="200"/>
      <c r="P5" s="115" t="s">
        <v>74</v>
      </c>
      <c r="Q5" s="36"/>
    </row>
    <row r="6" spans="1:17" s="184" customFormat="1" ht="62.25" customHeight="1">
      <c r="A6" s="50"/>
      <c r="B6" s="50"/>
      <c r="C6" s="28" t="s">
        <v>75</v>
      </c>
      <c r="D6" s="13" t="s">
        <v>76</v>
      </c>
      <c r="E6" s="271"/>
      <c r="F6" s="13"/>
      <c r="G6" s="13"/>
      <c r="H6" s="13"/>
      <c r="I6" s="28" t="s">
        <v>75</v>
      </c>
      <c r="J6" s="28" t="s">
        <v>76</v>
      </c>
      <c r="K6" s="13"/>
      <c r="L6" s="118"/>
      <c r="M6" s="118" t="s">
        <v>77</v>
      </c>
      <c r="N6" s="118" t="s">
        <v>78</v>
      </c>
      <c r="O6" s="118" t="s">
        <v>79</v>
      </c>
      <c r="P6" s="118"/>
      <c r="Q6" s="36"/>
    </row>
    <row r="7" spans="1:17" s="87" customFormat="1" ht="36" customHeight="1">
      <c r="A7" s="50" t="s">
        <v>72</v>
      </c>
      <c r="B7" s="272">
        <f>SUM(B8:B18)</f>
        <v>4011.17</v>
      </c>
      <c r="C7" s="272">
        <f>SUM(C8:C18)</f>
        <v>3511.17</v>
      </c>
      <c r="D7" s="272">
        <f>SUM(D8:D18)</f>
        <v>0</v>
      </c>
      <c r="E7" s="272">
        <f>SUM(E8:E18)</f>
        <v>0</v>
      </c>
      <c r="F7" s="272">
        <f>SUM(F8:F18)</f>
        <v>0</v>
      </c>
      <c r="G7" s="272"/>
      <c r="H7" s="263">
        <v>500</v>
      </c>
      <c r="I7" s="272"/>
      <c r="J7" s="272"/>
      <c r="K7" s="272">
        <f aca="true" t="shared" si="0" ref="K7:P7">SUM(K8:K18)</f>
        <v>0</v>
      </c>
      <c r="L7" s="272">
        <f t="shared" si="0"/>
        <v>4011.17</v>
      </c>
      <c r="M7" s="272">
        <f t="shared" si="0"/>
        <v>2317.6</v>
      </c>
      <c r="N7" s="272">
        <f t="shared" si="0"/>
        <v>336.21999999999997</v>
      </c>
      <c r="O7" s="272">
        <f t="shared" si="0"/>
        <v>122.41000000000003</v>
      </c>
      <c r="P7" s="272">
        <f t="shared" si="0"/>
        <v>1234.94</v>
      </c>
      <c r="Q7"/>
    </row>
    <row r="8" spans="1:16" ht="31.5" customHeight="1">
      <c r="A8" s="208" t="s">
        <v>80</v>
      </c>
      <c r="B8" s="273">
        <v>1705.99</v>
      </c>
      <c r="C8" s="210">
        <v>1705.99</v>
      </c>
      <c r="D8" s="150">
        <v>0</v>
      </c>
      <c r="E8" s="150">
        <v>0</v>
      </c>
      <c r="F8" s="150">
        <v>0</v>
      </c>
      <c r="G8" s="150"/>
      <c r="H8" s="150"/>
      <c r="I8" s="150"/>
      <c r="J8" s="150"/>
      <c r="K8" s="277">
        <v>0</v>
      </c>
      <c r="L8" s="178">
        <f aca="true" t="shared" si="1" ref="L8:L18">SUM(M8:P8)</f>
        <v>1705.9899999999998</v>
      </c>
      <c r="M8" s="210">
        <v>844.79</v>
      </c>
      <c r="N8" s="210">
        <v>157.25</v>
      </c>
      <c r="O8" s="210">
        <v>98.79</v>
      </c>
      <c r="P8" s="210">
        <v>605.16</v>
      </c>
    </row>
    <row r="9" spans="1:16" ht="31.5" customHeight="1">
      <c r="A9" s="208" t="s">
        <v>81</v>
      </c>
      <c r="B9" s="273">
        <v>437.47</v>
      </c>
      <c r="C9" s="210">
        <v>437.47</v>
      </c>
      <c r="D9" s="274"/>
      <c r="E9" s="274"/>
      <c r="F9" s="274"/>
      <c r="G9" s="274"/>
      <c r="H9" s="274"/>
      <c r="I9" s="274"/>
      <c r="J9" s="274"/>
      <c r="K9" s="278"/>
      <c r="L9" s="178">
        <f t="shared" si="1"/>
        <v>437.47</v>
      </c>
      <c r="M9" s="210">
        <v>387.5</v>
      </c>
      <c r="N9" s="210">
        <v>35.01</v>
      </c>
      <c r="O9" s="210">
        <v>7.36</v>
      </c>
      <c r="P9" s="210">
        <v>7.6</v>
      </c>
    </row>
    <row r="10" spans="1:16" ht="31.5" customHeight="1">
      <c r="A10" s="208" t="s">
        <v>82</v>
      </c>
      <c r="B10" s="273">
        <v>152.91</v>
      </c>
      <c r="C10" s="210">
        <v>152.91</v>
      </c>
      <c r="D10" s="263"/>
      <c r="E10" s="263"/>
      <c r="F10" s="263"/>
      <c r="G10" s="263"/>
      <c r="H10" s="263"/>
      <c r="I10" s="263"/>
      <c r="J10" s="263"/>
      <c r="K10" s="181"/>
      <c r="L10" s="178">
        <f t="shared" si="1"/>
        <v>152.91</v>
      </c>
      <c r="M10" s="210">
        <v>123.43</v>
      </c>
      <c r="N10" s="210">
        <v>20.7</v>
      </c>
      <c r="O10" s="210">
        <v>3.18</v>
      </c>
      <c r="P10" s="210">
        <v>5.6</v>
      </c>
    </row>
    <row r="11" spans="1:16" ht="31.5" customHeight="1">
      <c r="A11" s="208" t="s">
        <v>83</v>
      </c>
      <c r="B11" s="273">
        <v>106.2</v>
      </c>
      <c r="C11" s="210">
        <v>106.2</v>
      </c>
      <c r="D11" s="263"/>
      <c r="E11" s="263"/>
      <c r="F11" s="223"/>
      <c r="G11" s="223"/>
      <c r="H11" s="223"/>
      <c r="I11" s="223"/>
      <c r="J11" s="223"/>
      <c r="K11" s="181"/>
      <c r="L11" s="178">
        <f t="shared" si="1"/>
        <v>106.19999999999999</v>
      </c>
      <c r="M11" s="210">
        <v>89.74</v>
      </c>
      <c r="N11" s="210">
        <v>8.69</v>
      </c>
      <c r="O11" s="210">
        <v>1.77</v>
      </c>
      <c r="P11" s="210">
        <v>6</v>
      </c>
    </row>
    <row r="12" spans="1:16" ht="31.5" customHeight="1">
      <c r="A12" s="208" t="s">
        <v>84</v>
      </c>
      <c r="B12" s="273">
        <v>125.23</v>
      </c>
      <c r="C12" s="210">
        <v>125.23</v>
      </c>
      <c r="D12" s="263"/>
      <c r="E12" s="263"/>
      <c r="F12" s="223"/>
      <c r="G12" s="223"/>
      <c r="H12" s="223"/>
      <c r="I12" s="223"/>
      <c r="J12" s="223"/>
      <c r="K12" s="181"/>
      <c r="L12" s="178">
        <f t="shared" si="1"/>
        <v>125.23</v>
      </c>
      <c r="M12" s="210">
        <v>102.11</v>
      </c>
      <c r="N12" s="210">
        <v>16.29</v>
      </c>
      <c r="O12" s="210">
        <v>2.22</v>
      </c>
      <c r="P12" s="210">
        <v>4.61</v>
      </c>
    </row>
    <row r="13" spans="1:16" ht="31.5" customHeight="1">
      <c r="A13" s="208" t="s">
        <v>85</v>
      </c>
      <c r="B13" s="273">
        <v>255.79</v>
      </c>
      <c r="C13" s="210">
        <v>255.79</v>
      </c>
      <c r="D13" s="263"/>
      <c r="E13" s="263"/>
      <c r="F13" s="223"/>
      <c r="G13" s="223"/>
      <c r="H13" s="223"/>
      <c r="I13" s="223"/>
      <c r="J13" s="223"/>
      <c r="K13" s="181"/>
      <c r="L13" s="178">
        <f t="shared" si="1"/>
        <v>255.79</v>
      </c>
      <c r="M13" s="210">
        <v>198.96</v>
      </c>
      <c r="N13" s="210">
        <v>28.16</v>
      </c>
      <c r="O13" s="210">
        <v>3.67</v>
      </c>
      <c r="P13" s="210">
        <v>25</v>
      </c>
    </row>
    <row r="14" spans="1:16" ht="31.5" customHeight="1">
      <c r="A14" s="208" t="s">
        <v>86</v>
      </c>
      <c r="B14" s="273">
        <v>94.88</v>
      </c>
      <c r="C14" s="210">
        <v>94.88</v>
      </c>
      <c r="D14" s="263"/>
      <c r="E14" s="263"/>
      <c r="F14" s="223"/>
      <c r="G14" s="223"/>
      <c r="H14" s="223"/>
      <c r="I14" s="223"/>
      <c r="J14" s="223"/>
      <c r="K14" s="181"/>
      <c r="L14" s="178">
        <f t="shared" si="1"/>
        <v>94.88</v>
      </c>
      <c r="M14" s="210">
        <v>49.38</v>
      </c>
      <c r="N14" s="210">
        <v>9.69</v>
      </c>
      <c r="O14" s="210">
        <v>0.54</v>
      </c>
      <c r="P14" s="210">
        <v>35.27</v>
      </c>
    </row>
    <row r="15" spans="1:16" ht="31.5" customHeight="1">
      <c r="A15" s="208" t="s">
        <v>87</v>
      </c>
      <c r="B15" s="273">
        <v>254.99</v>
      </c>
      <c r="C15" s="210">
        <v>254.99</v>
      </c>
      <c r="D15" s="263"/>
      <c r="E15" s="263"/>
      <c r="F15" s="223"/>
      <c r="G15" s="223"/>
      <c r="H15" s="223"/>
      <c r="I15" s="223"/>
      <c r="J15" s="223"/>
      <c r="K15" s="181"/>
      <c r="L15" s="178">
        <f t="shared" si="1"/>
        <v>254.99</v>
      </c>
      <c r="M15" s="210">
        <v>195.06</v>
      </c>
      <c r="N15" s="210">
        <v>23.85</v>
      </c>
      <c r="O15" s="210">
        <v>1.15</v>
      </c>
      <c r="P15" s="210">
        <v>34.93</v>
      </c>
    </row>
    <row r="16" spans="1:16" ht="31.5" customHeight="1">
      <c r="A16" s="208" t="s">
        <v>88</v>
      </c>
      <c r="B16" s="273">
        <v>64.75</v>
      </c>
      <c r="C16" s="210">
        <v>64.75</v>
      </c>
      <c r="D16" s="263"/>
      <c r="E16" s="263"/>
      <c r="F16" s="223"/>
      <c r="G16" s="223"/>
      <c r="H16" s="223"/>
      <c r="I16" s="223"/>
      <c r="J16" s="223"/>
      <c r="K16" s="181"/>
      <c r="L16" s="178">
        <f t="shared" si="1"/>
        <v>64.75</v>
      </c>
      <c r="M16" s="210">
        <v>51.73</v>
      </c>
      <c r="N16" s="210">
        <v>5.45</v>
      </c>
      <c r="O16" s="210">
        <v>1.57</v>
      </c>
      <c r="P16" s="210">
        <v>6</v>
      </c>
    </row>
    <row r="17" spans="1:16" ht="31.5" customHeight="1">
      <c r="A17" s="208" t="s">
        <v>89</v>
      </c>
      <c r="B17" s="273">
        <v>138.54</v>
      </c>
      <c r="C17" s="210">
        <v>138.54</v>
      </c>
      <c r="D17" s="263"/>
      <c r="E17" s="263"/>
      <c r="F17" s="223"/>
      <c r="G17" s="223"/>
      <c r="H17" s="223"/>
      <c r="I17" s="223"/>
      <c r="J17" s="223"/>
      <c r="K17" s="181"/>
      <c r="L17" s="178">
        <f t="shared" si="1"/>
        <v>138.54</v>
      </c>
      <c r="M17" s="210">
        <v>121.28</v>
      </c>
      <c r="N17" s="210">
        <v>17.22</v>
      </c>
      <c r="O17" s="210">
        <v>0.04</v>
      </c>
      <c r="P17" s="223"/>
    </row>
    <row r="18" spans="1:16" ht="31.5" customHeight="1">
      <c r="A18" s="208" t="s">
        <v>90</v>
      </c>
      <c r="B18" s="229">
        <v>674.42</v>
      </c>
      <c r="C18" s="212">
        <v>174.42</v>
      </c>
      <c r="D18" s="263"/>
      <c r="E18" s="263"/>
      <c r="F18" s="263"/>
      <c r="G18" s="263"/>
      <c r="H18" s="263">
        <v>500</v>
      </c>
      <c r="I18" s="263"/>
      <c r="J18" s="263"/>
      <c r="K18" s="181"/>
      <c r="L18" s="178">
        <f t="shared" si="1"/>
        <v>674.42</v>
      </c>
      <c r="M18" s="210">
        <v>153.62</v>
      </c>
      <c r="N18" s="210">
        <v>13.91</v>
      </c>
      <c r="O18" s="210">
        <v>2.12</v>
      </c>
      <c r="P18" s="210">
        <v>504.77</v>
      </c>
    </row>
    <row r="19" spans="1:16" ht="36.75" customHeight="1">
      <c r="A19" s="134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6:11" ht="10.5" customHeight="1">
      <c r="F20" s="82"/>
      <c r="G20" s="82"/>
      <c r="H20" s="82"/>
      <c r="I20" s="82"/>
      <c r="J20" s="82"/>
      <c r="K20" s="157"/>
    </row>
    <row r="21" ht="10.5" customHeight="1">
      <c r="C21" s="82"/>
    </row>
  </sheetData>
  <sheetProtection/>
  <mergeCells count="16">
    <mergeCell ref="O2:P2"/>
    <mergeCell ref="A3:C3"/>
    <mergeCell ref="O3:P3"/>
    <mergeCell ref="C5:D5"/>
    <mergeCell ref="I5:J5"/>
    <mergeCell ref="M5:O5"/>
    <mergeCell ref="A19:P19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60"/>
  <sheetViews>
    <sheetView showGridLines="0" showZeros="0" workbookViewId="0" topLeftCell="A1">
      <selection activeCell="H8" sqref="H8"/>
    </sheetView>
  </sheetViews>
  <sheetFormatPr defaultColWidth="9.16015625" defaultRowHeight="11.25"/>
  <cols>
    <col min="1" max="1" width="20.66015625" style="184" customWidth="1"/>
    <col min="2" max="2" width="6.16015625" style="66" customWidth="1"/>
    <col min="3" max="3" width="4.16015625" style="66" customWidth="1"/>
    <col min="4" max="4" width="4.33203125" style="66" customWidth="1"/>
    <col min="5" max="5" width="51" style="66" customWidth="1"/>
    <col min="6" max="6" width="16.5" style="65" customWidth="1"/>
    <col min="7" max="7" width="14.66015625" style="66" customWidth="1"/>
    <col min="8" max="11" width="9.33203125" style="66" customWidth="1"/>
    <col min="12" max="12" width="9.33203125" style="0" customWidth="1"/>
    <col min="13" max="16" width="9.33203125" style="66" customWidth="1"/>
    <col min="17" max="249" width="9.16015625" style="66" customWidth="1"/>
  </cols>
  <sheetData>
    <row r="1" spans="1:15" ht="28.5" customHeight="1">
      <c r="A1" s="254" t="s">
        <v>91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3:15" ht="10.5" customHeight="1">
      <c r="M2"/>
      <c r="N2" s="113"/>
      <c r="O2" s="260" t="s">
        <v>92</v>
      </c>
    </row>
    <row r="3" spans="1:15" ht="17.25" customHeight="1">
      <c r="A3" s="189" t="s">
        <v>24</v>
      </c>
      <c r="B3" s="45"/>
      <c r="C3" s="45"/>
      <c r="D3" s="45"/>
      <c r="E3" s="45"/>
      <c r="M3"/>
      <c r="N3" s="261" t="s">
        <v>25</v>
      </c>
      <c r="O3" s="261"/>
    </row>
    <row r="4" spans="1:15" s="184" customFormat="1" ht="19.5" customHeight="1">
      <c r="A4" s="190" t="s">
        <v>69</v>
      </c>
      <c r="B4" s="76" t="s">
        <v>93</v>
      </c>
      <c r="C4" s="76"/>
      <c r="D4" s="76"/>
      <c r="E4" s="161" t="s">
        <v>94</v>
      </c>
      <c r="F4" s="71" t="s">
        <v>70</v>
      </c>
      <c r="G4" s="71"/>
      <c r="H4" s="71"/>
      <c r="I4" s="71"/>
      <c r="J4" s="71"/>
      <c r="K4" s="71"/>
      <c r="L4" s="71"/>
      <c r="M4" s="71"/>
      <c r="N4" s="71"/>
      <c r="O4" s="71"/>
    </row>
    <row r="5" spans="1:15" s="184" customFormat="1" ht="63" customHeight="1">
      <c r="A5" s="191"/>
      <c r="B5" s="255" t="s">
        <v>95</v>
      </c>
      <c r="C5" s="255" t="s">
        <v>96</v>
      </c>
      <c r="D5" s="255" t="s">
        <v>97</v>
      </c>
      <c r="E5" s="163"/>
      <c r="F5" s="190" t="s">
        <v>72</v>
      </c>
      <c r="G5" s="13" t="s">
        <v>30</v>
      </c>
      <c r="H5" s="13"/>
      <c r="I5" s="13" t="s">
        <v>34</v>
      </c>
      <c r="J5" s="13" t="s">
        <v>36</v>
      </c>
      <c r="K5" s="13" t="s">
        <v>38</v>
      </c>
      <c r="L5" s="13" t="s">
        <v>40</v>
      </c>
      <c r="M5" s="13" t="s">
        <v>42</v>
      </c>
      <c r="N5" s="13"/>
      <c r="O5" s="13" t="s">
        <v>45</v>
      </c>
    </row>
    <row r="6" spans="1:15" s="184" customFormat="1" ht="51.75" customHeight="1">
      <c r="A6" s="195"/>
      <c r="B6" s="256"/>
      <c r="C6" s="256"/>
      <c r="D6" s="256"/>
      <c r="E6" s="165"/>
      <c r="F6" s="195"/>
      <c r="G6" s="28" t="s">
        <v>75</v>
      </c>
      <c r="H6" s="13" t="s">
        <v>76</v>
      </c>
      <c r="I6" s="13"/>
      <c r="J6" s="13"/>
      <c r="K6" s="13"/>
      <c r="L6" s="13"/>
      <c r="M6" s="28" t="s">
        <v>75</v>
      </c>
      <c r="N6" s="28" t="s">
        <v>76</v>
      </c>
      <c r="O6" s="13"/>
    </row>
    <row r="7" spans="1:249" s="36" customFormat="1" ht="24" customHeight="1">
      <c r="A7" s="130"/>
      <c r="B7" s="131"/>
      <c r="C7" s="131"/>
      <c r="D7" s="131"/>
      <c r="E7" s="18" t="s">
        <v>72</v>
      </c>
      <c r="F7" s="178">
        <f>F8+F12+F15+F19+F24+F28+F31+F34+F37+F41+F44+F47+F50+F54+F57+F60+F63+F67+F70+F73+F76+F80+F83+F86+F89+F93+F96+F99+F102+F106+F109+F112+F115+F119+F122+F125+F128+F131+F134+F139+F143+F146</f>
        <v>4011.17</v>
      </c>
      <c r="G7" s="178">
        <f>G8+G12+G15+G19+G24+G28+G31+G34+G37+G41+G44+G47+G50+G54+G57+G60+G63+G67+G70+G73+G76+G80+G83+G86+G89+G93+G96+G99+G102+G106+G109+G112+G115+G119+G122+G125+G128+G131+G134+G139+G143+G146</f>
        <v>3511.17</v>
      </c>
      <c r="H7" s="178">
        <v>0</v>
      </c>
      <c r="I7" s="178">
        <v>0</v>
      </c>
      <c r="J7" s="178">
        <v>0</v>
      </c>
      <c r="K7" s="178"/>
      <c r="L7" s="262">
        <f>L8+L12+L15+L19+L24+L28+L31+L34+L37+L41+L44+L47+L50+L54+L57+L60+L63+L67+L70+L73+L76+L80+L83+L86+L89+L93+L96+L99+L102+L106+L109+L112+L115+L119+L122+L125+L128+L131+L134+L139+L143+L146</f>
        <v>500</v>
      </c>
      <c r="M7" s="138"/>
      <c r="N7" s="138"/>
      <c r="O7" s="138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</row>
    <row r="8" spans="1:249" s="36" customFormat="1" ht="24" customHeight="1">
      <c r="A8" s="257" t="s">
        <v>80</v>
      </c>
      <c r="B8" s="258" t="s">
        <v>98</v>
      </c>
      <c r="C8" s="258"/>
      <c r="D8" s="258"/>
      <c r="E8" s="258" t="s">
        <v>99</v>
      </c>
      <c r="F8" s="257">
        <v>230</v>
      </c>
      <c r="G8" s="258">
        <v>230</v>
      </c>
      <c r="H8" s="258"/>
      <c r="I8" s="258"/>
      <c r="J8" s="178"/>
      <c r="K8" s="178"/>
      <c r="L8" s="262"/>
      <c r="M8" s="138"/>
      <c r="N8" s="138"/>
      <c r="O8" s="138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</row>
    <row r="9" spans="1:249" s="36" customFormat="1" ht="24" customHeight="1">
      <c r="A9" s="130"/>
      <c r="B9" s="258"/>
      <c r="C9" s="258" t="s">
        <v>100</v>
      </c>
      <c r="D9" s="258"/>
      <c r="E9" s="258" t="s">
        <v>33</v>
      </c>
      <c r="F9" s="257">
        <f>F10+F11</f>
        <v>230</v>
      </c>
      <c r="G9" s="258">
        <f>G10+G11</f>
        <v>230</v>
      </c>
      <c r="H9" s="258"/>
      <c r="I9" s="258"/>
      <c r="J9" s="178"/>
      <c r="K9" s="178"/>
      <c r="L9" s="262"/>
      <c r="M9" s="138"/>
      <c r="N9" s="138"/>
      <c r="O9" s="138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</row>
    <row r="10" spans="1:15" ht="33" customHeight="1">
      <c r="A10" s="259"/>
      <c r="B10" s="258"/>
      <c r="C10" s="258"/>
      <c r="D10" s="258" t="s">
        <v>101</v>
      </c>
      <c r="E10" s="258" t="s">
        <v>35</v>
      </c>
      <c r="F10" s="257">
        <v>119.39</v>
      </c>
      <c r="G10" s="258">
        <v>119.39</v>
      </c>
      <c r="H10" s="258"/>
      <c r="I10" s="258"/>
      <c r="J10" s="263"/>
      <c r="K10" s="263"/>
      <c r="L10" s="181"/>
      <c r="M10" s="84"/>
      <c r="N10" s="84"/>
      <c r="O10" s="84"/>
    </row>
    <row r="11" spans="1:15" ht="33" customHeight="1">
      <c r="A11" s="259"/>
      <c r="B11" s="258"/>
      <c r="C11" s="258"/>
      <c r="D11" s="258" t="s">
        <v>100</v>
      </c>
      <c r="E11" s="258" t="s">
        <v>39</v>
      </c>
      <c r="F11" s="257">
        <v>110.61</v>
      </c>
      <c r="G11" s="258">
        <v>110.61</v>
      </c>
      <c r="H11" s="258"/>
      <c r="I11" s="258"/>
      <c r="J11" s="263"/>
      <c r="K11" s="263"/>
      <c r="L11" s="181"/>
      <c r="M11" s="84"/>
      <c r="N11" s="84"/>
      <c r="O11" s="84"/>
    </row>
    <row r="12" spans="1:15" ht="33" customHeight="1">
      <c r="A12" s="259"/>
      <c r="B12" s="258" t="s">
        <v>102</v>
      </c>
      <c r="C12" s="258"/>
      <c r="D12" s="258"/>
      <c r="E12" s="258" t="s">
        <v>103</v>
      </c>
      <c r="F12" s="257">
        <v>75.85</v>
      </c>
      <c r="G12" s="258">
        <v>75.85</v>
      </c>
      <c r="H12" s="258"/>
      <c r="I12" s="258"/>
      <c r="J12" s="263"/>
      <c r="K12" s="263"/>
      <c r="L12" s="181"/>
      <c r="M12" s="84"/>
      <c r="N12" s="84"/>
      <c r="O12" s="84"/>
    </row>
    <row r="13" spans="1:15" ht="33" customHeight="1">
      <c r="A13" s="259"/>
      <c r="B13" s="258"/>
      <c r="C13" s="258" t="s">
        <v>104</v>
      </c>
      <c r="D13" s="258"/>
      <c r="E13" s="258" t="s">
        <v>43</v>
      </c>
      <c r="F13" s="257">
        <v>75.85</v>
      </c>
      <c r="G13" s="258">
        <v>75.85</v>
      </c>
      <c r="H13" s="258"/>
      <c r="I13" s="258"/>
      <c r="J13" s="263"/>
      <c r="K13" s="263"/>
      <c r="L13" s="181"/>
      <c r="M13" s="84"/>
      <c r="N13" s="84"/>
      <c r="O13" s="84"/>
    </row>
    <row r="14" spans="1:15" ht="33" customHeight="1">
      <c r="A14" s="259"/>
      <c r="B14" s="258"/>
      <c r="C14" s="258"/>
      <c r="D14" s="258" t="s">
        <v>101</v>
      </c>
      <c r="E14" s="258" t="s">
        <v>44</v>
      </c>
      <c r="F14" s="257">
        <v>75.85</v>
      </c>
      <c r="G14" s="258">
        <v>75.85</v>
      </c>
      <c r="H14" s="258"/>
      <c r="I14" s="258"/>
      <c r="J14" s="263"/>
      <c r="K14" s="263"/>
      <c r="L14" s="181"/>
      <c r="M14" s="84"/>
      <c r="N14" s="84"/>
      <c r="O14" s="84"/>
    </row>
    <row r="15" spans="1:15" ht="33" customHeight="1">
      <c r="A15" s="259"/>
      <c r="B15" s="258" t="s">
        <v>105</v>
      </c>
      <c r="C15" s="258"/>
      <c r="D15" s="258"/>
      <c r="E15" s="258" t="s">
        <v>106</v>
      </c>
      <c r="F15" s="257">
        <v>747.91</v>
      </c>
      <c r="G15" s="258">
        <v>747.91</v>
      </c>
      <c r="H15" s="258"/>
      <c r="I15" s="258"/>
      <c r="J15" s="263"/>
      <c r="K15" s="263"/>
      <c r="L15" s="181"/>
      <c r="M15" s="84"/>
      <c r="N15" s="84"/>
      <c r="O15" s="84"/>
    </row>
    <row r="16" spans="1:15" ht="33" customHeight="1">
      <c r="A16" s="259"/>
      <c r="B16" s="258"/>
      <c r="C16" s="258" t="s">
        <v>101</v>
      </c>
      <c r="D16" s="258"/>
      <c r="E16" s="258" t="s">
        <v>48</v>
      </c>
      <c r="F16" s="257">
        <f>F17+F18</f>
        <v>747.91</v>
      </c>
      <c r="G16" s="258">
        <f>G17+G18</f>
        <v>747.91</v>
      </c>
      <c r="H16" s="258"/>
      <c r="I16" s="258"/>
      <c r="J16" s="263"/>
      <c r="K16" s="263"/>
      <c r="L16" s="181"/>
      <c r="M16" s="84"/>
      <c r="N16" s="84"/>
      <c r="O16" s="84"/>
    </row>
    <row r="17" spans="1:15" ht="33" customHeight="1">
      <c r="A17" s="259"/>
      <c r="B17" s="258"/>
      <c r="C17" s="258"/>
      <c r="D17" s="258" t="s">
        <v>101</v>
      </c>
      <c r="E17" s="258" t="s">
        <v>49</v>
      </c>
      <c r="F17" s="257">
        <v>737.91</v>
      </c>
      <c r="G17" s="258">
        <v>737.91</v>
      </c>
      <c r="H17" s="258"/>
      <c r="I17" s="258"/>
      <c r="J17" s="263"/>
      <c r="K17" s="263"/>
      <c r="L17" s="181"/>
      <c r="M17" s="84"/>
      <c r="N17" s="84"/>
      <c r="O17" s="84"/>
    </row>
    <row r="18" spans="1:15" ht="33" customHeight="1">
      <c r="A18" s="259"/>
      <c r="B18" s="258"/>
      <c r="C18" s="258"/>
      <c r="D18" s="258" t="s">
        <v>107</v>
      </c>
      <c r="E18" s="258" t="s">
        <v>52</v>
      </c>
      <c r="F18" s="257">
        <v>10</v>
      </c>
      <c r="G18" s="258">
        <v>10</v>
      </c>
      <c r="H18" s="258"/>
      <c r="I18" s="258"/>
      <c r="J18" s="263"/>
      <c r="K18" s="263"/>
      <c r="L18" s="181"/>
      <c r="M18" s="84"/>
      <c r="N18" s="84"/>
      <c r="O18" s="84"/>
    </row>
    <row r="19" spans="1:15" ht="33" customHeight="1">
      <c r="A19" s="259"/>
      <c r="B19" s="258" t="s">
        <v>108</v>
      </c>
      <c r="C19" s="258"/>
      <c r="D19" s="258"/>
      <c r="E19" s="258" t="s">
        <v>109</v>
      </c>
      <c r="F19" s="257">
        <f>F20+F22</f>
        <v>652.23</v>
      </c>
      <c r="G19" s="258">
        <f>G20+G22</f>
        <v>652.23</v>
      </c>
      <c r="H19" s="258"/>
      <c r="I19" s="258"/>
      <c r="J19" s="263"/>
      <c r="K19" s="263"/>
      <c r="L19" s="181"/>
      <c r="M19" s="84"/>
      <c r="N19" s="84"/>
      <c r="O19" s="84"/>
    </row>
    <row r="20" spans="1:15" ht="33" customHeight="1">
      <c r="A20" s="259"/>
      <c r="B20" s="258"/>
      <c r="C20" s="258" t="s">
        <v>110</v>
      </c>
      <c r="D20" s="258"/>
      <c r="E20" s="258" t="s">
        <v>61</v>
      </c>
      <c r="F20" s="257">
        <v>65.07</v>
      </c>
      <c r="G20" s="258">
        <v>65.07</v>
      </c>
      <c r="H20" s="258"/>
      <c r="I20" s="258"/>
      <c r="J20" s="263"/>
      <c r="K20" s="263"/>
      <c r="L20" s="181"/>
      <c r="M20" s="84"/>
      <c r="N20" s="84"/>
      <c r="O20" s="84"/>
    </row>
    <row r="21" spans="1:15" ht="33" customHeight="1">
      <c r="A21" s="259"/>
      <c r="B21" s="258"/>
      <c r="C21" s="258"/>
      <c r="D21" s="258" t="s">
        <v>101</v>
      </c>
      <c r="E21" s="258" t="s">
        <v>62</v>
      </c>
      <c r="F21" s="257">
        <v>65.07</v>
      </c>
      <c r="G21" s="258">
        <v>65.07</v>
      </c>
      <c r="H21" s="258"/>
      <c r="I21" s="258"/>
      <c r="J21" s="263"/>
      <c r="K21" s="263"/>
      <c r="L21" s="181"/>
      <c r="M21" s="84"/>
      <c r="N21" s="84"/>
      <c r="O21" s="84"/>
    </row>
    <row r="22" spans="1:15" ht="33" customHeight="1">
      <c r="A22" s="259"/>
      <c r="B22" s="258"/>
      <c r="C22" s="258" t="s">
        <v>111</v>
      </c>
      <c r="D22" s="258"/>
      <c r="E22" s="258" t="s">
        <v>63</v>
      </c>
      <c r="F22" s="257">
        <v>587.16</v>
      </c>
      <c r="G22" s="258">
        <v>587.16</v>
      </c>
      <c r="H22" s="258"/>
      <c r="I22" s="258"/>
      <c r="J22" s="263"/>
      <c r="K22" s="263"/>
      <c r="L22" s="181"/>
      <c r="M22" s="84"/>
      <c r="N22" s="84"/>
      <c r="O22" s="84"/>
    </row>
    <row r="23" spans="1:15" ht="33" customHeight="1">
      <c r="A23" s="259"/>
      <c r="B23" s="258"/>
      <c r="C23" s="258"/>
      <c r="D23" s="258" t="s">
        <v>107</v>
      </c>
      <c r="E23" s="258" t="s">
        <v>64</v>
      </c>
      <c r="F23" s="257">
        <v>587.16</v>
      </c>
      <c r="G23" s="258">
        <v>587.16</v>
      </c>
      <c r="H23" s="258"/>
      <c r="I23" s="258"/>
      <c r="J23" s="263"/>
      <c r="K23" s="263"/>
      <c r="L23" s="181"/>
      <c r="M23" s="84"/>
      <c r="N23" s="84"/>
      <c r="O23" s="84"/>
    </row>
    <row r="24" spans="1:15" ht="33" customHeight="1">
      <c r="A24" s="257" t="s">
        <v>81</v>
      </c>
      <c r="B24" s="258" t="s">
        <v>98</v>
      </c>
      <c r="C24" s="258"/>
      <c r="D24" s="258"/>
      <c r="E24" s="258" t="s">
        <v>99</v>
      </c>
      <c r="F24" s="257">
        <v>56.15</v>
      </c>
      <c r="G24" s="258">
        <v>56.15</v>
      </c>
      <c r="H24" s="258"/>
      <c r="I24" s="258"/>
      <c r="J24" s="263"/>
      <c r="K24" s="263"/>
      <c r="L24" s="181"/>
      <c r="M24" s="84"/>
      <c r="N24" s="84"/>
      <c r="O24" s="84"/>
    </row>
    <row r="25" spans="1:15" ht="33" customHeight="1">
      <c r="A25" s="259"/>
      <c r="B25" s="258"/>
      <c r="C25" s="258" t="s">
        <v>100</v>
      </c>
      <c r="D25" s="258"/>
      <c r="E25" s="258" t="s">
        <v>33</v>
      </c>
      <c r="F25" s="257">
        <v>56.15</v>
      </c>
      <c r="G25" s="258">
        <v>56.15</v>
      </c>
      <c r="H25" s="258"/>
      <c r="I25" s="258"/>
      <c r="J25" s="263"/>
      <c r="K25" s="263"/>
      <c r="L25" s="181"/>
      <c r="M25" s="84"/>
      <c r="N25" s="84"/>
      <c r="O25" s="84"/>
    </row>
    <row r="26" spans="1:15" ht="28.5" customHeight="1">
      <c r="A26" s="259"/>
      <c r="B26" s="258"/>
      <c r="C26" s="258"/>
      <c r="D26" s="258" t="s">
        <v>110</v>
      </c>
      <c r="E26" s="258" t="s">
        <v>37</v>
      </c>
      <c r="F26" s="257">
        <v>8.25</v>
      </c>
      <c r="G26" s="258">
        <v>8.25</v>
      </c>
      <c r="H26" s="258"/>
      <c r="I26" s="258"/>
      <c r="J26" s="223"/>
      <c r="K26" s="223"/>
      <c r="L26" s="181"/>
      <c r="M26" s="84"/>
      <c r="N26" s="84"/>
      <c r="O26" s="84"/>
    </row>
    <row r="27" spans="1:15" ht="28.5" customHeight="1">
      <c r="A27" s="259"/>
      <c r="B27" s="258"/>
      <c r="C27" s="258"/>
      <c r="D27" s="258" t="s">
        <v>100</v>
      </c>
      <c r="E27" s="258" t="s">
        <v>39</v>
      </c>
      <c r="F27" s="257">
        <v>47.9</v>
      </c>
      <c r="G27" s="258">
        <v>47.9</v>
      </c>
      <c r="H27" s="258"/>
      <c r="I27" s="258"/>
      <c r="J27" s="223"/>
      <c r="K27" s="223"/>
      <c r="L27" s="181"/>
      <c r="M27" s="84"/>
      <c r="N27" s="84"/>
      <c r="O27" s="84"/>
    </row>
    <row r="28" spans="1:15" ht="28.5" customHeight="1">
      <c r="A28" s="259"/>
      <c r="B28" s="258" t="s">
        <v>102</v>
      </c>
      <c r="C28" s="258"/>
      <c r="D28" s="258"/>
      <c r="E28" s="258" t="s">
        <v>103</v>
      </c>
      <c r="F28" s="257">
        <v>21.39</v>
      </c>
      <c r="G28" s="258">
        <v>21.39</v>
      </c>
      <c r="H28" s="258"/>
      <c r="I28" s="258"/>
      <c r="J28" s="223"/>
      <c r="K28" s="223"/>
      <c r="L28" s="181"/>
      <c r="M28" s="84"/>
      <c r="N28" s="84"/>
      <c r="O28" s="84"/>
    </row>
    <row r="29" spans="1:15" ht="28.5" customHeight="1">
      <c r="A29" s="259"/>
      <c r="B29" s="258"/>
      <c r="C29" s="258" t="s">
        <v>104</v>
      </c>
      <c r="D29" s="258"/>
      <c r="E29" s="258" t="s">
        <v>43</v>
      </c>
      <c r="F29" s="257">
        <v>21.39</v>
      </c>
      <c r="G29" s="258">
        <v>21.39</v>
      </c>
      <c r="H29" s="258"/>
      <c r="I29" s="258"/>
      <c r="J29" s="223"/>
      <c r="K29" s="223"/>
      <c r="L29" s="181"/>
      <c r="M29" s="84"/>
      <c r="N29" s="84"/>
      <c r="O29" s="84"/>
    </row>
    <row r="30" spans="1:15" ht="28.5" customHeight="1">
      <c r="A30" s="259"/>
      <c r="B30" s="258"/>
      <c r="C30" s="258"/>
      <c r="D30" s="258" t="s">
        <v>110</v>
      </c>
      <c r="E30" s="258" t="s">
        <v>46</v>
      </c>
      <c r="F30" s="257">
        <v>21.39</v>
      </c>
      <c r="G30" s="258">
        <v>21.39</v>
      </c>
      <c r="H30" s="258"/>
      <c r="I30" s="258"/>
      <c r="J30" s="223"/>
      <c r="K30" s="223"/>
      <c r="L30" s="181"/>
      <c r="M30" s="84"/>
      <c r="N30" s="84"/>
      <c r="O30" s="84"/>
    </row>
    <row r="31" spans="1:15" ht="28.5" customHeight="1">
      <c r="A31" s="259"/>
      <c r="B31" s="258" t="s">
        <v>105</v>
      </c>
      <c r="C31" s="258"/>
      <c r="D31" s="258"/>
      <c r="E31" s="258" t="s">
        <v>106</v>
      </c>
      <c r="F31" s="257">
        <v>328.66</v>
      </c>
      <c r="G31" s="258">
        <v>328.66</v>
      </c>
      <c r="H31" s="258"/>
      <c r="I31" s="258"/>
      <c r="J31" s="223"/>
      <c r="K31" s="223"/>
      <c r="L31" s="181"/>
      <c r="M31" s="84"/>
      <c r="N31" s="84"/>
      <c r="O31" s="84"/>
    </row>
    <row r="32" spans="1:15" ht="28.5" customHeight="1">
      <c r="A32" s="259"/>
      <c r="B32" s="258"/>
      <c r="C32" s="258" t="s">
        <v>101</v>
      </c>
      <c r="D32" s="258"/>
      <c r="E32" s="258" t="s">
        <v>48</v>
      </c>
      <c r="F32" s="257">
        <v>328.66</v>
      </c>
      <c r="G32" s="258">
        <v>328.66</v>
      </c>
      <c r="H32" s="258"/>
      <c r="I32" s="258"/>
      <c r="J32" s="223"/>
      <c r="K32" s="223"/>
      <c r="L32" s="181"/>
      <c r="M32" s="84"/>
      <c r="N32" s="84"/>
      <c r="O32" s="84"/>
    </row>
    <row r="33" spans="1:15" ht="28.5" customHeight="1">
      <c r="A33" s="259"/>
      <c r="B33" s="258"/>
      <c r="C33" s="258"/>
      <c r="D33" s="258" t="s">
        <v>112</v>
      </c>
      <c r="E33" s="258" t="s">
        <v>51</v>
      </c>
      <c r="F33" s="257">
        <v>328.66</v>
      </c>
      <c r="G33" s="258">
        <v>328.66</v>
      </c>
      <c r="H33" s="258"/>
      <c r="I33" s="258"/>
      <c r="J33" s="223"/>
      <c r="K33" s="223"/>
      <c r="L33" s="181"/>
      <c r="M33" s="84"/>
      <c r="N33" s="84"/>
      <c r="O33" s="84"/>
    </row>
    <row r="34" spans="1:15" ht="28.5" customHeight="1">
      <c r="A34" s="259"/>
      <c r="B34" s="258" t="s">
        <v>108</v>
      </c>
      <c r="C34" s="258"/>
      <c r="D34" s="258"/>
      <c r="E34" s="258" t="s">
        <v>109</v>
      </c>
      <c r="F34" s="257">
        <v>31.27</v>
      </c>
      <c r="G34" s="258">
        <v>31.27</v>
      </c>
      <c r="H34" s="258"/>
      <c r="I34" s="258"/>
      <c r="J34" s="223"/>
      <c r="K34" s="223"/>
      <c r="L34" s="181"/>
      <c r="M34" s="84"/>
      <c r="N34" s="84"/>
      <c r="O34" s="84"/>
    </row>
    <row r="35" spans="1:15" ht="28.5" customHeight="1">
      <c r="A35" s="259"/>
      <c r="B35" s="258"/>
      <c r="C35" s="258" t="s">
        <v>110</v>
      </c>
      <c r="D35" s="258"/>
      <c r="E35" s="258" t="s">
        <v>61</v>
      </c>
      <c r="F35" s="257">
        <v>31.27</v>
      </c>
      <c r="G35" s="258">
        <v>31.27</v>
      </c>
      <c r="H35" s="258"/>
      <c r="I35" s="258"/>
      <c r="J35" s="223"/>
      <c r="K35" s="223"/>
      <c r="L35" s="181"/>
      <c r="M35" s="84"/>
      <c r="N35" s="84"/>
      <c r="O35" s="84"/>
    </row>
    <row r="36" spans="1:15" ht="28.5" customHeight="1">
      <c r="A36" s="259"/>
      <c r="B36" s="258"/>
      <c r="C36" s="258"/>
      <c r="D36" s="258" t="s">
        <v>101</v>
      </c>
      <c r="E36" s="258" t="s">
        <v>62</v>
      </c>
      <c r="F36" s="257">
        <v>31.27</v>
      </c>
      <c r="G36" s="258">
        <v>31.27</v>
      </c>
      <c r="H36" s="258"/>
      <c r="I36" s="258"/>
      <c r="J36" s="223"/>
      <c r="K36" s="223"/>
      <c r="L36" s="181"/>
      <c r="M36" s="84"/>
      <c r="N36" s="84"/>
      <c r="O36" s="84"/>
    </row>
    <row r="37" spans="1:15" ht="28.5" customHeight="1">
      <c r="A37" s="257" t="s">
        <v>82</v>
      </c>
      <c r="B37" s="258" t="s">
        <v>98</v>
      </c>
      <c r="C37" s="258"/>
      <c r="D37" s="258"/>
      <c r="E37" s="258" t="s">
        <v>99</v>
      </c>
      <c r="F37" s="257">
        <v>10.81</v>
      </c>
      <c r="G37" s="258">
        <v>10.81</v>
      </c>
      <c r="H37" s="258"/>
      <c r="I37" s="258"/>
      <c r="J37" s="223"/>
      <c r="K37" s="223"/>
      <c r="L37" s="181"/>
      <c r="M37" s="84"/>
      <c r="N37" s="84"/>
      <c r="O37" s="84"/>
    </row>
    <row r="38" spans="1:15" ht="28.5" customHeight="1">
      <c r="A38" s="259"/>
      <c r="B38" s="258"/>
      <c r="C38" s="258" t="s">
        <v>100</v>
      </c>
      <c r="D38" s="258"/>
      <c r="E38" s="258" t="s">
        <v>33</v>
      </c>
      <c r="F38" s="257">
        <v>10.81</v>
      </c>
      <c r="G38" s="258">
        <v>10.81</v>
      </c>
      <c r="H38" s="258"/>
      <c r="I38" s="258"/>
      <c r="J38" s="223"/>
      <c r="K38" s="223"/>
      <c r="L38" s="181"/>
      <c r="M38" s="84"/>
      <c r="N38" s="84"/>
      <c r="O38" s="84"/>
    </row>
    <row r="39" spans="1:15" ht="31.5" customHeight="1">
      <c r="A39" s="259"/>
      <c r="B39" s="258"/>
      <c r="C39" s="258"/>
      <c r="D39" s="258" t="s">
        <v>110</v>
      </c>
      <c r="E39" s="258" t="s">
        <v>37</v>
      </c>
      <c r="F39" s="257">
        <v>3.56</v>
      </c>
      <c r="G39" s="258">
        <v>3.56</v>
      </c>
      <c r="H39" s="258"/>
      <c r="I39" s="258"/>
      <c r="J39" s="263"/>
      <c r="K39" s="263"/>
      <c r="L39" s="181"/>
      <c r="M39" s="84"/>
      <c r="N39" s="84"/>
      <c r="O39" s="84"/>
    </row>
    <row r="40" spans="1:15" ht="31.5" customHeight="1">
      <c r="A40" s="259"/>
      <c r="B40" s="258"/>
      <c r="C40" s="258"/>
      <c r="D40" s="258" t="s">
        <v>100</v>
      </c>
      <c r="E40" s="258" t="s">
        <v>39</v>
      </c>
      <c r="F40" s="257">
        <v>7.25</v>
      </c>
      <c r="G40" s="258">
        <v>7.25</v>
      </c>
      <c r="H40" s="258"/>
      <c r="I40" s="258"/>
      <c r="J40" s="263"/>
      <c r="K40" s="263"/>
      <c r="L40" s="181"/>
      <c r="M40" s="84"/>
      <c r="N40" s="84"/>
      <c r="O40" s="84"/>
    </row>
    <row r="41" spans="1:15" ht="31.5" customHeight="1">
      <c r="A41" s="259"/>
      <c r="B41" s="258" t="s">
        <v>102</v>
      </c>
      <c r="C41" s="258"/>
      <c r="D41" s="258"/>
      <c r="E41" s="258" t="s">
        <v>103</v>
      </c>
      <c r="F41" s="257">
        <v>8.14</v>
      </c>
      <c r="G41" s="258">
        <v>8.14</v>
      </c>
      <c r="H41" s="258"/>
      <c r="I41" s="258"/>
      <c r="J41" s="263"/>
      <c r="K41" s="263"/>
      <c r="L41" s="181"/>
      <c r="M41" s="84"/>
      <c r="N41" s="84"/>
      <c r="O41" s="84"/>
    </row>
    <row r="42" spans="1:15" ht="31.5" customHeight="1">
      <c r="A42" s="259"/>
      <c r="B42" s="258"/>
      <c r="C42" s="258" t="s">
        <v>104</v>
      </c>
      <c r="D42" s="258"/>
      <c r="E42" s="258" t="s">
        <v>43</v>
      </c>
      <c r="F42" s="257">
        <v>8.14</v>
      </c>
      <c r="G42" s="258">
        <v>8.14</v>
      </c>
      <c r="H42" s="258"/>
      <c r="I42" s="258"/>
      <c r="J42" s="263"/>
      <c r="K42" s="263"/>
      <c r="L42" s="181"/>
      <c r="M42" s="84"/>
      <c r="N42" s="84"/>
      <c r="O42" s="84"/>
    </row>
    <row r="43" spans="1:15" ht="31.5" customHeight="1">
      <c r="A43" s="259"/>
      <c r="B43" s="258"/>
      <c r="C43" s="258"/>
      <c r="D43" s="258" t="s">
        <v>110</v>
      </c>
      <c r="E43" s="258" t="s">
        <v>46</v>
      </c>
      <c r="F43" s="257">
        <v>8.14</v>
      </c>
      <c r="G43" s="258">
        <v>8.14</v>
      </c>
      <c r="H43" s="258"/>
      <c r="I43" s="258"/>
      <c r="J43" s="263"/>
      <c r="K43" s="263"/>
      <c r="L43" s="181"/>
      <c r="M43" s="84"/>
      <c r="N43" s="84"/>
      <c r="O43" s="84"/>
    </row>
    <row r="44" spans="1:15" ht="31.5" customHeight="1">
      <c r="A44" s="259"/>
      <c r="B44" s="258" t="s">
        <v>105</v>
      </c>
      <c r="C44" s="258"/>
      <c r="D44" s="258"/>
      <c r="E44" s="258" t="s">
        <v>106</v>
      </c>
      <c r="F44" s="257">
        <v>123.35</v>
      </c>
      <c r="G44" s="258">
        <v>123.35</v>
      </c>
      <c r="H44" s="258"/>
      <c r="I44" s="258"/>
      <c r="J44" s="263"/>
      <c r="K44" s="263"/>
      <c r="L44" s="181"/>
      <c r="M44" s="84"/>
      <c r="N44" s="84"/>
      <c r="O44" s="84"/>
    </row>
    <row r="45" spans="1:15" ht="31.5" customHeight="1">
      <c r="A45" s="259"/>
      <c r="B45" s="258"/>
      <c r="C45" s="258" t="s">
        <v>101</v>
      </c>
      <c r="D45" s="258"/>
      <c r="E45" s="258" t="s">
        <v>48</v>
      </c>
      <c r="F45" s="257">
        <v>123.35</v>
      </c>
      <c r="G45" s="258">
        <v>123.35</v>
      </c>
      <c r="H45" s="258"/>
      <c r="I45" s="258"/>
      <c r="J45" s="263"/>
      <c r="K45" s="263"/>
      <c r="L45" s="181"/>
      <c r="M45" s="84"/>
      <c r="N45" s="84"/>
      <c r="O45" s="84"/>
    </row>
    <row r="46" spans="1:15" ht="31.5" customHeight="1">
      <c r="A46" s="259"/>
      <c r="B46" s="258"/>
      <c r="C46" s="258"/>
      <c r="D46" s="258" t="s">
        <v>100</v>
      </c>
      <c r="E46" s="258" t="s">
        <v>50</v>
      </c>
      <c r="F46" s="257">
        <v>123.35</v>
      </c>
      <c r="G46" s="258">
        <v>123.35</v>
      </c>
      <c r="H46" s="258"/>
      <c r="I46" s="258"/>
      <c r="J46" s="263"/>
      <c r="K46" s="263"/>
      <c r="L46" s="181"/>
      <c r="M46" s="84"/>
      <c r="N46" s="84"/>
      <c r="O46" s="84"/>
    </row>
    <row r="47" spans="1:15" ht="31.5" customHeight="1">
      <c r="A47" s="259"/>
      <c r="B47" s="258" t="s">
        <v>108</v>
      </c>
      <c r="C47" s="258"/>
      <c r="D47" s="258"/>
      <c r="E47" s="258" t="s">
        <v>109</v>
      </c>
      <c r="F47" s="257">
        <v>10.61</v>
      </c>
      <c r="G47" s="258">
        <v>10.61</v>
      </c>
      <c r="H47" s="258"/>
      <c r="I47" s="258"/>
      <c r="J47" s="263"/>
      <c r="K47" s="263"/>
      <c r="L47" s="181"/>
      <c r="M47" s="84"/>
      <c r="N47" s="84"/>
      <c r="O47" s="84"/>
    </row>
    <row r="48" spans="1:15" ht="31.5" customHeight="1">
      <c r="A48" s="259"/>
      <c r="B48" s="258"/>
      <c r="C48" s="258" t="s">
        <v>110</v>
      </c>
      <c r="D48" s="258"/>
      <c r="E48" s="258" t="s">
        <v>61</v>
      </c>
      <c r="F48" s="257">
        <v>10.61</v>
      </c>
      <c r="G48" s="258">
        <v>10.61</v>
      </c>
      <c r="H48" s="258"/>
      <c r="I48" s="258"/>
      <c r="J48" s="263"/>
      <c r="K48" s="263"/>
      <c r="L48" s="181"/>
      <c r="M48" s="84"/>
      <c r="N48" s="84"/>
      <c r="O48" s="84"/>
    </row>
    <row r="49" spans="1:15" ht="31.5" customHeight="1">
      <c r="A49" s="259"/>
      <c r="B49" s="258"/>
      <c r="C49" s="258"/>
      <c r="D49" s="258" t="s">
        <v>101</v>
      </c>
      <c r="E49" s="258" t="s">
        <v>62</v>
      </c>
      <c r="F49" s="257">
        <v>10.61</v>
      </c>
      <c r="G49" s="258">
        <v>10.61</v>
      </c>
      <c r="H49" s="258"/>
      <c r="I49" s="258"/>
      <c r="J49" s="263"/>
      <c r="K49" s="263"/>
      <c r="L49" s="181"/>
      <c r="M49" s="84"/>
      <c r="N49" s="84"/>
      <c r="O49" s="84"/>
    </row>
    <row r="50" spans="1:15" ht="31.5" customHeight="1">
      <c r="A50" s="257" t="s">
        <v>83</v>
      </c>
      <c r="B50" s="258" t="s">
        <v>98</v>
      </c>
      <c r="C50" s="258"/>
      <c r="D50" s="258"/>
      <c r="E50" s="258" t="s">
        <v>99</v>
      </c>
      <c r="F50" s="257">
        <v>13.64</v>
      </c>
      <c r="G50" s="258">
        <v>13.64</v>
      </c>
      <c r="H50" s="258"/>
      <c r="I50" s="258"/>
      <c r="J50" s="263"/>
      <c r="K50" s="263"/>
      <c r="L50" s="181"/>
      <c r="M50" s="84"/>
      <c r="N50" s="84"/>
      <c r="O50" s="84"/>
    </row>
    <row r="51" spans="1:15" ht="31.5" customHeight="1">
      <c r="A51" s="259"/>
      <c r="B51" s="258"/>
      <c r="C51" s="258" t="s">
        <v>100</v>
      </c>
      <c r="D51" s="258"/>
      <c r="E51" s="258" t="s">
        <v>33</v>
      </c>
      <c r="F51" s="257">
        <v>13.64</v>
      </c>
      <c r="G51" s="258">
        <v>13.64</v>
      </c>
      <c r="H51" s="258"/>
      <c r="I51" s="258"/>
      <c r="J51" s="263"/>
      <c r="K51" s="263"/>
      <c r="L51" s="181"/>
      <c r="M51" s="84"/>
      <c r="N51" s="84"/>
      <c r="O51" s="84"/>
    </row>
    <row r="52" spans="1:15" ht="30" customHeight="1">
      <c r="A52" s="259"/>
      <c r="B52" s="258"/>
      <c r="C52" s="258"/>
      <c r="D52" s="258" t="s">
        <v>110</v>
      </c>
      <c r="E52" s="258" t="s">
        <v>37</v>
      </c>
      <c r="F52" s="257">
        <v>1.9</v>
      </c>
      <c r="G52" s="258">
        <v>1.9</v>
      </c>
      <c r="H52" s="258"/>
      <c r="I52" s="258"/>
      <c r="J52" s="263"/>
      <c r="K52" s="263"/>
      <c r="L52" s="181"/>
      <c r="M52" s="84"/>
      <c r="N52" s="84"/>
      <c r="O52" s="84"/>
    </row>
    <row r="53" spans="1:15" ht="30" customHeight="1">
      <c r="A53" s="259"/>
      <c r="B53" s="258"/>
      <c r="C53" s="258"/>
      <c r="D53" s="258" t="s">
        <v>100</v>
      </c>
      <c r="E53" s="258" t="s">
        <v>39</v>
      </c>
      <c r="F53" s="257">
        <v>11.74</v>
      </c>
      <c r="G53" s="258">
        <v>11.74</v>
      </c>
      <c r="H53" s="258"/>
      <c r="I53" s="258"/>
      <c r="J53" s="263"/>
      <c r="K53" s="263"/>
      <c r="L53" s="181"/>
      <c r="M53" s="84"/>
      <c r="N53" s="84"/>
      <c r="O53" s="84"/>
    </row>
    <row r="54" spans="1:15" ht="30" customHeight="1">
      <c r="A54" s="259"/>
      <c r="B54" s="258" t="s">
        <v>102</v>
      </c>
      <c r="C54" s="258"/>
      <c r="D54" s="258"/>
      <c r="E54" s="258" t="s">
        <v>103</v>
      </c>
      <c r="F54" s="257">
        <v>4.71</v>
      </c>
      <c r="G54" s="258">
        <v>4.71</v>
      </c>
      <c r="H54" s="258"/>
      <c r="I54" s="258"/>
      <c r="J54" s="263"/>
      <c r="K54" s="263"/>
      <c r="L54" s="181"/>
      <c r="M54" s="84"/>
      <c r="N54" s="84"/>
      <c r="O54" s="84"/>
    </row>
    <row r="55" spans="1:15" ht="30" customHeight="1">
      <c r="A55" s="259"/>
      <c r="B55" s="258"/>
      <c r="C55" s="258" t="s">
        <v>104</v>
      </c>
      <c r="D55" s="258"/>
      <c r="E55" s="258" t="s">
        <v>43</v>
      </c>
      <c r="F55" s="257">
        <v>4.71</v>
      </c>
      <c r="G55" s="258">
        <v>4.71</v>
      </c>
      <c r="H55" s="258"/>
      <c r="I55" s="258"/>
      <c r="J55" s="263"/>
      <c r="K55" s="263"/>
      <c r="L55" s="181"/>
      <c r="M55" s="84"/>
      <c r="N55" s="84"/>
      <c r="O55" s="84"/>
    </row>
    <row r="56" spans="1:15" ht="30" customHeight="1">
      <c r="A56" s="259"/>
      <c r="B56" s="258"/>
      <c r="C56" s="258"/>
      <c r="D56" s="258" t="s">
        <v>110</v>
      </c>
      <c r="E56" s="258" t="s">
        <v>46</v>
      </c>
      <c r="F56" s="257">
        <v>4.71</v>
      </c>
      <c r="G56" s="258">
        <v>4.71</v>
      </c>
      <c r="H56" s="258"/>
      <c r="I56" s="258"/>
      <c r="J56" s="263"/>
      <c r="K56" s="263"/>
      <c r="L56" s="181"/>
      <c r="M56" s="84"/>
      <c r="N56" s="84"/>
      <c r="O56" s="84"/>
    </row>
    <row r="57" spans="1:15" ht="30" customHeight="1">
      <c r="A57" s="259"/>
      <c r="B57" s="258" t="s">
        <v>113</v>
      </c>
      <c r="C57" s="258"/>
      <c r="D57" s="258"/>
      <c r="E57" s="258" t="s">
        <v>114</v>
      </c>
      <c r="F57" s="257">
        <v>80.68</v>
      </c>
      <c r="G57" s="258">
        <v>80.68</v>
      </c>
      <c r="H57" s="258"/>
      <c r="I57" s="258"/>
      <c r="J57" s="263"/>
      <c r="K57" s="263"/>
      <c r="L57" s="181"/>
      <c r="M57" s="84"/>
      <c r="N57" s="84"/>
      <c r="O57" s="84"/>
    </row>
    <row r="58" spans="1:15" ht="30" customHeight="1">
      <c r="A58" s="259"/>
      <c r="B58" s="258"/>
      <c r="C58" s="258" t="s">
        <v>111</v>
      </c>
      <c r="D58" s="258"/>
      <c r="E58" s="258" t="s">
        <v>56</v>
      </c>
      <c r="F58" s="257">
        <v>80.68</v>
      </c>
      <c r="G58" s="258">
        <v>80.68</v>
      </c>
      <c r="H58" s="258"/>
      <c r="I58" s="258"/>
      <c r="J58" s="263"/>
      <c r="K58" s="263"/>
      <c r="L58" s="181"/>
      <c r="M58" s="84"/>
      <c r="N58" s="84"/>
      <c r="O58" s="84"/>
    </row>
    <row r="59" spans="1:15" ht="30" customHeight="1">
      <c r="A59" s="259"/>
      <c r="B59" s="258"/>
      <c r="C59" s="258"/>
      <c r="D59" s="258" t="s">
        <v>107</v>
      </c>
      <c r="E59" s="258" t="s">
        <v>57</v>
      </c>
      <c r="F59" s="257">
        <v>80.68</v>
      </c>
      <c r="G59" s="258">
        <v>80.68</v>
      </c>
      <c r="H59" s="258"/>
      <c r="I59" s="258"/>
      <c r="J59" s="263"/>
      <c r="K59" s="263"/>
      <c r="L59" s="181"/>
      <c r="M59" s="84"/>
      <c r="N59" s="84"/>
      <c r="O59" s="84"/>
    </row>
    <row r="60" spans="1:15" ht="30" customHeight="1">
      <c r="A60" s="259"/>
      <c r="B60" s="258" t="s">
        <v>108</v>
      </c>
      <c r="C60" s="258"/>
      <c r="D60" s="258"/>
      <c r="E60" s="258" t="s">
        <v>109</v>
      </c>
      <c r="F60" s="257">
        <v>7.17</v>
      </c>
      <c r="G60" s="258">
        <v>7.17</v>
      </c>
      <c r="H60" s="258"/>
      <c r="I60" s="258"/>
      <c r="J60" s="263"/>
      <c r="K60" s="263"/>
      <c r="L60" s="181"/>
      <c r="M60" s="84"/>
      <c r="N60" s="84"/>
      <c r="O60" s="84"/>
    </row>
    <row r="61" spans="1:15" ht="30" customHeight="1">
      <c r="A61" s="259"/>
      <c r="B61" s="258"/>
      <c r="C61" s="258" t="s">
        <v>110</v>
      </c>
      <c r="D61" s="258"/>
      <c r="E61" s="258" t="s">
        <v>61</v>
      </c>
      <c r="F61" s="257">
        <v>7.17</v>
      </c>
      <c r="G61" s="258">
        <v>7.17</v>
      </c>
      <c r="H61" s="258"/>
      <c r="I61" s="258"/>
      <c r="J61" s="263"/>
      <c r="K61" s="263"/>
      <c r="L61" s="181"/>
      <c r="M61" s="84"/>
      <c r="N61" s="84"/>
      <c r="O61" s="84"/>
    </row>
    <row r="62" spans="1:15" ht="30" customHeight="1">
      <c r="A62" s="259"/>
      <c r="B62" s="258"/>
      <c r="C62" s="258"/>
      <c r="D62" s="258" t="s">
        <v>101</v>
      </c>
      <c r="E62" s="258" t="s">
        <v>62</v>
      </c>
      <c r="F62" s="257">
        <v>7.17</v>
      </c>
      <c r="G62" s="258">
        <v>7.17</v>
      </c>
      <c r="H62" s="258"/>
      <c r="I62" s="258"/>
      <c r="J62" s="263"/>
      <c r="K62" s="263"/>
      <c r="L62" s="181"/>
      <c r="M62" s="84"/>
      <c r="N62" s="84"/>
      <c r="O62" s="84"/>
    </row>
    <row r="63" spans="1:15" ht="30" customHeight="1">
      <c r="A63" s="257" t="s">
        <v>84</v>
      </c>
      <c r="B63" s="258" t="s">
        <v>98</v>
      </c>
      <c r="C63" s="258"/>
      <c r="D63" s="258"/>
      <c r="E63" s="258" t="s">
        <v>99</v>
      </c>
      <c r="F63" s="257">
        <v>11.91</v>
      </c>
      <c r="G63" s="258">
        <v>11.91</v>
      </c>
      <c r="H63" s="258"/>
      <c r="I63" s="258"/>
      <c r="J63" s="263"/>
      <c r="K63" s="263"/>
      <c r="L63" s="181"/>
      <c r="M63" s="84"/>
      <c r="N63" s="84"/>
      <c r="O63" s="84"/>
    </row>
    <row r="64" spans="1:15" ht="30" customHeight="1">
      <c r="A64" s="259"/>
      <c r="B64" s="258"/>
      <c r="C64" s="258" t="s">
        <v>100</v>
      </c>
      <c r="D64" s="258"/>
      <c r="E64" s="258" t="s">
        <v>33</v>
      </c>
      <c r="F64" s="257">
        <v>11.91</v>
      </c>
      <c r="G64" s="258">
        <v>11.91</v>
      </c>
      <c r="H64" s="258"/>
      <c r="I64" s="258"/>
      <c r="J64" s="263"/>
      <c r="K64" s="263"/>
      <c r="L64" s="181"/>
      <c r="M64" s="84"/>
      <c r="N64" s="84"/>
      <c r="O64" s="84"/>
    </row>
    <row r="65" spans="1:15" ht="25.5" customHeight="1">
      <c r="A65" s="259"/>
      <c r="B65" s="258"/>
      <c r="C65" s="258"/>
      <c r="D65" s="258" t="s">
        <v>110</v>
      </c>
      <c r="E65" s="258" t="s">
        <v>37</v>
      </c>
      <c r="F65" s="257">
        <v>2.36</v>
      </c>
      <c r="G65" s="258">
        <v>2.36</v>
      </c>
      <c r="H65" s="258"/>
      <c r="I65" s="258"/>
      <c r="J65" s="263"/>
      <c r="K65" s="263"/>
      <c r="L65" s="181"/>
      <c r="M65" s="84"/>
      <c r="N65" s="84"/>
      <c r="O65" s="84"/>
    </row>
    <row r="66" spans="1:15" ht="25.5" customHeight="1">
      <c r="A66" s="259"/>
      <c r="B66" s="258"/>
      <c r="C66" s="258"/>
      <c r="D66" s="258" t="s">
        <v>100</v>
      </c>
      <c r="E66" s="258" t="s">
        <v>39</v>
      </c>
      <c r="F66" s="257">
        <v>9.55</v>
      </c>
      <c r="G66" s="258">
        <v>9.55</v>
      </c>
      <c r="H66" s="258"/>
      <c r="I66" s="258"/>
      <c r="J66" s="263"/>
      <c r="K66" s="263"/>
      <c r="L66" s="181"/>
      <c r="M66" s="84"/>
      <c r="N66" s="84"/>
      <c r="O66" s="84"/>
    </row>
    <row r="67" spans="1:15" ht="25.5" customHeight="1">
      <c r="A67" s="259"/>
      <c r="B67" s="258" t="s">
        <v>102</v>
      </c>
      <c r="C67" s="258"/>
      <c r="D67" s="258"/>
      <c r="E67" s="258" t="s">
        <v>103</v>
      </c>
      <c r="F67" s="257">
        <v>5.83</v>
      </c>
      <c r="G67" s="258">
        <v>5.83</v>
      </c>
      <c r="H67" s="258"/>
      <c r="I67" s="258"/>
      <c r="J67" s="263"/>
      <c r="K67" s="263"/>
      <c r="L67" s="181"/>
      <c r="M67" s="84"/>
      <c r="N67" s="84"/>
      <c r="O67" s="84"/>
    </row>
    <row r="68" spans="1:15" ht="25.5" customHeight="1">
      <c r="A68" s="259"/>
      <c r="B68" s="258"/>
      <c r="C68" s="258" t="s">
        <v>104</v>
      </c>
      <c r="D68" s="258"/>
      <c r="E68" s="258" t="s">
        <v>43</v>
      </c>
      <c r="F68" s="257">
        <v>5.83</v>
      </c>
      <c r="G68" s="258">
        <v>5.83</v>
      </c>
      <c r="H68" s="258"/>
      <c r="I68" s="258"/>
      <c r="J68" s="263"/>
      <c r="K68" s="263"/>
      <c r="L68" s="181"/>
      <c r="M68" s="84"/>
      <c r="N68" s="84"/>
      <c r="O68" s="84"/>
    </row>
    <row r="69" spans="1:15" ht="25.5" customHeight="1">
      <c r="A69" s="259"/>
      <c r="B69" s="258"/>
      <c r="C69" s="258"/>
      <c r="D69" s="258" t="s">
        <v>110</v>
      </c>
      <c r="E69" s="258" t="s">
        <v>46</v>
      </c>
      <c r="F69" s="257">
        <v>5.83</v>
      </c>
      <c r="G69" s="258">
        <v>5.83</v>
      </c>
      <c r="H69" s="258"/>
      <c r="I69" s="258"/>
      <c r="J69" s="263"/>
      <c r="K69" s="263"/>
      <c r="L69" s="181"/>
      <c r="M69" s="84"/>
      <c r="N69" s="84"/>
      <c r="O69" s="84"/>
    </row>
    <row r="70" spans="1:15" ht="25.5" customHeight="1">
      <c r="A70" s="259"/>
      <c r="B70" s="258" t="s">
        <v>113</v>
      </c>
      <c r="C70" s="258"/>
      <c r="D70" s="258"/>
      <c r="E70" s="258" t="s">
        <v>114</v>
      </c>
      <c r="F70" s="257">
        <v>99.01</v>
      </c>
      <c r="G70" s="258">
        <v>99.01</v>
      </c>
      <c r="H70" s="258"/>
      <c r="I70" s="258"/>
      <c r="J70" s="263"/>
      <c r="K70" s="263"/>
      <c r="L70" s="181"/>
      <c r="M70" s="84"/>
      <c r="N70" s="84"/>
      <c r="O70" s="84"/>
    </row>
    <row r="71" spans="1:15" ht="25.5" customHeight="1">
      <c r="A71" s="259"/>
      <c r="B71" s="258"/>
      <c r="C71" s="258" t="s">
        <v>111</v>
      </c>
      <c r="D71" s="258"/>
      <c r="E71" s="258" t="s">
        <v>56</v>
      </c>
      <c r="F71" s="257">
        <v>99.01</v>
      </c>
      <c r="G71" s="258">
        <v>99.01</v>
      </c>
      <c r="H71" s="258"/>
      <c r="I71" s="258"/>
      <c r="J71" s="263"/>
      <c r="K71" s="263"/>
      <c r="L71" s="181"/>
      <c r="M71" s="84"/>
      <c r="N71" s="84"/>
      <c r="O71" s="84"/>
    </row>
    <row r="72" spans="1:15" ht="25.5" customHeight="1">
      <c r="A72" s="259"/>
      <c r="B72" s="258"/>
      <c r="C72" s="258"/>
      <c r="D72" s="258" t="s">
        <v>107</v>
      </c>
      <c r="E72" s="258" t="s">
        <v>57</v>
      </c>
      <c r="F72" s="257">
        <v>99.01</v>
      </c>
      <c r="G72" s="258">
        <v>99.01</v>
      </c>
      <c r="H72" s="258"/>
      <c r="I72" s="258"/>
      <c r="J72" s="263"/>
      <c r="K72" s="263"/>
      <c r="L72" s="181"/>
      <c r="M72" s="84"/>
      <c r="N72" s="84"/>
      <c r="O72" s="84"/>
    </row>
    <row r="73" spans="1:15" ht="25.5" customHeight="1">
      <c r="A73" s="259"/>
      <c r="B73" s="258" t="s">
        <v>108</v>
      </c>
      <c r="C73" s="258"/>
      <c r="D73" s="258"/>
      <c r="E73" s="258" t="s">
        <v>109</v>
      </c>
      <c r="F73" s="257">
        <v>8.48</v>
      </c>
      <c r="G73" s="258">
        <v>8.48</v>
      </c>
      <c r="H73" s="258"/>
      <c r="I73" s="258"/>
      <c r="J73" s="263"/>
      <c r="K73" s="263"/>
      <c r="L73" s="181"/>
      <c r="M73" s="84"/>
      <c r="N73" s="84"/>
      <c r="O73" s="84"/>
    </row>
    <row r="74" spans="1:15" ht="25.5" customHeight="1">
      <c r="A74" s="259"/>
      <c r="B74" s="258"/>
      <c r="C74" s="258" t="s">
        <v>110</v>
      </c>
      <c r="D74" s="258"/>
      <c r="E74" s="258" t="s">
        <v>61</v>
      </c>
      <c r="F74" s="257">
        <v>8.48</v>
      </c>
      <c r="G74" s="258">
        <v>8.48</v>
      </c>
      <c r="H74" s="258"/>
      <c r="I74" s="258"/>
      <c r="J74" s="263"/>
      <c r="K74" s="263"/>
      <c r="L74" s="181"/>
      <c r="M74" s="84"/>
      <c r="N74" s="84"/>
      <c r="O74" s="84"/>
    </row>
    <row r="75" spans="1:15" ht="25.5" customHeight="1">
      <c r="A75" s="259"/>
      <c r="B75" s="258"/>
      <c r="C75" s="258"/>
      <c r="D75" s="258" t="s">
        <v>101</v>
      </c>
      <c r="E75" s="258" t="s">
        <v>62</v>
      </c>
      <c r="F75" s="257">
        <v>8.48</v>
      </c>
      <c r="G75" s="258">
        <v>8.48</v>
      </c>
      <c r="H75" s="258"/>
      <c r="I75" s="258"/>
      <c r="J75" s="263"/>
      <c r="K75" s="263"/>
      <c r="L75" s="181"/>
      <c r="M75" s="84"/>
      <c r="N75" s="84"/>
      <c r="O75" s="84"/>
    </row>
    <row r="76" spans="1:15" ht="25.5" customHeight="1">
      <c r="A76" s="257" t="s">
        <v>85</v>
      </c>
      <c r="B76" s="258" t="s">
        <v>98</v>
      </c>
      <c r="C76" s="258"/>
      <c r="D76" s="258"/>
      <c r="E76" s="258" t="s">
        <v>99</v>
      </c>
      <c r="F76" s="257">
        <v>29.96</v>
      </c>
      <c r="G76" s="258">
        <v>29.96</v>
      </c>
      <c r="H76" s="258"/>
      <c r="I76" s="258"/>
      <c r="J76" s="263"/>
      <c r="K76" s="263"/>
      <c r="L76" s="181"/>
      <c r="M76" s="84"/>
      <c r="N76" s="84"/>
      <c r="O76" s="84"/>
    </row>
    <row r="77" spans="1:15" ht="25.5" customHeight="1">
      <c r="A77" s="259"/>
      <c r="B77" s="258"/>
      <c r="C77" s="258" t="s">
        <v>100</v>
      </c>
      <c r="D77" s="258"/>
      <c r="E77" s="258" t="s">
        <v>33</v>
      </c>
      <c r="F77" s="257">
        <v>29.96</v>
      </c>
      <c r="G77" s="258">
        <v>29.96</v>
      </c>
      <c r="H77" s="258"/>
      <c r="I77" s="258"/>
      <c r="J77" s="263"/>
      <c r="K77" s="263"/>
      <c r="L77" s="181"/>
      <c r="M77" s="84"/>
      <c r="N77" s="84"/>
      <c r="O77" s="84"/>
    </row>
    <row r="78" spans="1:15" ht="30" customHeight="1">
      <c r="A78" s="259"/>
      <c r="B78" s="258"/>
      <c r="C78" s="258"/>
      <c r="D78" s="258" t="s">
        <v>110</v>
      </c>
      <c r="E78" s="258" t="s">
        <v>37</v>
      </c>
      <c r="F78" s="257">
        <v>3.99</v>
      </c>
      <c r="G78" s="258">
        <v>3.99</v>
      </c>
      <c r="H78" s="258"/>
      <c r="I78" s="258"/>
      <c r="J78" s="263"/>
      <c r="K78" s="263"/>
      <c r="L78" s="181"/>
      <c r="M78" s="84"/>
      <c r="N78" s="84"/>
      <c r="O78" s="84"/>
    </row>
    <row r="79" spans="1:15" ht="30" customHeight="1">
      <c r="A79" s="259"/>
      <c r="B79" s="258"/>
      <c r="C79" s="258"/>
      <c r="D79" s="258" t="s">
        <v>100</v>
      </c>
      <c r="E79" s="258" t="s">
        <v>39</v>
      </c>
      <c r="F79" s="257">
        <v>25.97</v>
      </c>
      <c r="G79" s="258">
        <v>25.97</v>
      </c>
      <c r="H79" s="258"/>
      <c r="I79" s="258"/>
      <c r="J79" s="263"/>
      <c r="K79" s="263"/>
      <c r="L79" s="181"/>
      <c r="M79" s="84"/>
      <c r="N79" s="84"/>
      <c r="O79" s="84"/>
    </row>
    <row r="80" spans="1:15" ht="30" customHeight="1">
      <c r="A80" s="259"/>
      <c r="B80" s="258" t="s">
        <v>102</v>
      </c>
      <c r="C80" s="258"/>
      <c r="D80" s="258"/>
      <c r="E80" s="258" t="s">
        <v>103</v>
      </c>
      <c r="F80" s="257">
        <v>10.37</v>
      </c>
      <c r="G80" s="258">
        <v>10.37</v>
      </c>
      <c r="H80" s="258"/>
      <c r="I80" s="258"/>
      <c r="J80" s="263"/>
      <c r="K80" s="263"/>
      <c r="L80" s="181"/>
      <c r="M80" s="84"/>
      <c r="N80" s="84"/>
      <c r="O80" s="84"/>
    </row>
    <row r="81" spans="1:15" ht="30" customHeight="1">
      <c r="A81" s="259"/>
      <c r="B81" s="258"/>
      <c r="C81" s="258" t="s">
        <v>104</v>
      </c>
      <c r="D81" s="258"/>
      <c r="E81" s="258" t="s">
        <v>43</v>
      </c>
      <c r="F81" s="257">
        <v>10.37</v>
      </c>
      <c r="G81" s="258">
        <v>10.37</v>
      </c>
      <c r="H81" s="258"/>
      <c r="I81" s="258"/>
      <c r="J81" s="263"/>
      <c r="K81" s="263"/>
      <c r="L81" s="181"/>
      <c r="M81" s="84"/>
      <c r="N81" s="84"/>
      <c r="O81" s="84"/>
    </row>
    <row r="82" spans="1:15" ht="30" customHeight="1">
      <c r="A82" s="259"/>
      <c r="B82" s="258"/>
      <c r="C82" s="258"/>
      <c r="D82" s="258" t="s">
        <v>110</v>
      </c>
      <c r="E82" s="258" t="s">
        <v>46</v>
      </c>
      <c r="F82" s="257">
        <v>10.37</v>
      </c>
      <c r="G82" s="258">
        <v>10.37</v>
      </c>
      <c r="H82" s="258"/>
      <c r="I82" s="258"/>
      <c r="J82" s="263"/>
      <c r="K82" s="263"/>
      <c r="L82" s="181"/>
      <c r="M82" s="84"/>
      <c r="N82" s="84"/>
      <c r="O82" s="84"/>
    </row>
    <row r="83" spans="1:15" ht="30" customHeight="1">
      <c r="A83" s="259"/>
      <c r="B83" s="258" t="s">
        <v>105</v>
      </c>
      <c r="C83" s="258"/>
      <c r="D83" s="258"/>
      <c r="E83" s="258" t="s">
        <v>106</v>
      </c>
      <c r="F83" s="257">
        <v>199.56</v>
      </c>
      <c r="G83" s="258">
        <v>199.56</v>
      </c>
      <c r="H83" s="258"/>
      <c r="I83" s="258"/>
      <c r="J83" s="263"/>
      <c r="K83" s="263"/>
      <c r="L83" s="181"/>
      <c r="M83" s="84"/>
      <c r="N83" s="84"/>
      <c r="O83" s="84"/>
    </row>
    <row r="84" spans="1:15" ht="30" customHeight="1">
      <c r="A84" s="259"/>
      <c r="B84" s="258"/>
      <c r="C84" s="258" t="s">
        <v>111</v>
      </c>
      <c r="D84" s="258"/>
      <c r="E84" s="258" t="s">
        <v>53</v>
      </c>
      <c r="F84" s="257">
        <v>199.56</v>
      </c>
      <c r="G84" s="258">
        <v>199.56</v>
      </c>
      <c r="H84" s="258"/>
      <c r="I84" s="258"/>
      <c r="J84" s="263"/>
      <c r="K84" s="263"/>
      <c r="L84" s="181"/>
      <c r="M84" s="84"/>
      <c r="N84" s="84"/>
      <c r="O84" s="84"/>
    </row>
    <row r="85" spans="1:15" ht="30" customHeight="1">
      <c r="A85" s="259"/>
      <c r="B85" s="258"/>
      <c r="C85" s="258"/>
      <c r="D85" s="258" t="s">
        <v>107</v>
      </c>
      <c r="E85" s="258" t="s">
        <v>54</v>
      </c>
      <c r="F85" s="257">
        <v>199.56</v>
      </c>
      <c r="G85" s="258">
        <v>199.56</v>
      </c>
      <c r="H85" s="258"/>
      <c r="I85" s="258"/>
      <c r="J85" s="263"/>
      <c r="K85" s="263"/>
      <c r="L85" s="181"/>
      <c r="M85" s="84"/>
      <c r="N85" s="84"/>
      <c r="O85" s="84"/>
    </row>
    <row r="86" spans="1:15" ht="30" customHeight="1">
      <c r="A86" s="259"/>
      <c r="B86" s="258" t="s">
        <v>108</v>
      </c>
      <c r="C86" s="258"/>
      <c r="D86" s="258"/>
      <c r="E86" s="258" t="s">
        <v>109</v>
      </c>
      <c r="F86" s="257">
        <v>15.9</v>
      </c>
      <c r="G86" s="258">
        <v>15.9</v>
      </c>
      <c r="H86" s="258"/>
      <c r="I86" s="258"/>
      <c r="J86" s="263"/>
      <c r="K86" s="263"/>
      <c r="L86" s="181"/>
      <c r="M86" s="84"/>
      <c r="N86" s="84"/>
      <c r="O86" s="84"/>
    </row>
    <row r="87" spans="1:15" ht="30" customHeight="1">
      <c r="A87" s="259"/>
      <c r="B87" s="258"/>
      <c r="C87" s="258" t="s">
        <v>110</v>
      </c>
      <c r="D87" s="258"/>
      <c r="E87" s="258" t="s">
        <v>61</v>
      </c>
      <c r="F87" s="257">
        <v>15.9</v>
      </c>
      <c r="G87" s="258">
        <v>15.9</v>
      </c>
      <c r="H87" s="258"/>
      <c r="I87" s="258"/>
      <c r="J87" s="263"/>
      <c r="K87" s="263"/>
      <c r="L87" s="181"/>
      <c r="M87" s="84"/>
      <c r="N87" s="84"/>
      <c r="O87" s="84"/>
    </row>
    <row r="88" spans="1:15" ht="30" customHeight="1">
      <c r="A88" s="259"/>
      <c r="B88" s="258"/>
      <c r="C88" s="258"/>
      <c r="D88" s="258" t="s">
        <v>101</v>
      </c>
      <c r="E88" s="258" t="s">
        <v>62</v>
      </c>
      <c r="F88" s="257">
        <v>15.9</v>
      </c>
      <c r="G88" s="258">
        <v>15.9</v>
      </c>
      <c r="H88" s="258"/>
      <c r="I88" s="258"/>
      <c r="J88" s="263"/>
      <c r="K88" s="263"/>
      <c r="L88" s="181"/>
      <c r="M88" s="84"/>
      <c r="N88" s="84"/>
      <c r="O88" s="84"/>
    </row>
    <row r="89" spans="1:15" ht="30" customHeight="1">
      <c r="A89" s="257" t="s">
        <v>86</v>
      </c>
      <c r="B89" s="258" t="s">
        <v>98</v>
      </c>
      <c r="C89" s="258"/>
      <c r="D89" s="258"/>
      <c r="E89" s="258" t="s">
        <v>99</v>
      </c>
      <c r="F89" s="257">
        <v>7.13</v>
      </c>
      <c r="G89" s="258">
        <v>7.13</v>
      </c>
      <c r="H89" s="258"/>
      <c r="I89" s="258"/>
      <c r="J89" s="263"/>
      <c r="K89" s="263"/>
      <c r="L89" s="181"/>
      <c r="M89" s="84"/>
      <c r="N89" s="84"/>
      <c r="O89" s="84"/>
    </row>
    <row r="90" spans="1:15" ht="30" customHeight="1">
      <c r="A90" s="259"/>
      <c r="B90" s="258"/>
      <c r="C90" s="258" t="s">
        <v>100</v>
      </c>
      <c r="D90" s="258"/>
      <c r="E90" s="258" t="s">
        <v>33</v>
      </c>
      <c r="F90" s="257">
        <v>7.13</v>
      </c>
      <c r="G90" s="258">
        <v>7.13</v>
      </c>
      <c r="H90" s="258"/>
      <c r="I90" s="258"/>
      <c r="J90" s="263"/>
      <c r="K90" s="263"/>
      <c r="L90" s="181"/>
      <c r="M90" s="84"/>
      <c r="N90" s="84"/>
      <c r="O90" s="84"/>
    </row>
    <row r="91" spans="1:15" ht="34.5" customHeight="1">
      <c r="A91" s="259"/>
      <c r="B91" s="258"/>
      <c r="C91" s="258"/>
      <c r="D91" s="258" t="s">
        <v>110</v>
      </c>
      <c r="E91" s="258" t="s">
        <v>37</v>
      </c>
      <c r="F91" s="257">
        <v>0.65</v>
      </c>
      <c r="G91" s="258">
        <v>0.65</v>
      </c>
      <c r="H91" s="258"/>
      <c r="I91" s="258"/>
      <c r="J91" s="263"/>
      <c r="K91" s="263"/>
      <c r="L91" s="181"/>
      <c r="M91" s="84"/>
      <c r="N91" s="84"/>
      <c r="O91" s="84"/>
    </row>
    <row r="92" spans="1:256" s="66" customFormat="1" ht="30" customHeight="1">
      <c r="A92" s="259"/>
      <c r="B92" s="258"/>
      <c r="C92" s="258"/>
      <c r="D92" s="258" t="s">
        <v>100</v>
      </c>
      <c r="E92" s="258" t="s">
        <v>39</v>
      </c>
      <c r="F92" s="257">
        <v>6.48</v>
      </c>
      <c r="G92" s="258">
        <v>6.48</v>
      </c>
      <c r="H92" s="258"/>
      <c r="I92" s="258"/>
      <c r="J92" s="263"/>
      <c r="K92" s="263"/>
      <c r="L92" s="181"/>
      <c r="M92" s="84"/>
      <c r="N92" s="84"/>
      <c r="O92" s="84"/>
      <c r="IP92"/>
      <c r="IQ92"/>
      <c r="IR92"/>
      <c r="IS92"/>
      <c r="IT92"/>
      <c r="IU92"/>
      <c r="IV92"/>
    </row>
    <row r="93" spans="1:256" s="66" customFormat="1" ht="30" customHeight="1">
      <c r="A93" s="259"/>
      <c r="B93" s="258" t="s">
        <v>102</v>
      </c>
      <c r="C93" s="258"/>
      <c r="D93" s="258"/>
      <c r="E93" s="258" t="s">
        <v>103</v>
      </c>
      <c r="F93" s="257">
        <v>2.49</v>
      </c>
      <c r="G93" s="258">
        <v>2.49</v>
      </c>
      <c r="H93" s="258"/>
      <c r="I93" s="258"/>
      <c r="J93" s="263"/>
      <c r="K93" s="263"/>
      <c r="L93" s="181"/>
      <c r="M93" s="84"/>
      <c r="N93" s="84"/>
      <c r="O93" s="84"/>
      <c r="IP93"/>
      <c r="IQ93"/>
      <c r="IR93"/>
      <c r="IS93"/>
      <c r="IT93"/>
      <c r="IU93"/>
      <c r="IV93"/>
    </row>
    <row r="94" spans="1:256" s="66" customFormat="1" ht="30" customHeight="1">
      <c r="A94" s="259"/>
      <c r="B94" s="258"/>
      <c r="C94" s="258" t="s">
        <v>104</v>
      </c>
      <c r="D94" s="258"/>
      <c r="E94" s="258" t="s">
        <v>43</v>
      </c>
      <c r="F94" s="257">
        <v>2.49</v>
      </c>
      <c r="G94" s="258">
        <v>2.49</v>
      </c>
      <c r="H94" s="258"/>
      <c r="I94" s="258"/>
      <c r="J94" s="263"/>
      <c r="K94" s="263"/>
      <c r="L94" s="181"/>
      <c r="M94" s="84"/>
      <c r="N94" s="84"/>
      <c r="O94" s="84"/>
      <c r="IP94"/>
      <c r="IQ94"/>
      <c r="IR94"/>
      <c r="IS94"/>
      <c r="IT94"/>
      <c r="IU94"/>
      <c r="IV94"/>
    </row>
    <row r="95" spans="1:256" s="66" customFormat="1" ht="30" customHeight="1">
      <c r="A95" s="259"/>
      <c r="B95" s="258"/>
      <c r="C95" s="258"/>
      <c r="D95" s="258" t="s">
        <v>110</v>
      </c>
      <c r="E95" s="258" t="s">
        <v>46</v>
      </c>
      <c r="F95" s="257">
        <v>2.49</v>
      </c>
      <c r="G95" s="258">
        <v>2.49</v>
      </c>
      <c r="H95" s="258"/>
      <c r="I95" s="258"/>
      <c r="J95" s="263"/>
      <c r="K95" s="263"/>
      <c r="L95" s="181"/>
      <c r="M95" s="84"/>
      <c r="N95" s="84"/>
      <c r="O95" s="84"/>
      <c r="IP95"/>
      <c r="IQ95"/>
      <c r="IR95"/>
      <c r="IS95"/>
      <c r="IT95"/>
      <c r="IU95"/>
      <c r="IV95"/>
    </row>
    <row r="96" spans="1:256" s="66" customFormat="1" ht="30" customHeight="1">
      <c r="A96" s="259"/>
      <c r="B96" s="258" t="s">
        <v>105</v>
      </c>
      <c r="C96" s="258"/>
      <c r="D96" s="258"/>
      <c r="E96" s="258" t="s">
        <v>106</v>
      </c>
      <c r="F96" s="257">
        <v>81.3</v>
      </c>
      <c r="G96" s="258">
        <v>81.3</v>
      </c>
      <c r="H96" s="258"/>
      <c r="I96" s="258"/>
      <c r="J96" s="263"/>
      <c r="K96" s="263"/>
      <c r="L96" s="181"/>
      <c r="M96" s="84"/>
      <c r="N96" s="84"/>
      <c r="O96" s="84"/>
      <c r="IP96"/>
      <c r="IQ96"/>
      <c r="IR96"/>
      <c r="IS96"/>
      <c r="IT96"/>
      <c r="IU96"/>
      <c r="IV96"/>
    </row>
    <row r="97" spans="1:256" s="66" customFormat="1" ht="30" customHeight="1">
      <c r="A97" s="259"/>
      <c r="B97" s="258"/>
      <c r="C97" s="258" t="s">
        <v>111</v>
      </c>
      <c r="D97" s="258"/>
      <c r="E97" s="258" t="s">
        <v>53</v>
      </c>
      <c r="F97" s="257">
        <v>81.3</v>
      </c>
      <c r="G97" s="258">
        <v>81.3</v>
      </c>
      <c r="H97" s="258"/>
      <c r="I97" s="258"/>
      <c r="J97" s="263"/>
      <c r="K97" s="263"/>
      <c r="L97" s="181"/>
      <c r="M97" s="84"/>
      <c r="N97" s="84"/>
      <c r="O97" s="84"/>
      <c r="IP97"/>
      <c r="IQ97"/>
      <c r="IR97"/>
      <c r="IS97"/>
      <c r="IT97"/>
      <c r="IU97"/>
      <c r="IV97"/>
    </row>
    <row r="98" spans="1:256" s="66" customFormat="1" ht="30" customHeight="1">
      <c r="A98" s="259"/>
      <c r="B98" s="258"/>
      <c r="C98" s="258"/>
      <c r="D98" s="258" t="s">
        <v>107</v>
      </c>
      <c r="E98" s="258" t="s">
        <v>54</v>
      </c>
      <c r="F98" s="257">
        <v>81.3</v>
      </c>
      <c r="G98" s="258">
        <v>81.3</v>
      </c>
      <c r="H98" s="258"/>
      <c r="I98" s="258"/>
      <c r="J98" s="263"/>
      <c r="K98" s="263"/>
      <c r="L98" s="181"/>
      <c r="M98" s="84"/>
      <c r="N98" s="84"/>
      <c r="O98" s="84"/>
      <c r="IP98"/>
      <c r="IQ98"/>
      <c r="IR98"/>
      <c r="IS98"/>
      <c r="IT98"/>
      <c r="IU98"/>
      <c r="IV98"/>
    </row>
    <row r="99" spans="1:256" s="66" customFormat="1" ht="30" customHeight="1">
      <c r="A99" s="259"/>
      <c r="B99" s="258" t="s">
        <v>108</v>
      </c>
      <c r="C99" s="258"/>
      <c r="D99" s="258"/>
      <c r="E99" s="258" t="s">
        <v>109</v>
      </c>
      <c r="F99" s="257">
        <v>3.96</v>
      </c>
      <c r="G99" s="258">
        <v>3.96</v>
      </c>
      <c r="H99" s="258"/>
      <c r="I99" s="258"/>
      <c r="J99" s="263"/>
      <c r="K99" s="263"/>
      <c r="L99" s="181"/>
      <c r="M99" s="84"/>
      <c r="N99" s="84"/>
      <c r="O99" s="84"/>
      <c r="IP99"/>
      <c r="IQ99"/>
      <c r="IR99"/>
      <c r="IS99"/>
      <c r="IT99"/>
      <c r="IU99"/>
      <c r="IV99"/>
    </row>
    <row r="100" spans="1:256" s="66" customFormat="1" ht="30" customHeight="1">
      <c r="A100" s="259"/>
      <c r="B100" s="258"/>
      <c r="C100" s="258" t="s">
        <v>110</v>
      </c>
      <c r="D100" s="258"/>
      <c r="E100" s="258" t="s">
        <v>61</v>
      </c>
      <c r="F100" s="257">
        <v>3.96</v>
      </c>
      <c r="G100" s="258">
        <v>3.96</v>
      </c>
      <c r="H100" s="258"/>
      <c r="I100" s="258"/>
      <c r="J100" s="263"/>
      <c r="K100" s="263"/>
      <c r="L100" s="181"/>
      <c r="M100" s="84"/>
      <c r="N100" s="84"/>
      <c r="O100" s="84"/>
      <c r="IP100"/>
      <c r="IQ100"/>
      <c r="IR100"/>
      <c r="IS100"/>
      <c r="IT100"/>
      <c r="IU100"/>
      <c r="IV100"/>
    </row>
    <row r="101" spans="1:256" s="66" customFormat="1" ht="30" customHeight="1">
      <c r="A101" s="259"/>
      <c r="B101" s="258"/>
      <c r="C101" s="258"/>
      <c r="D101" s="258" t="s">
        <v>101</v>
      </c>
      <c r="E101" s="258" t="s">
        <v>62</v>
      </c>
      <c r="F101" s="257">
        <v>3.96</v>
      </c>
      <c r="G101" s="258">
        <v>3.96</v>
      </c>
      <c r="H101" s="258"/>
      <c r="I101" s="258"/>
      <c r="J101" s="263"/>
      <c r="K101" s="263"/>
      <c r="L101" s="181"/>
      <c r="M101" s="84"/>
      <c r="N101" s="84"/>
      <c r="O101" s="84"/>
      <c r="IP101"/>
      <c r="IQ101"/>
      <c r="IR101"/>
      <c r="IS101"/>
      <c r="IT101"/>
      <c r="IU101"/>
      <c r="IV101"/>
    </row>
    <row r="102" spans="1:256" s="66" customFormat="1" ht="30" customHeight="1">
      <c r="A102" s="257" t="s">
        <v>87</v>
      </c>
      <c r="B102" s="258" t="s">
        <v>98</v>
      </c>
      <c r="C102" s="258"/>
      <c r="D102" s="258"/>
      <c r="E102" s="258" t="s">
        <v>99</v>
      </c>
      <c r="F102" s="257">
        <v>20.14</v>
      </c>
      <c r="G102" s="258">
        <v>20.14</v>
      </c>
      <c r="H102" s="258"/>
      <c r="I102" s="258"/>
      <c r="J102" s="263"/>
      <c r="K102" s="263"/>
      <c r="L102" s="181"/>
      <c r="M102" s="84"/>
      <c r="N102" s="84"/>
      <c r="O102" s="84"/>
      <c r="IP102"/>
      <c r="IQ102"/>
      <c r="IR102"/>
      <c r="IS102"/>
      <c r="IT102"/>
      <c r="IU102"/>
      <c r="IV102"/>
    </row>
    <row r="103" spans="1:256" s="66" customFormat="1" ht="30" customHeight="1">
      <c r="A103" s="259"/>
      <c r="B103" s="258"/>
      <c r="C103" s="258" t="s">
        <v>100</v>
      </c>
      <c r="D103" s="258"/>
      <c r="E103" s="258" t="s">
        <v>33</v>
      </c>
      <c r="F103" s="257">
        <v>20.14</v>
      </c>
      <c r="G103" s="258">
        <v>20.14</v>
      </c>
      <c r="H103" s="258"/>
      <c r="I103" s="258"/>
      <c r="J103" s="263"/>
      <c r="K103" s="263"/>
      <c r="L103" s="181"/>
      <c r="M103" s="84"/>
      <c r="N103" s="84"/>
      <c r="O103" s="84"/>
      <c r="IP103"/>
      <c r="IQ103"/>
      <c r="IR103"/>
      <c r="IS103"/>
      <c r="IT103"/>
      <c r="IU103"/>
      <c r="IV103"/>
    </row>
    <row r="104" spans="1:15" ht="27" customHeight="1">
      <c r="A104" s="259"/>
      <c r="B104" s="258"/>
      <c r="C104" s="258"/>
      <c r="D104" s="258" t="s">
        <v>110</v>
      </c>
      <c r="E104" s="258" t="s">
        <v>37</v>
      </c>
      <c r="F104" s="257">
        <v>1.34</v>
      </c>
      <c r="G104" s="258">
        <v>1.34</v>
      </c>
      <c r="H104" s="258"/>
      <c r="I104" s="258"/>
      <c r="J104" s="263"/>
      <c r="K104" s="263"/>
      <c r="L104" s="181"/>
      <c r="M104" s="84"/>
      <c r="N104" s="84"/>
      <c r="O104" s="84"/>
    </row>
    <row r="105" spans="1:256" s="66" customFormat="1" ht="30" customHeight="1">
      <c r="A105" s="259"/>
      <c r="B105" s="258"/>
      <c r="C105" s="258"/>
      <c r="D105" s="258" t="s">
        <v>100</v>
      </c>
      <c r="E105" s="258" t="s">
        <v>39</v>
      </c>
      <c r="F105" s="257">
        <v>18.8</v>
      </c>
      <c r="G105" s="258">
        <v>18.8</v>
      </c>
      <c r="H105" s="258"/>
      <c r="I105" s="258"/>
      <c r="J105" s="263"/>
      <c r="K105" s="263"/>
      <c r="L105" s="181"/>
      <c r="M105" s="84"/>
      <c r="N105" s="84"/>
      <c r="O105" s="84"/>
      <c r="IP105"/>
      <c r="IQ105"/>
      <c r="IR105"/>
      <c r="IS105"/>
      <c r="IT105"/>
      <c r="IU105"/>
      <c r="IV105"/>
    </row>
    <row r="106" spans="1:256" s="66" customFormat="1" ht="30" customHeight="1">
      <c r="A106" s="259"/>
      <c r="B106" s="258" t="s">
        <v>102</v>
      </c>
      <c r="C106" s="258"/>
      <c r="D106" s="258"/>
      <c r="E106" s="258" t="s">
        <v>103</v>
      </c>
      <c r="F106" s="257">
        <v>10.67</v>
      </c>
      <c r="G106" s="258">
        <v>10.67</v>
      </c>
      <c r="H106" s="258"/>
      <c r="I106" s="258"/>
      <c r="J106" s="263"/>
      <c r="K106" s="263"/>
      <c r="L106" s="181"/>
      <c r="M106" s="84"/>
      <c r="N106" s="84"/>
      <c r="O106" s="84"/>
      <c r="IP106"/>
      <c r="IQ106"/>
      <c r="IR106"/>
      <c r="IS106"/>
      <c r="IT106"/>
      <c r="IU106"/>
      <c r="IV106"/>
    </row>
    <row r="107" spans="1:256" s="66" customFormat="1" ht="30" customHeight="1">
      <c r="A107" s="259"/>
      <c r="B107" s="258"/>
      <c r="C107" s="258" t="s">
        <v>104</v>
      </c>
      <c r="D107" s="258"/>
      <c r="E107" s="258" t="s">
        <v>43</v>
      </c>
      <c r="F107" s="257">
        <v>10.67</v>
      </c>
      <c r="G107" s="258">
        <v>10.67</v>
      </c>
      <c r="H107" s="258"/>
      <c r="I107" s="258"/>
      <c r="J107" s="263"/>
      <c r="K107" s="263"/>
      <c r="L107" s="181"/>
      <c r="M107" s="84"/>
      <c r="N107" s="84"/>
      <c r="O107" s="84"/>
      <c r="IP107"/>
      <c r="IQ107"/>
      <c r="IR107"/>
      <c r="IS107"/>
      <c r="IT107"/>
      <c r="IU107"/>
      <c r="IV107"/>
    </row>
    <row r="108" spans="1:256" s="66" customFormat="1" ht="30" customHeight="1">
      <c r="A108" s="259"/>
      <c r="B108" s="258"/>
      <c r="C108" s="258"/>
      <c r="D108" s="258" t="s">
        <v>110</v>
      </c>
      <c r="E108" s="258" t="s">
        <v>46</v>
      </c>
      <c r="F108" s="257">
        <v>10.67</v>
      </c>
      <c r="G108" s="258">
        <v>10.67</v>
      </c>
      <c r="H108" s="258"/>
      <c r="I108" s="258"/>
      <c r="J108" s="263"/>
      <c r="K108" s="263"/>
      <c r="L108" s="181"/>
      <c r="M108" s="84"/>
      <c r="N108" s="84"/>
      <c r="O108" s="84"/>
      <c r="IP108"/>
      <c r="IQ108"/>
      <c r="IR108"/>
      <c r="IS108"/>
      <c r="IT108"/>
      <c r="IU108"/>
      <c r="IV108"/>
    </row>
    <row r="109" spans="1:256" s="66" customFormat="1" ht="30" customHeight="1">
      <c r="A109" s="259"/>
      <c r="B109" s="258" t="s">
        <v>105</v>
      </c>
      <c r="C109" s="258"/>
      <c r="D109" s="258"/>
      <c r="E109" s="258" t="s">
        <v>106</v>
      </c>
      <c r="F109" s="257">
        <v>207.93</v>
      </c>
      <c r="G109" s="258">
        <v>207.93</v>
      </c>
      <c r="H109" s="258"/>
      <c r="I109" s="258"/>
      <c r="J109" s="263"/>
      <c r="K109" s="263"/>
      <c r="L109" s="181"/>
      <c r="M109" s="84"/>
      <c r="N109" s="84"/>
      <c r="O109" s="84"/>
      <c r="IP109"/>
      <c r="IQ109"/>
      <c r="IR109"/>
      <c r="IS109"/>
      <c r="IT109"/>
      <c r="IU109"/>
      <c r="IV109"/>
    </row>
    <row r="110" spans="1:256" s="66" customFormat="1" ht="30" customHeight="1">
      <c r="A110" s="259"/>
      <c r="B110" s="258"/>
      <c r="C110" s="258" t="s">
        <v>111</v>
      </c>
      <c r="D110" s="258"/>
      <c r="E110" s="258" t="s">
        <v>53</v>
      </c>
      <c r="F110" s="257">
        <v>207.93</v>
      </c>
      <c r="G110" s="258">
        <v>207.93</v>
      </c>
      <c r="H110" s="258"/>
      <c r="I110" s="258"/>
      <c r="J110" s="263"/>
      <c r="K110" s="263"/>
      <c r="L110" s="181"/>
      <c r="M110" s="84"/>
      <c r="N110" s="84"/>
      <c r="O110" s="84"/>
      <c r="IP110"/>
      <c r="IQ110"/>
      <c r="IR110"/>
      <c r="IS110"/>
      <c r="IT110"/>
      <c r="IU110"/>
      <c r="IV110"/>
    </row>
    <row r="111" spans="1:256" s="66" customFormat="1" ht="30" customHeight="1">
      <c r="A111" s="259"/>
      <c r="B111" s="258"/>
      <c r="C111" s="258"/>
      <c r="D111" s="258" t="s">
        <v>107</v>
      </c>
      <c r="E111" s="258" t="s">
        <v>54</v>
      </c>
      <c r="F111" s="257">
        <v>207.93</v>
      </c>
      <c r="G111" s="258">
        <v>207.93</v>
      </c>
      <c r="H111" s="258"/>
      <c r="I111" s="258"/>
      <c r="J111" s="263"/>
      <c r="K111" s="263"/>
      <c r="L111" s="181"/>
      <c r="M111" s="84"/>
      <c r="N111" s="84"/>
      <c r="O111" s="84"/>
      <c r="IP111"/>
      <c r="IQ111"/>
      <c r="IR111"/>
      <c r="IS111"/>
      <c r="IT111"/>
      <c r="IU111"/>
      <c r="IV111"/>
    </row>
    <row r="112" spans="1:256" s="66" customFormat="1" ht="30" customHeight="1">
      <c r="A112" s="259"/>
      <c r="B112" s="258" t="s">
        <v>108</v>
      </c>
      <c r="C112" s="258"/>
      <c r="D112" s="258"/>
      <c r="E112" s="258" t="s">
        <v>109</v>
      </c>
      <c r="F112" s="257">
        <v>16.25</v>
      </c>
      <c r="G112" s="258">
        <v>16.25</v>
      </c>
      <c r="H112" s="258"/>
      <c r="I112" s="258"/>
      <c r="J112" s="263"/>
      <c r="K112" s="263"/>
      <c r="L112" s="181"/>
      <c r="M112" s="84"/>
      <c r="N112" s="84"/>
      <c r="O112" s="84"/>
      <c r="IP112"/>
      <c r="IQ112"/>
      <c r="IR112"/>
      <c r="IS112"/>
      <c r="IT112"/>
      <c r="IU112"/>
      <c r="IV112"/>
    </row>
    <row r="113" spans="1:256" s="66" customFormat="1" ht="30" customHeight="1">
      <c r="A113" s="259"/>
      <c r="B113" s="258"/>
      <c r="C113" s="258" t="s">
        <v>110</v>
      </c>
      <c r="D113" s="258"/>
      <c r="E113" s="258" t="s">
        <v>61</v>
      </c>
      <c r="F113" s="257">
        <v>16.25</v>
      </c>
      <c r="G113" s="258">
        <v>16.25</v>
      </c>
      <c r="H113" s="258"/>
      <c r="I113" s="258"/>
      <c r="J113" s="263"/>
      <c r="K113" s="263"/>
      <c r="L113" s="181"/>
      <c r="M113" s="84"/>
      <c r="N113" s="84"/>
      <c r="O113" s="84"/>
      <c r="IP113"/>
      <c r="IQ113"/>
      <c r="IR113"/>
      <c r="IS113"/>
      <c r="IT113"/>
      <c r="IU113"/>
      <c r="IV113"/>
    </row>
    <row r="114" spans="1:256" s="66" customFormat="1" ht="30" customHeight="1">
      <c r="A114" s="259"/>
      <c r="B114" s="258"/>
      <c r="C114" s="258"/>
      <c r="D114" s="258" t="s">
        <v>101</v>
      </c>
      <c r="E114" s="258" t="s">
        <v>62</v>
      </c>
      <c r="F114" s="257">
        <v>16.25</v>
      </c>
      <c r="G114" s="258">
        <v>16.25</v>
      </c>
      <c r="H114" s="258"/>
      <c r="I114" s="258"/>
      <c r="J114" s="263"/>
      <c r="K114" s="263"/>
      <c r="L114" s="181"/>
      <c r="M114" s="84"/>
      <c r="N114" s="84"/>
      <c r="O114" s="84"/>
      <c r="IP114"/>
      <c r="IQ114"/>
      <c r="IR114"/>
      <c r="IS114"/>
      <c r="IT114"/>
      <c r="IU114"/>
      <c r="IV114"/>
    </row>
    <row r="115" spans="1:256" s="66" customFormat="1" ht="30" customHeight="1">
      <c r="A115" s="257" t="s">
        <v>88</v>
      </c>
      <c r="B115" s="258" t="s">
        <v>98</v>
      </c>
      <c r="C115" s="258"/>
      <c r="D115" s="258"/>
      <c r="E115" s="258" t="s">
        <v>99</v>
      </c>
      <c r="F115" s="257">
        <v>7.61</v>
      </c>
      <c r="G115" s="258">
        <v>7.61</v>
      </c>
      <c r="H115" s="258"/>
      <c r="I115" s="258"/>
      <c r="J115" s="263"/>
      <c r="K115" s="263"/>
      <c r="L115" s="181"/>
      <c r="M115" s="84"/>
      <c r="N115" s="84"/>
      <c r="O115" s="84"/>
      <c r="IP115"/>
      <c r="IQ115"/>
      <c r="IR115"/>
      <c r="IS115"/>
      <c r="IT115"/>
      <c r="IU115"/>
      <c r="IV115"/>
    </row>
    <row r="116" spans="1:256" s="66" customFormat="1" ht="30" customHeight="1">
      <c r="A116" s="259"/>
      <c r="B116" s="258"/>
      <c r="C116" s="258" t="s">
        <v>100</v>
      </c>
      <c r="D116" s="258"/>
      <c r="E116" s="258" t="s">
        <v>33</v>
      </c>
      <c r="F116" s="257">
        <v>7.61</v>
      </c>
      <c r="G116" s="258">
        <v>7.61</v>
      </c>
      <c r="H116" s="258"/>
      <c r="I116" s="258"/>
      <c r="J116" s="263"/>
      <c r="K116" s="263"/>
      <c r="L116" s="181"/>
      <c r="M116" s="84"/>
      <c r="N116" s="84"/>
      <c r="O116" s="84"/>
      <c r="IP116"/>
      <c r="IQ116"/>
      <c r="IR116"/>
      <c r="IS116"/>
      <c r="IT116"/>
      <c r="IU116"/>
      <c r="IV116"/>
    </row>
    <row r="117" spans="1:249" s="252" customFormat="1" ht="27" customHeight="1">
      <c r="A117" s="259"/>
      <c r="B117" s="258"/>
      <c r="C117" s="258"/>
      <c r="D117" s="258" t="s">
        <v>110</v>
      </c>
      <c r="E117" s="258" t="s">
        <v>37</v>
      </c>
      <c r="F117" s="257">
        <v>1.76</v>
      </c>
      <c r="G117" s="258">
        <v>1.76</v>
      </c>
      <c r="H117" s="258"/>
      <c r="I117" s="258"/>
      <c r="J117" s="264"/>
      <c r="K117" s="264"/>
      <c r="L117" s="265"/>
      <c r="M117" s="266"/>
      <c r="N117" s="266"/>
      <c r="O117" s="266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53"/>
      <c r="AT117" s="253"/>
      <c r="AU117" s="253"/>
      <c r="AV117" s="253"/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3"/>
      <c r="CC117" s="253"/>
      <c r="CD117" s="253"/>
      <c r="CE117" s="253"/>
      <c r="CF117" s="253"/>
      <c r="CG117" s="253"/>
      <c r="CH117" s="253"/>
      <c r="CI117" s="253"/>
      <c r="CJ117" s="253"/>
      <c r="CK117" s="253"/>
      <c r="CL117" s="253"/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  <c r="DE117" s="253"/>
      <c r="DF117" s="253"/>
      <c r="DG117" s="253"/>
      <c r="DH117" s="253"/>
      <c r="DI117" s="253"/>
      <c r="DJ117" s="253"/>
      <c r="DK117" s="253"/>
      <c r="DL117" s="253"/>
      <c r="DM117" s="253"/>
      <c r="DN117" s="253"/>
      <c r="DO117" s="253"/>
      <c r="DP117" s="253"/>
      <c r="DQ117" s="253"/>
      <c r="DR117" s="253"/>
      <c r="DS117" s="253"/>
      <c r="DT117" s="253"/>
      <c r="DU117" s="253"/>
      <c r="DV117" s="253"/>
      <c r="DW117" s="253"/>
      <c r="DX117" s="253"/>
      <c r="DY117" s="253"/>
      <c r="DZ117" s="253"/>
      <c r="EA117" s="253"/>
      <c r="EB117" s="253"/>
      <c r="EC117" s="253"/>
      <c r="ED117" s="253"/>
      <c r="EE117" s="253"/>
      <c r="EF117" s="253"/>
      <c r="EG117" s="253"/>
      <c r="EH117" s="253"/>
      <c r="EI117" s="253"/>
      <c r="EJ117" s="253"/>
      <c r="EK117" s="253"/>
      <c r="EL117" s="253"/>
      <c r="EM117" s="253"/>
      <c r="EN117" s="253"/>
      <c r="EO117" s="253"/>
      <c r="EP117" s="253"/>
      <c r="EQ117" s="253"/>
      <c r="ER117" s="253"/>
      <c r="ES117" s="253"/>
      <c r="ET117" s="253"/>
      <c r="EU117" s="253"/>
      <c r="EV117" s="253"/>
      <c r="EW117" s="253"/>
      <c r="EX117" s="253"/>
      <c r="EY117" s="253"/>
      <c r="EZ117" s="253"/>
      <c r="FA117" s="253"/>
      <c r="FB117" s="253"/>
      <c r="FC117" s="253"/>
      <c r="FD117" s="253"/>
      <c r="FE117" s="253"/>
      <c r="FF117" s="253"/>
      <c r="FG117" s="253"/>
      <c r="FH117" s="253"/>
      <c r="FI117" s="253"/>
      <c r="FJ117" s="253"/>
      <c r="FK117" s="253"/>
      <c r="FL117" s="253"/>
      <c r="FM117" s="253"/>
      <c r="FN117" s="253"/>
      <c r="FO117" s="253"/>
      <c r="FP117" s="253"/>
      <c r="FQ117" s="253"/>
      <c r="FR117" s="253"/>
      <c r="FS117" s="253"/>
      <c r="FT117" s="253"/>
      <c r="FU117" s="253"/>
      <c r="FV117" s="253"/>
      <c r="FW117" s="253"/>
      <c r="FX117" s="253"/>
      <c r="FY117" s="253"/>
      <c r="FZ117" s="253"/>
      <c r="GA117" s="253"/>
      <c r="GB117" s="253"/>
      <c r="GC117" s="253"/>
      <c r="GD117" s="253"/>
      <c r="GE117" s="253"/>
      <c r="GF117" s="253"/>
      <c r="GG117" s="253"/>
      <c r="GH117" s="253"/>
      <c r="GI117" s="253"/>
      <c r="GJ117" s="253"/>
      <c r="GK117" s="253"/>
      <c r="GL117" s="253"/>
      <c r="GM117" s="253"/>
      <c r="GN117" s="253"/>
      <c r="GO117" s="253"/>
      <c r="GP117" s="253"/>
      <c r="GQ117" s="253"/>
      <c r="GR117" s="253"/>
      <c r="GS117" s="253"/>
      <c r="GT117" s="253"/>
      <c r="GU117" s="253"/>
      <c r="GV117" s="253"/>
      <c r="GW117" s="253"/>
      <c r="GX117" s="253"/>
      <c r="GY117" s="253"/>
      <c r="GZ117" s="253"/>
      <c r="HA117" s="253"/>
      <c r="HB117" s="253"/>
      <c r="HC117" s="253"/>
      <c r="HD117" s="253"/>
      <c r="HE117" s="253"/>
      <c r="HF117" s="253"/>
      <c r="HG117" s="253"/>
      <c r="HH117" s="253"/>
      <c r="HI117" s="253"/>
      <c r="HJ117" s="253"/>
      <c r="HK117" s="253"/>
      <c r="HL117" s="253"/>
      <c r="HM117" s="253"/>
      <c r="HN117" s="253"/>
      <c r="HO117" s="253"/>
      <c r="HP117" s="253"/>
      <c r="HQ117" s="253"/>
      <c r="HR117" s="253"/>
      <c r="HS117" s="253"/>
      <c r="HT117" s="253"/>
      <c r="HU117" s="253"/>
      <c r="HV117" s="253"/>
      <c r="HW117" s="253"/>
      <c r="HX117" s="253"/>
      <c r="HY117" s="253"/>
      <c r="HZ117" s="253"/>
      <c r="IA117" s="253"/>
      <c r="IB117" s="253"/>
      <c r="IC117" s="253"/>
      <c r="ID117" s="253"/>
      <c r="IE117" s="253"/>
      <c r="IF117" s="253"/>
      <c r="IG117" s="253"/>
      <c r="IH117" s="253"/>
      <c r="II117" s="253"/>
      <c r="IJ117" s="253"/>
      <c r="IK117" s="253"/>
      <c r="IL117" s="253"/>
      <c r="IM117" s="253"/>
      <c r="IN117" s="253"/>
      <c r="IO117" s="253"/>
    </row>
    <row r="118" spans="1:256" s="253" customFormat="1" ht="30" customHeight="1">
      <c r="A118" s="259"/>
      <c r="B118" s="258"/>
      <c r="C118" s="258"/>
      <c r="D118" s="258" t="s">
        <v>100</v>
      </c>
      <c r="E118" s="258" t="s">
        <v>39</v>
      </c>
      <c r="F118" s="257">
        <v>5.85</v>
      </c>
      <c r="G118" s="258">
        <v>5.85</v>
      </c>
      <c r="H118" s="258"/>
      <c r="I118" s="258"/>
      <c r="J118" s="264"/>
      <c r="K118" s="264"/>
      <c r="L118" s="265"/>
      <c r="M118" s="266"/>
      <c r="N118" s="266"/>
      <c r="O118" s="266"/>
      <c r="IP118" s="252"/>
      <c r="IQ118" s="252"/>
      <c r="IR118" s="252"/>
      <c r="IS118" s="252"/>
      <c r="IT118" s="252"/>
      <c r="IU118" s="252"/>
      <c r="IV118" s="252"/>
    </row>
    <row r="119" spans="1:256" s="253" customFormat="1" ht="30" customHeight="1">
      <c r="A119" s="259"/>
      <c r="B119" s="258" t="s">
        <v>102</v>
      </c>
      <c r="C119" s="258"/>
      <c r="D119" s="258"/>
      <c r="E119" s="258" t="s">
        <v>103</v>
      </c>
      <c r="F119" s="257">
        <v>3.53</v>
      </c>
      <c r="G119" s="258">
        <v>3.53</v>
      </c>
      <c r="H119" s="258"/>
      <c r="I119" s="258"/>
      <c r="J119" s="264"/>
      <c r="K119" s="264"/>
      <c r="L119" s="265"/>
      <c r="M119" s="266"/>
      <c r="N119" s="266"/>
      <c r="O119" s="266"/>
      <c r="IP119" s="252"/>
      <c r="IQ119" s="252"/>
      <c r="IR119" s="252"/>
      <c r="IS119" s="252"/>
      <c r="IT119" s="252"/>
      <c r="IU119" s="252"/>
      <c r="IV119" s="252"/>
    </row>
    <row r="120" spans="1:256" s="253" customFormat="1" ht="30" customHeight="1">
      <c r="A120" s="259"/>
      <c r="B120" s="258"/>
      <c r="C120" s="258" t="s">
        <v>104</v>
      </c>
      <c r="D120" s="258"/>
      <c r="E120" s="258" t="s">
        <v>43</v>
      </c>
      <c r="F120" s="257">
        <v>3.53</v>
      </c>
      <c r="G120" s="258">
        <v>3.53</v>
      </c>
      <c r="H120" s="258"/>
      <c r="I120" s="258"/>
      <c r="J120" s="264"/>
      <c r="K120" s="264"/>
      <c r="L120" s="265"/>
      <c r="M120" s="266"/>
      <c r="N120" s="266"/>
      <c r="O120" s="266"/>
      <c r="IP120" s="252"/>
      <c r="IQ120" s="252"/>
      <c r="IR120" s="252"/>
      <c r="IS120" s="252"/>
      <c r="IT120" s="252"/>
      <c r="IU120" s="252"/>
      <c r="IV120" s="252"/>
    </row>
    <row r="121" spans="1:256" s="253" customFormat="1" ht="30" customHeight="1">
      <c r="A121" s="259"/>
      <c r="B121" s="258"/>
      <c r="C121" s="258"/>
      <c r="D121" s="258" t="s">
        <v>110</v>
      </c>
      <c r="E121" s="258" t="s">
        <v>46</v>
      </c>
      <c r="F121" s="257">
        <v>3.53</v>
      </c>
      <c r="G121" s="258">
        <v>3.53</v>
      </c>
      <c r="H121" s="258"/>
      <c r="I121" s="258"/>
      <c r="J121" s="264"/>
      <c r="K121" s="264"/>
      <c r="L121" s="265"/>
      <c r="M121" s="266"/>
      <c r="N121" s="266"/>
      <c r="O121" s="266"/>
      <c r="IP121" s="252"/>
      <c r="IQ121" s="252"/>
      <c r="IR121" s="252"/>
      <c r="IS121" s="252"/>
      <c r="IT121" s="252"/>
      <c r="IU121" s="252"/>
      <c r="IV121" s="252"/>
    </row>
    <row r="122" spans="1:256" s="253" customFormat="1" ht="30" customHeight="1">
      <c r="A122" s="259"/>
      <c r="B122" s="258" t="s">
        <v>105</v>
      </c>
      <c r="C122" s="258"/>
      <c r="D122" s="258"/>
      <c r="E122" s="258" t="s">
        <v>106</v>
      </c>
      <c r="F122" s="257">
        <v>49.4</v>
      </c>
      <c r="G122" s="258">
        <v>49.4</v>
      </c>
      <c r="H122" s="258"/>
      <c r="I122" s="258"/>
      <c r="J122" s="264"/>
      <c r="K122" s="264"/>
      <c r="L122" s="265"/>
      <c r="M122" s="266"/>
      <c r="N122" s="266"/>
      <c r="O122" s="266"/>
      <c r="IP122" s="252"/>
      <c r="IQ122" s="252"/>
      <c r="IR122" s="252"/>
      <c r="IS122" s="252"/>
      <c r="IT122" s="252"/>
      <c r="IU122" s="252"/>
      <c r="IV122" s="252"/>
    </row>
    <row r="123" spans="1:256" s="253" customFormat="1" ht="30" customHeight="1">
      <c r="A123" s="259"/>
      <c r="B123" s="258"/>
      <c r="C123" s="258" t="s">
        <v>101</v>
      </c>
      <c r="D123" s="258"/>
      <c r="E123" s="258" t="s">
        <v>48</v>
      </c>
      <c r="F123" s="257">
        <v>49.4</v>
      </c>
      <c r="G123" s="258">
        <v>49.4</v>
      </c>
      <c r="H123" s="258"/>
      <c r="I123" s="258"/>
      <c r="J123" s="264"/>
      <c r="K123" s="264"/>
      <c r="L123" s="265"/>
      <c r="M123" s="266"/>
      <c r="N123" s="266"/>
      <c r="O123" s="266"/>
      <c r="IP123" s="252"/>
      <c r="IQ123" s="252"/>
      <c r="IR123" s="252"/>
      <c r="IS123" s="252"/>
      <c r="IT123" s="252"/>
      <c r="IU123" s="252"/>
      <c r="IV123" s="252"/>
    </row>
    <row r="124" spans="1:256" s="253" customFormat="1" ht="30" customHeight="1">
      <c r="A124" s="259"/>
      <c r="B124" s="258"/>
      <c r="C124" s="258"/>
      <c r="D124" s="258" t="s">
        <v>112</v>
      </c>
      <c r="E124" s="258" t="s">
        <v>51</v>
      </c>
      <c r="F124" s="257">
        <v>49.4</v>
      </c>
      <c r="G124" s="258">
        <v>49.4</v>
      </c>
      <c r="H124" s="258"/>
      <c r="I124" s="258"/>
      <c r="J124" s="264"/>
      <c r="K124" s="264"/>
      <c r="L124" s="265"/>
      <c r="M124" s="266"/>
      <c r="N124" s="266"/>
      <c r="O124" s="266"/>
      <c r="IP124" s="252"/>
      <c r="IQ124" s="252"/>
      <c r="IR124" s="252"/>
      <c r="IS124" s="252"/>
      <c r="IT124" s="252"/>
      <c r="IU124" s="252"/>
      <c r="IV124" s="252"/>
    </row>
    <row r="125" spans="1:256" s="253" customFormat="1" ht="30" customHeight="1">
      <c r="A125" s="259"/>
      <c r="B125" s="258" t="s">
        <v>108</v>
      </c>
      <c r="C125" s="258"/>
      <c r="D125" s="258"/>
      <c r="E125" s="258" t="s">
        <v>109</v>
      </c>
      <c r="F125" s="257">
        <v>4.21</v>
      </c>
      <c r="G125" s="258">
        <v>4.21</v>
      </c>
      <c r="H125" s="258"/>
      <c r="I125" s="258"/>
      <c r="J125" s="264"/>
      <c r="K125" s="264"/>
      <c r="L125" s="265"/>
      <c r="M125" s="266"/>
      <c r="N125" s="266"/>
      <c r="O125" s="266"/>
      <c r="IP125" s="252"/>
      <c r="IQ125" s="252"/>
      <c r="IR125" s="252"/>
      <c r="IS125" s="252"/>
      <c r="IT125" s="252"/>
      <c r="IU125" s="252"/>
      <c r="IV125" s="252"/>
    </row>
    <row r="126" spans="1:256" s="253" customFormat="1" ht="30" customHeight="1">
      <c r="A126" s="259"/>
      <c r="B126" s="258"/>
      <c r="C126" s="258" t="s">
        <v>110</v>
      </c>
      <c r="D126" s="258"/>
      <c r="E126" s="258" t="s">
        <v>61</v>
      </c>
      <c r="F126" s="257">
        <v>4.21</v>
      </c>
      <c r="G126" s="258">
        <v>4.21</v>
      </c>
      <c r="H126" s="258"/>
      <c r="I126" s="258"/>
      <c r="J126" s="264"/>
      <c r="K126" s="264"/>
      <c r="L126" s="265"/>
      <c r="M126" s="266"/>
      <c r="N126" s="266"/>
      <c r="O126" s="266"/>
      <c r="IP126" s="252"/>
      <c r="IQ126" s="252"/>
      <c r="IR126" s="252"/>
      <c r="IS126" s="252"/>
      <c r="IT126" s="252"/>
      <c r="IU126" s="252"/>
      <c r="IV126" s="252"/>
    </row>
    <row r="127" spans="1:256" s="253" customFormat="1" ht="30" customHeight="1">
      <c r="A127" s="259"/>
      <c r="B127" s="258"/>
      <c r="C127" s="258"/>
      <c r="D127" s="258" t="s">
        <v>101</v>
      </c>
      <c r="E127" s="258" t="s">
        <v>62</v>
      </c>
      <c r="F127" s="257">
        <v>4.21</v>
      </c>
      <c r="G127" s="258">
        <v>4.21</v>
      </c>
      <c r="H127" s="258"/>
      <c r="I127" s="258"/>
      <c r="J127" s="264"/>
      <c r="K127" s="264"/>
      <c r="L127" s="265"/>
      <c r="M127" s="266"/>
      <c r="N127" s="266"/>
      <c r="O127" s="266"/>
      <c r="IP127" s="252"/>
      <c r="IQ127" s="252"/>
      <c r="IR127" s="252"/>
      <c r="IS127" s="252"/>
      <c r="IT127" s="252"/>
      <c r="IU127" s="252"/>
      <c r="IV127" s="252"/>
    </row>
    <row r="128" spans="1:256" s="253" customFormat="1" ht="30" customHeight="1">
      <c r="A128" s="257" t="s">
        <v>89</v>
      </c>
      <c r="B128" s="258" t="s">
        <v>98</v>
      </c>
      <c r="C128" s="258"/>
      <c r="D128" s="258"/>
      <c r="E128" s="258" t="s">
        <v>99</v>
      </c>
      <c r="F128" s="257">
        <v>13.51</v>
      </c>
      <c r="G128" s="258">
        <v>13.51</v>
      </c>
      <c r="H128" s="258"/>
      <c r="I128" s="258"/>
      <c r="J128" s="264"/>
      <c r="K128" s="264"/>
      <c r="L128" s="265"/>
      <c r="M128" s="266"/>
      <c r="N128" s="266"/>
      <c r="O128" s="266"/>
      <c r="IP128" s="252"/>
      <c r="IQ128" s="252"/>
      <c r="IR128" s="252"/>
      <c r="IS128" s="252"/>
      <c r="IT128" s="252"/>
      <c r="IU128" s="252"/>
      <c r="IV128" s="252"/>
    </row>
    <row r="129" spans="1:256" s="253" customFormat="1" ht="30" customHeight="1">
      <c r="A129" s="259"/>
      <c r="B129" s="258"/>
      <c r="C129" s="258" t="s">
        <v>100</v>
      </c>
      <c r="D129" s="258"/>
      <c r="E129" s="258" t="s">
        <v>33</v>
      </c>
      <c r="F129" s="257">
        <v>13.51</v>
      </c>
      <c r="G129" s="258">
        <v>13.51</v>
      </c>
      <c r="H129" s="258"/>
      <c r="I129" s="258"/>
      <c r="J129" s="264"/>
      <c r="K129" s="264"/>
      <c r="L129" s="265"/>
      <c r="M129" s="266"/>
      <c r="N129" s="266"/>
      <c r="O129" s="266"/>
      <c r="IP129" s="252"/>
      <c r="IQ129" s="252"/>
      <c r="IR129" s="252"/>
      <c r="IS129" s="252"/>
      <c r="IT129" s="252"/>
      <c r="IU129" s="252"/>
      <c r="IV129" s="252"/>
    </row>
    <row r="130" spans="1:15" ht="27.75" customHeight="1">
      <c r="A130" s="259"/>
      <c r="B130" s="258"/>
      <c r="C130" s="258"/>
      <c r="D130" s="258" t="s">
        <v>100</v>
      </c>
      <c r="E130" s="258" t="s">
        <v>39</v>
      </c>
      <c r="F130" s="257">
        <v>13.51</v>
      </c>
      <c r="G130" s="258">
        <v>13.51</v>
      </c>
      <c r="H130" s="258"/>
      <c r="I130" s="258"/>
      <c r="J130" s="263"/>
      <c r="K130" s="263"/>
      <c r="L130" s="181"/>
      <c r="M130" s="84"/>
      <c r="N130" s="84"/>
      <c r="O130" s="84"/>
    </row>
    <row r="131" spans="1:249" ht="27.75" customHeight="1">
      <c r="A131" s="259"/>
      <c r="B131" s="258" t="s">
        <v>102</v>
      </c>
      <c r="C131" s="258"/>
      <c r="D131" s="258"/>
      <c r="E131" s="258" t="s">
        <v>103</v>
      </c>
      <c r="F131" s="257">
        <v>6.16</v>
      </c>
      <c r="G131" s="258">
        <v>6.16</v>
      </c>
      <c r="H131" s="258"/>
      <c r="I131" s="258"/>
      <c r="J131" s="263"/>
      <c r="K131" s="263"/>
      <c r="L131" s="181"/>
      <c r="M131" s="84"/>
      <c r="N131" s="84"/>
      <c r="O131" s="84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</row>
    <row r="132" spans="1:249" ht="27.75" customHeight="1">
      <c r="A132" s="259"/>
      <c r="B132" s="258"/>
      <c r="C132" s="258" t="s">
        <v>104</v>
      </c>
      <c r="D132" s="258"/>
      <c r="E132" s="258" t="s">
        <v>43</v>
      </c>
      <c r="F132" s="257">
        <v>6.16</v>
      </c>
      <c r="G132" s="258">
        <v>6.16</v>
      </c>
      <c r="H132" s="258"/>
      <c r="I132" s="258"/>
      <c r="J132" s="263"/>
      <c r="K132" s="263"/>
      <c r="L132" s="181"/>
      <c r="M132" s="84"/>
      <c r="N132" s="84"/>
      <c r="O132" s="84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</row>
    <row r="133" spans="1:256" s="66" customFormat="1" ht="30" customHeight="1">
      <c r="A133" s="259"/>
      <c r="B133" s="258"/>
      <c r="C133" s="258"/>
      <c r="D133" s="258" t="s">
        <v>110</v>
      </c>
      <c r="E133" s="258" t="s">
        <v>46</v>
      </c>
      <c r="F133" s="257">
        <v>6.16</v>
      </c>
      <c r="G133" s="258">
        <v>6.16</v>
      </c>
      <c r="H133" s="258"/>
      <c r="I133" s="258"/>
      <c r="J133" s="263"/>
      <c r="K133" s="263"/>
      <c r="L133" s="181"/>
      <c r="M133" s="84"/>
      <c r="N133" s="84"/>
      <c r="O133" s="84"/>
      <c r="IP133"/>
      <c r="IQ133"/>
      <c r="IR133"/>
      <c r="IS133"/>
      <c r="IT133"/>
      <c r="IU133"/>
      <c r="IV133"/>
    </row>
    <row r="134" spans="1:256" s="66" customFormat="1" ht="30" customHeight="1">
      <c r="A134" s="259"/>
      <c r="B134" s="258" t="s">
        <v>108</v>
      </c>
      <c r="C134" s="258"/>
      <c r="D134" s="258"/>
      <c r="E134" s="258" t="s">
        <v>109</v>
      </c>
      <c r="F134" s="257">
        <v>118.87</v>
      </c>
      <c r="G134" s="258">
        <v>118.87</v>
      </c>
      <c r="H134" s="258"/>
      <c r="I134" s="258"/>
      <c r="J134" s="263"/>
      <c r="K134" s="263"/>
      <c r="L134" s="181"/>
      <c r="M134" s="84"/>
      <c r="N134" s="84"/>
      <c r="O134" s="84"/>
      <c r="IP134"/>
      <c r="IQ134"/>
      <c r="IR134"/>
      <c r="IS134"/>
      <c r="IT134"/>
      <c r="IU134"/>
      <c r="IV134"/>
    </row>
    <row r="135" spans="1:256" s="66" customFormat="1" ht="30" customHeight="1">
      <c r="A135" s="259"/>
      <c r="B135" s="258"/>
      <c r="C135" s="258" t="s">
        <v>110</v>
      </c>
      <c r="D135" s="258"/>
      <c r="E135" s="258" t="s">
        <v>61</v>
      </c>
      <c r="F135" s="257">
        <v>9.88</v>
      </c>
      <c r="G135" s="258">
        <v>9.88</v>
      </c>
      <c r="H135" s="258"/>
      <c r="I135" s="258"/>
      <c r="J135" s="263"/>
      <c r="K135" s="263"/>
      <c r="L135" s="181"/>
      <c r="M135" s="84"/>
      <c r="N135" s="84"/>
      <c r="O135" s="84"/>
      <c r="IP135"/>
      <c r="IQ135"/>
      <c r="IR135"/>
      <c r="IS135"/>
      <c r="IT135"/>
      <c r="IU135"/>
      <c r="IV135"/>
    </row>
    <row r="136" spans="1:256" s="66" customFormat="1" ht="30" customHeight="1">
      <c r="A136" s="259"/>
      <c r="B136" s="258"/>
      <c r="C136" s="258"/>
      <c r="D136" s="258" t="s">
        <v>101</v>
      </c>
      <c r="E136" s="258" t="s">
        <v>62</v>
      </c>
      <c r="F136" s="257">
        <v>9.88</v>
      </c>
      <c r="G136" s="258">
        <v>9.88</v>
      </c>
      <c r="H136" s="258"/>
      <c r="I136" s="258"/>
      <c r="J136" s="263"/>
      <c r="K136" s="263"/>
      <c r="L136" s="181"/>
      <c r="M136" s="84"/>
      <c r="N136" s="84"/>
      <c r="O136" s="84"/>
      <c r="IP136"/>
      <c r="IQ136"/>
      <c r="IR136"/>
      <c r="IS136"/>
      <c r="IT136"/>
      <c r="IU136"/>
      <c r="IV136"/>
    </row>
    <row r="137" spans="1:256" s="66" customFormat="1" ht="30" customHeight="1">
      <c r="A137" s="259"/>
      <c r="B137" s="258"/>
      <c r="C137" s="258" t="s">
        <v>111</v>
      </c>
      <c r="D137" s="258"/>
      <c r="E137" s="258" t="s">
        <v>63</v>
      </c>
      <c r="F137" s="257">
        <v>108.99</v>
      </c>
      <c r="G137" s="258">
        <v>108.99</v>
      </c>
      <c r="H137" s="258"/>
      <c r="I137" s="258"/>
      <c r="J137" s="263"/>
      <c r="K137" s="263"/>
      <c r="L137" s="181"/>
      <c r="M137" s="84"/>
      <c r="N137" s="84"/>
      <c r="O137" s="84"/>
      <c r="IP137"/>
      <c r="IQ137"/>
      <c r="IR137"/>
      <c r="IS137"/>
      <c r="IT137"/>
      <c r="IU137"/>
      <c r="IV137"/>
    </row>
    <row r="138" spans="1:256" s="66" customFormat="1" ht="30" customHeight="1">
      <c r="A138" s="259"/>
      <c r="B138" s="258"/>
      <c r="C138" s="258"/>
      <c r="D138" s="258" t="s">
        <v>107</v>
      </c>
      <c r="E138" s="258" t="s">
        <v>64</v>
      </c>
      <c r="F138" s="257">
        <v>108.99</v>
      </c>
      <c r="G138" s="258">
        <v>108.99</v>
      </c>
      <c r="H138" s="258"/>
      <c r="I138" s="258"/>
      <c r="J138" s="263"/>
      <c r="K138" s="263"/>
      <c r="L138" s="181"/>
      <c r="M138" s="84"/>
      <c r="N138" s="84"/>
      <c r="O138" s="84"/>
      <c r="IP138"/>
      <c r="IQ138"/>
      <c r="IR138"/>
      <c r="IS138"/>
      <c r="IT138"/>
      <c r="IU138"/>
      <c r="IV138"/>
    </row>
    <row r="139" spans="1:256" s="66" customFormat="1" ht="30" customHeight="1">
      <c r="A139" s="257" t="s">
        <v>90</v>
      </c>
      <c r="B139" s="258" t="s">
        <v>98</v>
      </c>
      <c r="C139" s="258"/>
      <c r="D139" s="258"/>
      <c r="E139" s="258" t="s">
        <v>99</v>
      </c>
      <c r="F139" s="257">
        <v>23.59</v>
      </c>
      <c r="G139" s="258">
        <v>23.59</v>
      </c>
      <c r="H139" s="258"/>
      <c r="I139" s="258"/>
      <c r="J139" s="263"/>
      <c r="K139" s="263"/>
      <c r="L139" s="181"/>
      <c r="M139" s="84"/>
      <c r="N139" s="84"/>
      <c r="O139" s="84"/>
      <c r="IP139"/>
      <c r="IQ139"/>
      <c r="IR139"/>
      <c r="IS139"/>
      <c r="IT139"/>
      <c r="IU139"/>
      <c r="IV139"/>
    </row>
    <row r="140" spans="1:256" s="66" customFormat="1" ht="30" customHeight="1">
      <c r="A140" s="259"/>
      <c r="B140" s="258"/>
      <c r="C140" s="258" t="s">
        <v>100</v>
      </c>
      <c r="D140" s="258"/>
      <c r="E140" s="258" t="s">
        <v>33</v>
      </c>
      <c r="F140" s="257">
        <v>23.59</v>
      </c>
      <c r="G140" s="258">
        <v>23.59</v>
      </c>
      <c r="H140" s="258"/>
      <c r="I140" s="258"/>
      <c r="J140" s="263"/>
      <c r="K140" s="263"/>
      <c r="L140" s="181"/>
      <c r="M140" s="84"/>
      <c r="N140" s="84"/>
      <c r="O140" s="84"/>
      <c r="IP140"/>
      <c r="IQ140"/>
      <c r="IR140"/>
      <c r="IS140"/>
      <c r="IT140"/>
      <c r="IU140"/>
      <c r="IV140"/>
    </row>
    <row r="141" spans="1:15" ht="27" customHeight="1">
      <c r="A141" s="259"/>
      <c r="B141" s="258"/>
      <c r="C141" s="258"/>
      <c r="D141" s="258" t="s">
        <v>110</v>
      </c>
      <c r="E141" s="258" t="s">
        <v>37</v>
      </c>
      <c r="F141" s="257">
        <v>2.5</v>
      </c>
      <c r="G141" s="258">
        <v>2.5</v>
      </c>
      <c r="H141" s="258"/>
      <c r="I141" s="258"/>
      <c r="J141" s="263"/>
      <c r="K141" s="263"/>
      <c r="L141" s="181"/>
      <c r="M141" s="84"/>
      <c r="N141" s="84"/>
      <c r="O141" s="84"/>
    </row>
    <row r="142" spans="1:15" ht="21" customHeight="1">
      <c r="A142" s="259"/>
      <c r="B142" s="258"/>
      <c r="C142" s="258"/>
      <c r="D142" s="258" t="s">
        <v>100</v>
      </c>
      <c r="E142" s="258" t="s">
        <v>39</v>
      </c>
      <c r="F142" s="257">
        <v>21.09</v>
      </c>
      <c r="G142" s="258">
        <v>21.09</v>
      </c>
      <c r="H142" s="258"/>
      <c r="I142" s="258"/>
      <c r="J142" s="263"/>
      <c r="K142" s="263"/>
      <c r="L142" s="181"/>
      <c r="M142" s="84"/>
      <c r="N142" s="84"/>
      <c r="O142" s="84"/>
    </row>
    <row r="143" spans="1:15" ht="21" customHeight="1">
      <c r="A143" s="259"/>
      <c r="B143" s="258" t="s">
        <v>102</v>
      </c>
      <c r="C143" s="258"/>
      <c r="D143" s="258"/>
      <c r="E143" s="258" t="s">
        <v>103</v>
      </c>
      <c r="F143" s="257">
        <v>7.73</v>
      </c>
      <c r="G143" s="258">
        <v>7.73</v>
      </c>
      <c r="H143" s="258"/>
      <c r="I143" s="258"/>
      <c r="J143" s="263"/>
      <c r="K143" s="263"/>
      <c r="L143" s="181"/>
      <c r="M143" s="84"/>
      <c r="N143" s="84"/>
      <c r="O143" s="84"/>
    </row>
    <row r="144" spans="1:15" ht="21" customHeight="1">
      <c r="A144" s="259"/>
      <c r="B144" s="258"/>
      <c r="C144" s="258" t="s">
        <v>104</v>
      </c>
      <c r="D144" s="258"/>
      <c r="E144" s="258" t="s">
        <v>43</v>
      </c>
      <c r="F144" s="257">
        <v>7.73</v>
      </c>
      <c r="G144" s="258">
        <v>7.73</v>
      </c>
      <c r="H144" s="258"/>
      <c r="I144" s="258"/>
      <c r="J144" s="263"/>
      <c r="K144" s="263"/>
      <c r="L144" s="181"/>
      <c r="M144" s="84"/>
      <c r="N144" s="84"/>
      <c r="O144" s="84"/>
    </row>
    <row r="145" spans="1:15" ht="21" customHeight="1">
      <c r="A145" s="259"/>
      <c r="B145" s="258"/>
      <c r="C145" s="258"/>
      <c r="D145" s="258" t="s">
        <v>110</v>
      </c>
      <c r="E145" s="258" t="s">
        <v>46</v>
      </c>
      <c r="F145" s="257">
        <v>7.73</v>
      </c>
      <c r="G145" s="258">
        <v>7.73</v>
      </c>
      <c r="H145" s="258"/>
      <c r="I145" s="258"/>
      <c r="J145" s="263"/>
      <c r="K145" s="263"/>
      <c r="L145" s="181"/>
      <c r="M145" s="84"/>
      <c r="N145" s="84"/>
      <c r="O145" s="84"/>
    </row>
    <row r="146" spans="1:15" ht="21" customHeight="1">
      <c r="A146" s="259"/>
      <c r="B146" s="258" t="s">
        <v>108</v>
      </c>
      <c r="C146" s="258"/>
      <c r="D146" s="258"/>
      <c r="E146" s="258" t="s">
        <v>109</v>
      </c>
      <c r="F146" s="257">
        <v>643.1</v>
      </c>
      <c r="G146" s="258">
        <v>143.1</v>
      </c>
      <c r="H146" s="258"/>
      <c r="I146" s="258"/>
      <c r="J146" s="263"/>
      <c r="K146" s="263"/>
      <c r="L146" s="181">
        <v>500</v>
      </c>
      <c r="M146" s="84"/>
      <c r="N146" s="84"/>
      <c r="O146" s="84"/>
    </row>
    <row r="147" spans="1:15" ht="21" customHeight="1">
      <c r="A147" s="259"/>
      <c r="B147" s="258"/>
      <c r="C147" s="258" t="s">
        <v>101</v>
      </c>
      <c r="D147" s="258"/>
      <c r="E147" s="258" t="s">
        <v>59</v>
      </c>
      <c r="F147" s="257">
        <v>500</v>
      </c>
      <c r="G147" s="258"/>
      <c r="H147" s="258"/>
      <c r="I147" s="258"/>
      <c r="J147" s="263"/>
      <c r="K147" s="263"/>
      <c r="L147" s="181">
        <v>500</v>
      </c>
      <c r="M147" s="84"/>
      <c r="N147" s="84"/>
      <c r="O147" s="84"/>
    </row>
    <row r="148" spans="1:15" ht="21" customHeight="1">
      <c r="A148" s="259"/>
      <c r="B148" s="258"/>
      <c r="C148" s="258"/>
      <c r="D148" s="258" t="s">
        <v>112</v>
      </c>
      <c r="E148" s="258" t="s">
        <v>60</v>
      </c>
      <c r="F148" s="257">
        <v>500</v>
      </c>
      <c r="G148" s="258"/>
      <c r="H148" s="258"/>
      <c r="I148" s="258"/>
      <c r="J148" s="263"/>
      <c r="K148" s="263"/>
      <c r="L148" s="181">
        <v>500</v>
      </c>
      <c r="M148" s="84"/>
      <c r="N148" s="84"/>
      <c r="O148" s="84"/>
    </row>
    <row r="149" spans="1:15" ht="21" customHeight="1">
      <c r="A149" s="259"/>
      <c r="B149" s="258"/>
      <c r="C149" s="258" t="s">
        <v>110</v>
      </c>
      <c r="D149" s="258"/>
      <c r="E149" s="258" t="s">
        <v>61</v>
      </c>
      <c r="F149" s="257">
        <v>12.24</v>
      </c>
      <c r="G149" s="258">
        <v>12.24</v>
      </c>
      <c r="H149" s="258"/>
      <c r="I149" s="258"/>
      <c r="J149" s="263"/>
      <c r="K149" s="263"/>
      <c r="L149" s="181"/>
      <c r="M149" s="84"/>
      <c r="N149" s="84"/>
      <c r="O149" s="84"/>
    </row>
    <row r="150" spans="1:15" ht="21" customHeight="1">
      <c r="A150" s="259"/>
      <c r="B150" s="258"/>
      <c r="C150" s="258"/>
      <c r="D150" s="258" t="s">
        <v>101</v>
      </c>
      <c r="E150" s="258" t="s">
        <v>62</v>
      </c>
      <c r="F150" s="257">
        <v>12.24</v>
      </c>
      <c r="G150" s="258">
        <v>12.24</v>
      </c>
      <c r="H150" s="258"/>
      <c r="I150" s="258"/>
      <c r="J150" s="263"/>
      <c r="K150" s="263"/>
      <c r="L150" s="181"/>
      <c r="M150" s="84"/>
      <c r="N150" s="84"/>
      <c r="O150" s="84"/>
    </row>
    <row r="151" spans="1:15" ht="21" customHeight="1">
      <c r="A151" s="259"/>
      <c r="B151" s="258"/>
      <c r="C151" s="258" t="s">
        <v>111</v>
      </c>
      <c r="D151" s="258"/>
      <c r="E151" s="258" t="s">
        <v>63</v>
      </c>
      <c r="F151" s="257">
        <v>130.86</v>
      </c>
      <c r="G151" s="258">
        <v>130.86</v>
      </c>
      <c r="H151" s="258"/>
      <c r="I151" s="258"/>
      <c r="J151" s="263"/>
      <c r="K151" s="263"/>
      <c r="L151" s="181"/>
      <c r="M151" s="84"/>
      <c r="N151" s="84"/>
      <c r="O151" s="84"/>
    </row>
    <row r="152" spans="1:15" ht="21" customHeight="1">
      <c r="A152" s="259"/>
      <c r="B152" s="258"/>
      <c r="C152" s="258"/>
      <c r="D152" s="258" t="s">
        <v>107</v>
      </c>
      <c r="E152" s="258" t="s">
        <v>64</v>
      </c>
      <c r="F152" s="257">
        <v>130.86</v>
      </c>
      <c r="G152" s="258">
        <v>130.86</v>
      </c>
      <c r="H152" s="258"/>
      <c r="I152" s="258"/>
      <c r="J152" s="263"/>
      <c r="K152" s="263"/>
      <c r="L152" s="181"/>
      <c r="M152" s="84"/>
      <c r="N152" s="84"/>
      <c r="O152" s="84"/>
    </row>
    <row r="153" spans="1:15" ht="21" customHeight="1" hidden="1">
      <c r="A153" s="130"/>
      <c r="B153" s="59"/>
      <c r="C153" s="59"/>
      <c r="D153" s="59"/>
      <c r="E153" s="95"/>
      <c r="F153" s="178">
        <f aca="true" t="shared" si="0" ref="F153:F159">SUM(G153:L153)</f>
        <v>0</v>
      </c>
      <c r="G153" s="223"/>
      <c r="H153" s="223"/>
      <c r="I153" s="263"/>
      <c r="J153" s="263"/>
      <c r="K153" s="263"/>
      <c r="L153" s="181"/>
      <c r="M153" s="84"/>
      <c r="N153" s="84"/>
      <c r="O153" s="84"/>
    </row>
    <row r="154" spans="1:15" ht="21" customHeight="1" hidden="1">
      <c r="A154" s="130"/>
      <c r="B154" s="59"/>
      <c r="C154" s="59"/>
      <c r="D154" s="59"/>
      <c r="E154" s="95"/>
      <c r="F154" s="178">
        <f t="shared" si="0"/>
        <v>0</v>
      </c>
      <c r="G154" s="223"/>
      <c r="H154" s="223"/>
      <c r="I154" s="223"/>
      <c r="J154" s="263"/>
      <c r="K154" s="263"/>
      <c r="L154" s="181"/>
      <c r="M154" s="84"/>
      <c r="N154" s="84"/>
      <c r="O154" s="84"/>
    </row>
    <row r="155" spans="1:15" ht="21" customHeight="1" hidden="1">
      <c r="A155" s="130"/>
      <c r="B155" s="59"/>
      <c r="C155" s="59"/>
      <c r="D155" s="59"/>
      <c r="E155" s="95"/>
      <c r="F155" s="178">
        <f t="shared" si="0"/>
        <v>0</v>
      </c>
      <c r="G155" s="223"/>
      <c r="H155" s="223"/>
      <c r="I155" s="223"/>
      <c r="J155" s="223"/>
      <c r="K155" s="223"/>
      <c r="L155" s="267"/>
      <c r="M155" s="84"/>
      <c r="N155" s="84"/>
      <c r="O155" s="84"/>
    </row>
    <row r="156" spans="1:15" ht="21" customHeight="1" hidden="1">
      <c r="A156" s="130"/>
      <c r="B156" s="59"/>
      <c r="C156" s="59"/>
      <c r="D156" s="59"/>
      <c r="E156" s="95"/>
      <c r="F156" s="178">
        <f t="shared" si="0"/>
        <v>0</v>
      </c>
      <c r="G156" s="223"/>
      <c r="H156" s="223"/>
      <c r="I156" s="223"/>
      <c r="J156" s="223"/>
      <c r="K156" s="223"/>
      <c r="L156" s="267"/>
      <c r="M156" s="84"/>
      <c r="N156" s="84"/>
      <c r="O156" s="84"/>
    </row>
    <row r="157" spans="1:15" ht="21" customHeight="1" hidden="1">
      <c r="A157" s="130"/>
      <c r="B157" s="59"/>
      <c r="C157" s="59"/>
      <c r="D157" s="59"/>
      <c r="E157" s="95"/>
      <c r="F157" s="178">
        <f t="shared" si="0"/>
        <v>0</v>
      </c>
      <c r="G157" s="223"/>
      <c r="H157" s="223"/>
      <c r="I157" s="223"/>
      <c r="J157" s="223"/>
      <c r="K157" s="223"/>
      <c r="L157" s="267"/>
      <c r="M157" s="84"/>
      <c r="N157" s="84"/>
      <c r="O157" s="84"/>
    </row>
    <row r="158" spans="1:15" ht="21" customHeight="1" hidden="1">
      <c r="A158" s="130"/>
      <c r="B158" s="59"/>
      <c r="C158" s="59"/>
      <c r="D158" s="59"/>
      <c r="E158" s="95"/>
      <c r="F158" s="178">
        <f t="shared" si="0"/>
        <v>0</v>
      </c>
      <c r="G158" s="223"/>
      <c r="H158" s="223"/>
      <c r="I158" s="223"/>
      <c r="J158" s="223"/>
      <c r="K158" s="223"/>
      <c r="L158" s="267"/>
      <c r="M158" s="84"/>
      <c r="N158" s="84"/>
      <c r="O158" s="84"/>
    </row>
    <row r="159" spans="1:15" ht="21" customHeight="1" hidden="1">
      <c r="A159" s="130"/>
      <c r="B159" s="59"/>
      <c r="C159" s="59"/>
      <c r="D159" s="59"/>
      <c r="E159" s="95"/>
      <c r="F159" s="178">
        <f t="shared" si="0"/>
        <v>0</v>
      </c>
      <c r="G159" s="223"/>
      <c r="H159" s="223"/>
      <c r="I159" s="223"/>
      <c r="J159" s="223"/>
      <c r="K159" s="223"/>
      <c r="L159" s="267"/>
      <c r="M159" s="84"/>
      <c r="N159" s="84"/>
      <c r="O159" s="84"/>
    </row>
    <row r="160" spans="1:15" ht="14.25">
      <c r="A160" s="134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</row>
  </sheetData>
  <sheetProtection/>
  <mergeCells count="19">
    <mergeCell ref="A1:O1"/>
    <mergeCell ref="A3:E3"/>
    <mergeCell ref="N3:O3"/>
    <mergeCell ref="B4:D4"/>
    <mergeCell ref="F4:O4"/>
    <mergeCell ref="G5:H5"/>
    <mergeCell ref="M5:N5"/>
    <mergeCell ref="A160:O160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154"/>
  <sheetViews>
    <sheetView showGridLines="0" showZeros="0" workbookViewId="0" topLeftCell="A1">
      <selection activeCell="E16" sqref="E16"/>
    </sheetView>
  </sheetViews>
  <sheetFormatPr defaultColWidth="9.16015625" defaultRowHeight="11.25"/>
  <cols>
    <col min="1" max="1" width="38.33203125" style="65" customWidth="1"/>
    <col min="2" max="2" width="6.83203125" style="170" customWidth="1"/>
    <col min="3" max="3" width="6.66015625" style="170" customWidth="1"/>
    <col min="4" max="4" width="7.5" style="170" customWidth="1"/>
    <col min="5" max="5" width="41" style="66" customWidth="1"/>
    <col min="6" max="6" width="16.66015625" style="171" customWidth="1"/>
    <col min="7" max="10" width="13.16015625" style="201" customWidth="1"/>
    <col min="11" max="247" width="9.16015625" style="66" customWidth="1"/>
    <col min="248" max="253" width="9.16015625" style="0" customWidth="1"/>
  </cols>
  <sheetData>
    <row r="1" spans="1:10" ht="27">
      <c r="A1" s="234" t="s">
        <v>115</v>
      </c>
      <c r="B1" s="235"/>
      <c r="C1" s="235"/>
      <c r="D1" s="235"/>
      <c r="E1" s="234"/>
      <c r="F1" s="236"/>
      <c r="G1" s="236"/>
      <c r="H1" s="236"/>
      <c r="I1" s="236"/>
      <c r="J1" s="236"/>
    </row>
    <row r="2" spans="9:11" ht="12">
      <c r="I2" s="243" t="s">
        <v>116</v>
      </c>
      <c r="J2" s="243"/>
      <c r="K2"/>
    </row>
    <row r="3" spans="1:11" ht="17.25" customHeight="1">
      <c r="A3" s="45" t="s">
        <v>24</v>
      </c>
      <c r="B3" s="237"/>
      <c r="C3" s="237"/>
      <c r="D3" s="238"/>
      <c r="E3" s="129"/>
      <c r="I3" s="243" t="s">
        <v>25</v>
      </c>
      <c r="J3" s="244"/>
      <c r="K3"/>
    </row>
    <row r="4" spans="1:10" s="184" customFormat="1" ht="12">
      <c r="A4" s="50" t="s">
        <v>69</v>
      </c>
      <c r="B4" s="175" t="s">
        <v>93</v>
      </c>
      <c r="C4" s="175"/>
      <c r="D4" s="175"/>
      <c r="E4" s="75" t="s">
        <v>94</v>
      </c>
      <c r="F4" s="202" t="s">
        <v>71</v>
      </c>
      <c r="G4" s="239"/>
      <c r="H4" s="239"/>
      <c r="I4" s="239"/>
      <c r="J4" s="245"/>
    </row>
    <row r="5" spans="1:10" s="184" customFormat="1" ht="12">
      <c r="A5" s="50"/>
      <c r="B5" s="192" t="s">
        <v>95</v>
      </c>
      <c r="C5" s="192" t="s">
        <v>96</v>
      </c>
      <c r="D5" s="192" t="s">
        <v>97</v>
      </c>
      <c r="E5" s="75"/>
      <c r="F5" s="218" t="s">
        <v>72</v>
      </c>
      <c r="G5" s="240" t="s">
        <v>73</v>
      </c>
      <c r="H5" s="241"/>
      <c r="I5" s="246"/>
      <c r="J5" s="218" t="s">
        <v>74</v>
      </c>
    </row>
    <row r="6" spans="1:10" s="184" customFormat="1" ht="42" customHeight="1">
      <c r="A6" s="50"/>
      <c r="B6" s="196"/>
      <c r="C6" s="196"/>
      <c r="D6" s="196"/>
      <c r="E6" s="75"/>
      <c r="F6" s="219"/>
      <c r="G6" s="219" t="s">
        <v>77</v>
      </c>
      <c r="H6" s="219" t="s">
        <v>78</v>
      </c>
      <c r="I6" s="219" t="s">
        <v>79</v>
      </c>
      <c r="J6" s="219"/>
    </row>
    <row r="7" spans="1:247" s="36" customFormat="1" ht="18.75" customHeight="1">
      <c r="A7" s="130"/>
      <c r="B7" s="131"/>
      <c r="C7" s="131"/>
      <c r="D7" s="131"/>
      <c r="E7" s="18" t="s">
        <v>72</v>
      </c>
      <c r="F7" s="177">
        <f aca="true" t="shared" si="0" ref="F7:F70">SUM(G7:J7)</f>
        <v>4011.1700000000005</v>
      </c>
      <c r="G7" s="177">
        <f>G8+G12+G15+G19+G24+G28+G31+G34+G37+G41+G44+G47+G50+G54+G57+G60+G63+G67+G70+G73+G76+G80+G83+G86+G89+G93+G96+G99+G102+G106+G109+G112+G115+G119+G122+G125+G128+G131+G134+G139+G143+G146</f>
        <v>2317.6000000000004</v>
      </c>
      <c r="H7" s="177">
        <f>H8+H12+H15+H19+H24+H28+H31+H34+H37+H41+H44+H47+H50+H54+H57+H60+H63+H67+H70+H73+H76+H80+H83+H86+H89+H93+H96+H99+H102+H106+H109+H112+H115+H119+H122+H125+H128+H131+H134+H139+H143+H146</f>
        <v>336.22</v>
      </c>
      <c r="I7" s="177">
        <f>I8+I12+I15+I19+I24+I28+I31+I34+I37+I41+I44+I47+I50+I54+I57+I60+I63+I67+I70+I73+I76+I80+I83+I86+I89+I93+I96+I99+I102+I106+I109+I112+I115+I119+I122+I125+I128+I131+I134+I139+I143+I146</f>
        <v>122.41000000000001</v>
      </c>
      <c r="J7" s="177">
        <f>J8+J12+J15+J19+J24+J28+J31+J34+J37+J41+J44+J47+J50+J54+J57+J60+J63+J67+J70+J73+J76+J80+J83+J86+J89+J93+J96+J99+J102+J106+J109+J112+J115+J119+J122+J125+J128+J131+J134+J139+J143+J146</f>
        <v>1234.94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</row>
    <row r="8" spans="1:247" s="36" customFormat="1" ht="18.75" customHeight="1">
      <c r="A8" s="182" t="s">
        <v>80</v>
      </c>
      <c r="B8" s="180">
        <v>208</v>
      </c>
      <c r="C8" s="180"/>
      <c r="D8" s="180"/>
      <c r="E8" s="181" t="s">
        <v>99</v>
      </c>
      <c r="F8" s="182">
        <f t="shared" si="0"/>
        <v>230</v>
      </c>
      <c r="G8" s="181">
        <v>110.61</v>
      </c>
      <c r="H8" s="181">
        <v>22.77</v>
      </c>
      <c r="I8" s="181">
        <v>96.62</v>
      </c>
      <c r="J8" s="181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</row>
    <row r="9" spans="1:247" s="36" customFormat="1" ht="18.75" customHeight="1">
      <c r="A9" s="130"/>
      <c r="B9" s="180"/>
      <c r="C9" s="180" t="s">
        <v>100</v>
      </c>
      <c r="D9" s="180"/>
      <c r="E9" s="181" t="s">
        <v>33</v>
      </c>
      <c r="F9" s="182">
        <f t="shared" si="0"/>
        <v>230</v>
      </c>
      <c r="G9" s="181">
        <v>110.61</v>
      </c>
      <c r="H9" s="181">
        <v>22.77</v>
      </c>
      <c r="I9" s="181">
        <v>96.62</v>
      </c>
      <c r="J9" s="181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</row>
    <row r="10" spans="1:10" ht="18.75" customHeight="1">
      <c r="A10" s="242"/>
      <c r="B10" s="180"/>
      <c r="C10" s="180"/>
      <c r="D10" s="180" t="s">
        <v>101</v>
      </c>
      <c r="E10" s="181" t="s">
        <v>35</v>
      </c>
      <c r="F10" s="182">
        <f t="shared" si="0"/>
        <v>119.39</v>
      </c>
      <c r="G10" s="181">
        <v>0</v>
      </c>
      <c r="H10" s="181">
        <v>22.77</v>
      </c>
      <c r="I10" s="181">
        <v>96.62</v>
      </c>
      <c r="J10" s="181"/>
    </row>
    <row r="11" spans="1:10" ht="18.75" customHeight="1">
      <c r="A11" s="130"/>
      <c r="B11" s="180"/>
      <c r="C11" s="180"/>
      <c r="D11" s="180" t="s">
        <v>100</v>
      </c>
      <c r="E11" s="181" t="s">
        <v>39</v>
      </c>
      <c r="F11" s="182">
        <f t="shared" si="0"/>
        <v>110.61</v>
      </c>
      <c r="G11" s="181">
        <v>110.61</v>
      </c>
      <c r="H11" s="181">
        <v>0</v>
      </c>
      <c r="I11" s="181">
        <v>0</v>
      </c>
      <c r="J11" s="181"/>
    </row>
    <row r="12" spans="1:10" ht="18.75" customHeight="1">
      <c r="A12" s="130"/>
      <c r="B12" s="180">
        <v>210</v>
      </c>
      <c r="C12" s="180"/>
      <c r="D12" s="180"/>
      <c r="E12" s="181" t="s">
        <v>103</v>
      </c>
      <c r="F12" s="182">
        <f t="shared" si="0"/>
        <v>75.85</v>
      </c>
      <c r="G12" s="181">
        <v>75.85</v>
      </c>
      <c r="H12" s="181"/>
      <c r="I12" s="181"/>
      <c r="J12" s="181"/>
    </row>
    <row r="13" spans="1:10" ht="18.75" customHeight="1">
      <c r="A13" s="130"/>
      <c r="B13" s="180"/>
      <c r="C13" s="180">
        <v>11</v>
      </c>
      <c r="D13" s="180"/>
      <c r="E13" s="181" t="s">
        <v>43</v>
      </c>
      <c r="F13" s="182">
        <f t="shared" si="0"/>
        <v>75.85</v>
      </c>
      <c r="G13" s="181">
        <v>75.85</v>
      </c>
      <c r="H13" s="181"/>
      <c r="I13" s="181"/>
      <c r="J13" s="181"/>
    </row>
    <row r="14" spans="1:10" ht="18.75" customHeight="1">
      <c r="A14" s="130"/>
      <c r="B14" s="180"/>
      <c r="C14" s="180"/>
      <c r="D14" s="180" t="s">
        <v>101</v>
      </c>
      <c r="E14" s="181" t="s">
        <v>44</v>
      </c>
      <c r="F14" s="182">
        <f t="shared" si="0"/>
        <v>75.85</v>
      </c>
      <c r="G14" s="181">
        <v>75.85</v>
      </c>
      <c r="H14" s="181"/>
      <c r="I14" s="181"/>
      <c r="J14" s="181"/>
    </row>
    <row r="15" spans="1:10" ht="18.75" customHeight="1">
      <c r="A15" s="130"/>
      <c r="B15" s="180">
        <v>212</v>
      </c>
      <c r="C15" s="180"/>
      <c r="D15" s="180"/>
      <c r="E15" s="181" t="s">
        <v>106</v>
      </c>
      <c r="F15" s="182">
        <f t="shared" si="0"/>
        <v>747.91</v>
      </c>
      <c r="G15" s="181">
        <v>593.26</v>
      </c>
      <c r="H15" s="181">
        <v>134.48</v>
      </c>
      <c r="I15" s="181">
        <v>2.17</v>
      </c>
      <c r="J15" s="181">
        <v>18</v>
      </c>
    </row>
    <row r="16" spans="1:10" ht="18.75" customHeight="1">
      <c r="A16" s="130"/>
      <c r="B16" s="180"/>
      <c r="C16" s="180" t="s">
        <v>101</v>
      </c>
      <c r="D16" s="180"/>
      <c r="E16" s="181" t="s">
        <v>48</v>
      </c>
      <c r="F16" s="182">
        <f t="shared" si="0"/>
        <v>747.91</v>
      </c>
      <c r="G16" s="181">
        <v>593.26</v>
      </c>
      <c r="H16" s="181">
        <v>134.48</v>
      </c>
      <c r="I16" s="181">
        <v>2.17</v>
      </c>
      <c r="J16" s="181">
        <v>18</v>
      </c>
    </row>
    <row r="17" spans="1:10" ht="18.75" customHeight="1">
      <c r="A17" s="130"/>
      <c r="B17" s="180"/>
      <c r="C17" s="180"/>
      <c r="D17" s="180" t="s">
        <v>101</v>
      </c>
      <c r="E17" s="181" t="s">
        <v>49</v>
      </c>
      <c r="F17" s="182">
        <f t="shared" si="0"/>
        <v>737.91</v>
      </c>
      <c r="G17" s="181">
        <v>593.26</v>
      </c>
      <c r="H17" s="181">
        <v>134.48</v>
      </c>
      <c r="I17" s="181">
        <v>2.17</v>
      </c>
      <c r="J17" s="181">
        <v>8</v>
      </c>
    </row>
    <row r="18" spans="1:10" ht="18.75" customHeight="1">
      <c r="A18" s="130"/>
      <c r="B18" s="180"/>
      <c r="C18" s="180"/>
      <c r="D18" s="180">
        <v>99</v>
      </c>
      <c r="E18" s="181" t="s">
        <v>52</v>
      </c>
      <c r="F18" s="182">
        <f t="shared" si="0"/>
        <v>10</v>
      </c>
      <c r="G18" s="181"/>
      <c r="H18" s="181"/>
      <c r="I18" s="181"/>
      <c r="J18" s="181">
        <v>10</v>
      </c>
    </row>
    <row r="19" spans="1:10" ht="18.75" customHeight="1">
      <c r="A19" s="130"/>
      <c r="B19" s="180">
        <v>221</v>
      </c>
      <c r="C19" s="180"/>
      <c r="D19" s="180"/>
      <c r="E19" s="181" t="s">
        <v>109</v>
      </c>
      <c r="F19" s="182">
        <f t="shared" si="0"/>
        <v>652.23</v>
      </c>
      <c r="G19" s="181">
        <v>65.07</v>
      </c>
      <c r="H19" s="181">
        <v>0</v>
      </c>
      <c r="I19" s="181">
        <v>0</v>
      </c>
      <c r="J19" s="181">
        <v>587.16</v>
      </c>
    </row>
    <row r="20" spans="1:10" ht="18.75" customHeight="1">
      <c r="A20" s="130"/>
      <c r="B20" s="180"/>
      <c r="C20" s="180" t="s">
        <v>110</v>
      </c>
      <c r="D20" s="180"/>
      <c r="E20" s="181" t="s">
        <v>61</v>
      </c>
      <c r="F20" s="182">
        <f t="shared" si="0"/>
        <v>65.07</v>
      </c>
      <c r="G20" s="181">
        <v>65.07</v>
      </c>
      <c r="H20" s="181">
        <v>0</v>
      </c>
      <c r="I20" s="181">
        <v>0</v>
      </c>
      <c r="J20" s="181">
        <v>0</v>
      </c>
    </row>
    <row r="21" spans="1:10" ht="18.75" customHeight="1">
      <c r="A21" s="130"/>
      <c r="B21" s="180"/>
      <c r="C21" s="180"/>
      <c r="D21" s="180" t="s">
        <v>101</v>
      </c>
      <c r="E21" s="181" t="s">
        <v>62</v>
      </c>
      <c r="F21" s="182">
        <f t="shared" si="0"/>
        <v>65.07</v>
      </c>
      <c r="G21" s="181">
        <v>65.07</v>
      </c>
      <c r="H21" s="181"/>
      <c r="I21" s="181"/>
      <c r="J21" s="181"/>
    </row>
    <row r="22" spans="1:10" ht="18.75" customHeight="1">
      <c r="A22" s="130"/>
      <c r="B22" s="180"/>
      <c r="C22" s="180" t="s">
        <v>111</v>
      </c>
      <c r="D22" s="180"/>
      <c r="E22" s="181" t="s">
        <v>63</v>
      </c>
      <c r="F22" s="182">
        <f t="shared" si="0"/>
        <v>587.16</v>
      </c>
      <c r="G22" s="181"/>
      <c r="H22" s="181"/>
      <c r="I22" s="181"/>
      <c r="J22" s="181">
        <v>587.16</v>
      </c>
    </row>
    <row r="23" spans="1:10" ht="18.75" customHeight="1">
      <c r="A23" s="130"/>
      <c r="B23" s="180"/>
      <c r="C23" s="180"/>
      <c r="D23" s="180">
        <v>99</v>
      </c>
      <c r="E23" s="181" t="s">
        <v>64</v>
      </c>
      <c r="F23" s="182">
        <f t="shared" si="0"/>
        <v>587.16</v>
      </c>
      <c r="G23" s="181"/>
      <c r="H23" s="181"/>
      <c r="I23" s="181"/>
      <c r="J23" s="181">
        <v>587.16</v>
      </c>
    </row>
    <row r="24" spans="1:10" ht="18.75" customHeight="1">
      <c r="A24" s="182" t="s">
        <v>81</v>
      </c>
      <c r="B24" s="180">
        <v>208</v>
      </c>
      <c r="C24" s="180"/>
      <c r="D24" s="180"/>
      <c r="E24" s="181" t="s">
        <v>99</v>
      </c>
      <c r="F24" s="182">
        <f t="shared" si="0"/>
        <v>56.15</v>
      </c>
      <c r="G24" s="181">
        <v>47.9</v>
      </c>
      <c r="H24" s="181">
        <v>0.96</v>
      </c>
      <c r="I24" s="181">
        <v>7.29</v>
      </c>
      <c r="J24" s="181">
        <v>0</v>
      </c>
    </row>
    <row r="25" spans="1:10" ht="18.75" customHeight="1">
      <c r="A25" s="130"/>
      <c r="B25" s="180"/>
      <c r="C25" s="180" t="s">
        <v>100</v>
      </c>
      <c r="D25" s="180"/>
      <c r="E25" s="181" t="s">
        <v>33</v>
      </c>
      <c r="F25" s="182">
        <f t="shared" si="0"/>
        <v>56.15</v>
      </c>
      <c r="G25" s="181">
        <v>47.9</v>
      </c>
      <c r="H25" s="181">
        <v>0.96</v>
      </c>
      <c r="I25" s="181">
        <v>7.29</v>
      </c>
      <c r="J25" s="181">
        <v>0</v>
      </c>
    </row>
    <row r="26" spans="1:10" ht="18.75" customHeight="1">
      <c r="A26" s="242"/>
      <c r="B26" s="180"/>
      <c r="C26" s="180"/>
      <c r="D26" s="180" t="s">
        <v>110</v>
      </c>
      <c r="E26" s="181" t="s">
        <v>37</v>
      </c>
      <c r="F26" s="182">
        <f t="shared" si="0"/>
        <v>8.25</v>
      </c>
      <c r="G26" s="181"/>
      <c r="H26" s="181">
        <v>0.96</v>
      </c>
      <c r="I26" s="181">
        <v>7.29</v>
      </c>
      <c r="J26" s="181"/>
    </row>
    <row r="27" spans="1:10" ht="18.75" customHeight="1">
      <c r="A27" s="130"/>
      <c r="B27" s="180"/>
      <c r="C27" s="180"/>
      <c r="D27" s="180" t="s">
        <v>100</v>
      </c>
      <c r="E27" s="181" t="s">
        <v>39</v>
      </c>
      <c r="F27" s="182">
        <f t="shared" si="0"/>
        <v>47.9</v>
      </c>
      <c r="G27" s="181">
        <v>47.9</v>
      </c>
      <c r="H27" s="181"/>
      <c r="I27" s="181"/>
      <c r="J27" s="181"/>
    </row>
    <row r="28" spans="1:10" ht="18.75" customHeight="1">
      <c r="A28" s="130"/>
      <c r="B28" s="180">
        <v>210</v>
      </c>
      <c r="C28" s="180"/>
      <c r="D28" s="180"/>
      <c r="E28" s="181" t="s">
        <v>103</v>
      </c>
      <c r="F28" s="182">
        <f t="shared" si="0"/>
        <v>21.39</v>
      </c>
      <c r="G28" s="181">
        <v>21.39</v>
      </c>
      <c r="H28" s="181"/>
      <c r="I28" s="181"/>
      <c r="J28" s="181"/>
    </row>
    <row r="29" spans="1:10" ht="18.75" customHeight="1">
      <c r="A29" s="130"/>
      <c r="B29" s="180"/>
      <c r="C29" s="180">
        <v>11</v>
      </c>
      <c r="D29" s="180"/>
      <c r="E29" s="181" t="s">
        <v>43</v>
      </c>
      <c r="F29" s="182">
        <f t="shared" si="0"/>
        <v>21.39</v>
      </c>
      <c r="G29" s="181">
        <v>21.39</v>
      </c>
      <c r="H29" s="181"/>
      <c r="I29" s="181"/>
      <c r="J29" s="181"/>
    </row>
    <row r="30" spans="1:10" ht="18.75" customHeight="1">
      <c r="A30" s="130"/>
      <c r="B30" s="180"/>
      <c r="C30" s="180"/>
      <c r="D30" s="180" t="s">
        <v>110</v>
      </c>
      <c r="E30" s="181" t="s">
        <v>46</v>
      </c>
      <c r="F30" s="182">
        <f t="shared" si="0"/>
        <v>21.39</v>
      </c>
      <c r="G30" s="181">
        <v>21.39</v>
      </c>
      <c r="H30" s="181"/>
      <c r="I30" s="181"/>
      <c r="J30" s="181"/>
    </row>
    <row r="31" spans="1:10" ht="18.75" customHeight="1">
      <c r="A31" s="130"/>
      <c r="B31" s="180">
        <v>212</v>
      </c>
      <c r="C31" s="180"/>
      <c r="D31" s="180"/>
      <c r="E31" s="181" t="s">
        <v>106</v>
      </c>
      <c r="F31" s="182">
        <f t="shared" si="0"/>
        <v>328.66</v>
      </c>
      <c r="G31" s="181">
        <v>286.94</v>
      </c>
      <c r="H31" s="181">
        <v>34.05</v>
      </c>
      <c r="I31" s="181">
        <v>0.07</v>
      </c>
      <c r="J31" s="181">
        <v>7.6</v>
      </c>
    </row>
    <row r="32" spans="1:10" ht="18.75" customHeight="1">
      <c r="A32" s="130"/>
      <c r="B32" s="180"/>
      <c r="C32" s="180" t="s">
        <v>101</v>
      </c>
      <c r="D32" s="180"/>
      <c r="E32" s="181" t="s">
        <v>48</v>
      </c>
      <c r="F32" s="182">
        <f t="shared" si="0"/>
        <v>328.66</v>
      </c>
      <c r="G32" s="181">
        <v>286.94</v>
      </c>
      <c r="H32" s="181">
        <v>34.05</v>
      </c>
      <c r="I32" s="181">
        <v>0.07</v>
      </c>
      <c r="J32" s="181">
        <v>7.6</v>
      </c>
    </row>
    <row r="33" spans="1:10" ht="18.75" customHeight="1">
      <c r="A33" s="130"/>
      <c r="B33" s="180"/>
      <c r="C33" s="180"/>
      <c r="D33" s="180" t="s">
        <v>112</v>
      </c>
      <c r="E33" s="181" t="s">
        <v>51</v>
      </c>
      <c r="F33" s="182">
        <f t="shared" si="0"/>
        <v>328.66</v>
      </c>
      <c r="G33" s="181">
        <v>286.94</v>
      </c>
      <c r="H33" s="181">
        <v>34.05</v>
      </c>
      <c r="I33" s="181">
        <v>0.07</v>
      </c>
      <c r="J33" s="181">
        <v>7.6</v>
      </c>
    </row>
    <row r="34" spans="1:10" ht="18.75" customHeight="1">
      <c r="A34" s="130"/>
      <c r="B34" s="180">
        <v>221</v>
      </c>
      <c r="C34" s="180"/>
      <c r="D34" s="180"/>
      <c r="E34" s="181" t="s">
        <v>109</v>
      </c>
      <c r="F34" s="182">
        <f t="shared" si="0"/>
        <v>31.27</v>
      </c>
      <c r="G34" s="181">
        <v>31.27</v>
      </c>
      <c r="H34" s="181"/>
      <c r="I34" s="181"/>
      <c r="J34" s="181"/>
    </row>
    <row r="35" spans="1:10" ht="18.75" customHeight="1">
      <c r="A35" s="130"/>
      <c r="B35" s="180"/>
      <c r="C35" s="180" t="s">
        <v>110</v>
      </c>
      <c r="D35" s="180"/>
      <c r="E35" s="181" t="s">
        <v>61</v>
      </c>
      <c r="F35" s="182">
        <f t="shared" si="0"/>
        <v>31.27</v>
      </c>
      <c r="G35" s="181">
        <v>31.27</v>
      </c>
      <c r="H35" s="181"/>
      <c r="I35" s="181"/>
      <c r="J35" s="181"/>
    </row>
    <row r="36" spans="1:10" ht="18.75" customHeight="1">
      <c r="A36" s="130"/>
      <c r="B36" s="180"/>
      <c r="C36" s="180"/>
      <c r="D36" s="180" t="s">
        <v>101</v>
      </c>
      <c r="E36" s="181" t="s">
        <v>62</v>
      </c>
      <c r="F36" s="182">
        <f t="shared" si="0"/>
        <v>31.27</v>
      </c>
      <c r="G36" s="181">
        <v>31.27</v>
      </c>
      <c r="H36" s="181"/>
      <c r="I36" s="181"/>
      <c r="J36" s="181"/>
    </row>
    <row r="37" spans="1:10" ht="18.75" customHeight="1">
      <c r="A37" s="182" t="s">
        <v>82</v>
      </c>
      <c r="B37" s="180">
        <v>208</v>
      </c>
      <c r="C37" s="180"/>
      <c r="D37" s="180"/>
      <c r="E37" s="181" t="s">
        <v>99</v>
      </c>
      <c r="F37" s="182">
        <f t="shared" si="0"/>
        <v>10.81</v>
      </c>
      <c r="G37" s="181">
        <v>7.25</v>
      </c>
      <c r="H37" s="181">
        <v>0.4</v>
      </c>
      <c r="I37" s="181">
        <v>3.16</v>
      </c>
      <c r="J37" s="181"/>
    </row>
    <row r="38" spans="1:10" ht="18.75" customHeight="1">
      <c r="A38" s="130"/>
      <c r="B38" s="180"/>
      <c r="C38" s="180" t="s">
        <v>100</v>
      </c>
      <c r="D38" s="180"/>
      <c r="E38" s="181" t="s">
        <v>33</v>
      </c>
      <c r="F38" s="182">
        <f t="shared" si="0"/>
        <v>10.81</v>
      </c>
      <c r="G38" s="181">
        <v>7.25</v>
      </c>
      <c r="H38" s="181">
        <v>0.4</v>
      </c>
      <c r="I38" s="181">
        <v>3.16</v>
      </c>
      <c r="J38" s="181"/>
    </row>
    <row r="39" spans="1:10" ht="18.75" customHeight="1">
      <c r="A39" s="242"/>
      <c r="B39" s="180"/>
      <c r="C39" s="180"/>
      <c r="D39" s="180" t="s">
        <v>110</v>
      </c>
      <c r="E39" s="181" t="s">
        <v>37</v>
      </c>
      <c r="F39" s="182">
        <f t="shared" si="0"/>
        <v>3.56</v>
      </c>
      <c r="G39" s="181"/>
      <c r="H39" s="181">
        <v>0.4</v>
      </c>
      <c r="I39" s="181">
        <v>3.16</v>
      </c>
      <c r="J39" s="181"/>
    </row>
    <row r="40" spans="1:10" ht="18.75" customHeight="1">
      <c r="A40" s="130"/>
      <c r="B40" s="180"/>
      <c r="C40" s="180"/>
      <c r="D40" s="180" t="s">
        <v>100</v>
      </c>
      <c r="E40" s="181" t="s">
        <v>39</v>
      </c>
      <c r="F40" s="182">
        <f t="shared" si="0"/>
        <v>7.25</v>
      </c>
      <c r="G40" s="181">
        <v>7.25</v>
      </c>
      <c r="H40" s="181"/>
      <c r="I40" s="181"/>
      <c r="J40" s="181"/>
    </row>
    <row r="41" spans="1:10" ht="18.75" customHeight="1">
      <c r="A41" s="130"/>
      <c r="B41" s="180">
        <v>210</v>
      </c>
      <c r="C41" s="180"/>
      <c r="D41" s="180"/>
      <c r="E41" s="181" t="s">
        <v>103</v>
      </c>
      <c r="F41" s="182">
        <f t="shared" si="0"/>
        <v>8.14</v>
      </c>
      <c r="G41" s="181">
        <v>8.14</v>
      </c>
      <c r="H41" s="181"/>
      <c r="I41" s="181"/>
      <c r="J41" s="181"/>
    </row>
    <row r="42" spans="1:10" ht="18.75" customHeight="1">
      <c r="A42" s="130"/>
      <c r="B42" s="180"/>
      <c r="C42" s="180">
        <v>11</v>
      </c>
      <c r="D42" s="180"/>
      <c r="E42" s="181" t="s">
        <v>43</v>
      </c>
      <c r="F42" s="182">
        <f t="shared" si="0"/>
        <v>8.14</v>
      </c>
      <c r="G42" s="181">
        <v>8.14</v>
      </c>
      <c r="H42" s="181"/>
      <c r="I42" s="181"/>
      <c r="J42" s="181"/>
    </row>
    <row r="43" spans="1:10" ht="18.75" customHeight="1">
      <c r="A43" s="130"/>
      <c r="B43" s="180"/>
      <c r="C43" s="180"/>
      <c r="D43" s="180" t="s">
        <v>110</v>
      </c>
      <c r="E43" s="181" t="s">
        <v>46</v>
      </c>
      <c r="F43" s="182">
        <f t="shared" si="0"/>
        <v>8.14</v>
      </c>
      <c r="G43" s="181">
        <v>8.14</v>
      </c>
      <c r="H43" s="181"/>
      <c r="I43" s="181"/>
      <c r="J43" s="181"/>
    </row>
    <row r="44" spans="1:10" ht="18.75" customHeight="1">
      <c r="A44" s="130"/>
      <c r="B44" s="180">
        <v>212</v>
      </c>
      <c r="C44" s="180"/>
      <c r="D44" s="180"/>
      <c r="E44" s="181" t="s">
        <v>106</v>
      </c>
      <c r="F44" s="182">
        <f t="shared" si="0"/>
        <v>123.35</v>
      </c>
      <c r="G44" s="181">
        <v>97.43</v>
      </c>
      <c r="H44" s="181">
        <v>20.3</v>
      </c>
      <c r="I44" s="181">
        <v>0.02</v>
      </c>
      <c r="J44" s="181">
        <v>5.6</v>
      </c>
    </row>
    <row r="45" spans="1:10" ht="18.75" customHeight="1">
      <c r="A45" s="130"/>
      <c r="B45" s="180"/>
      <c r="C45" s="180" t="s">
        <v>101</v>
      </c>
      <c r="D45" s="180"/>
      <c r="E45" s="181" t="s">
        <v>48</v>
      </c>
      <c r="F45" s="182">
        <f t="shared" si="0"/>
        <v>123.35</v>
      </c>
      <c r="G45" s="181">
        <v>97.43</v>
      </c>
      <c r="H45" s="181">
        <v>20.3</v>
      </c>
      <c r="I45" s="181">
        <v>0.02</v>
      </c>
      <c r="J45" s="181">
        <v>5.6</v>
      </c>
    </row>
    <row r="46" spans="1:10" ht="18.75" customHeight="1">
      <c r="A46" s="130"/>
      <c r="B46" s="180"/>
      <c r="C46" s="180"/>
      <c r="D46" s="180" t="s">
        <v>100</v>
      </c>
      <c r="E46" s="181" t="s">
        <v>50</v>
      </c>
      <c r="F46" s="182">
        <f t="shared" si="0"/>
        <v>123.35</v>
      </c>
      <c r="G46" s="181">
        <v>97.43</v>
      </c>
      <c r="H46" s="181">
        <v>20.3</v>
      </c>
      <c r="I46" s="181">
        <v>0.02</v>
      </c>
      <c r="J46" s="181">
        <v>5.6</v>
      </c>
    </row>
    <row r="47" spans="1:10" ht="18.75" customHeight="1">
      <c r="A47" s="130"/>
      <c r="B47" s="180">
        <v>221</v>
      </c>
      <c r="C47" s="180"/>
      <c r="D47" s="180"/>
      <c r="E47" s="181" t="s">
        <v>109</v>
      </c>
      <c r="F47" s="182">
        <f t="shared" si="0"/>
        <v>10.61</v>
      </c>
      <c r="G47" s="181">
        <v>10.61</v>
      </c>
      <c r="H47" s="181"/>
      <c r="I47" s="181"/>
      <c r="J47" s="181"/>
    </row>
    <row r="48" spans="1:10" ht="18.75" customHeight="1">
      <c r="A48" s="130"/>
      <c r="B48" s="180"/>
      <c r="C48" s="180" t="s">
        <v>110</v>
      </c>
      <c r="D48" s="180"/>
      <c r="E48" s="181" t="s">
        <v>61</v>
      </c>
      <c r="F48" s="182">
        <f t="shared" si="0"/>
        <v>10.61</v>
      </c>
      <c r="G48" s="181">
        <v>10.61</v>
      </c>
      <c r="H48" s="181"/>
      <c r="I48" s="181"/>
      <c r="J48" s="181"/>
    </row>
    <row r="49" spans="1:10" ht="18.75" customHeight="1">
      <c r="A49" s="130"/>
      <c r="B49" s="180"/>
      <c r="C49" s="180"/>
      <c r="D49" s="180" t="s">
        <v>101</v>
      </c>
      <c r="E49" s="181" t="s">
        <v>62</v>
      </c>
      <c r="F49" s="182">
        <f t="shared" si="0"/>
        <v>10.61</v>
      </c>
      <c r="G49" s="181">
        <v>10.61</v>
      </c>
      <c r="H49" s="181"/>
      <c r="I49" s="181"/>
      <c r="J49" s="181"/>
    </row>
    <row r="50" spans="1:10" ht="18.75" customHeight="1">
      <c r="A50" s="182" t="s">
        <v>83</v>
      </c>
      <c r="B50" s="180">
        <v>208</v>
      </c>
      <c r="C50" s="180"/>
      <c r="D50" s="180"/>
      <c r="E50" s="181" t="s">
        <v>99</v>
      </c>
      <c r="F50" s="182">
        <f t="shared" si="0"/>
        <v>13.64</v>
      </c>
      <c r="G50" s="181">
        <v>11.74</v>
      </c>
      <c r="H50" s="181">
        <v>0.14</v>
      </c>
      <c r="I50" s="181">
        <v>1.76</v>
      </c>
      <c r="J50" s="181"/>
    </row>
    <row r="51" spans="1:10" ht="18.75" customHeight="1">
      <c r="A51" s="130"/>
      <c r="B51" s="180"/>
      <c r="C51" s="180" t="s">
        <v>100</v>
      </c>
      <c r="D51" s="180"/>
      <c r="E51" s="181" t="s">
        <v>33</v>
      </c>
      <c r="F51" s="182">
        <f t="shared" si="0"/>
        <v>13.64</v>
      </c>
      <c r="G51" s="181">
        <v>11.74</v>
      </c>
      <c r="H51" s="181">
        <v>0.14</v>
      </c>
      <c r="I51" s="181">
        <v>1.76</v>
      </c>
      <c r="J51" s="181"/>
    </row>
    <row r="52" spans="1:10" ht="18.75" customHeight="1">
      <c r="A52" s="242"/>
      <c r="B52" s="180"/>
      <c r="C52" s="180"/>
      <c r="D52" s="180" t="s">
        <v>110</v>
      </c>
      <c r="E52" s="181" t="s">
        <v>37</v>
      </c>
      <c r="F52" s="182">
        <f t="shared" si="0"/>
        <v>1.9</v>
      </c>
      <c r="G52" s="181">
        <v>0</v>
      </c>
      <c r="H52" s="181">
        <v>0.14</v>
      </c>
      <c r="I52" s="181">
        <v>1.76</v>
      </c>
      <c r="J52" s="181"/>
    </row>
    <row r="53" spans="1:10" ht="18.75" customHeight="1">
      <c r="A53" s="130"/>
      <c r="B53" s="180"/>
      <c r="C53" s="180"/>
      <c r="D53" s="180" t="s">
        <v>100</v>
      </c>
      <c r="E53" s="181" t="s">
        <v>39</v>
      </c>
      <c r="F53" s="182">
        <f t="shared" si="0"/>
        <v>11.74</v>
      </c>
      <c r="G53" s="181">
        <v>11.74</v>
      </c>
      <c r="H53" s="181"/>
      <c r="I53" s="181"/>
      <c r="J53" s="181"/>
    </row>
    <row r="54" spans="1:10" ht="18.75" customHeight="1">
      <c r="A54" s="130"/>
      <c r="B54" s="180">
        <v>210</v>
      </c>
      <c r="C54" s="180"/>
      <c r="D54" s="180"/>
      <c r="E54" s="181" t="s">
        <v>103</v>
      </c>
      <c r="F54" s="182">
        <f t="shared" si="0"/>
        <v>4.71</v>
      </c>
      <c r="G54" s="181">
        <v>4.71</v>
      </c>
      <c r="H54" s="181"/>
      <c r="I54" s="181"/>
      <c r="J54" s="181"/>
    </row>
    <row r="55" spans="1:10" ht="18.75" customHeight="1">
      <c r="A55" s="130"/>
      <c r="B55" s="180"/>
      <c r="C55" s="180">
        <v>11</v>
      </c>
      <c r="D55" s="180"/>
      <c r="E55" s="181" t="s">
        <v>43</v>
      </c>
      <c r="F55" s="182">
        <f t="shared" si="0"/>
        <v>4.71</v>
      </c>
      <c r="G55" s="181">
        <v>4.71</v>
      </c>
      <c r="H55" s="181"/>
      <c r="I55" s="181"/>
      <c r="J55" s="181"/>
    </row>
    <row r="56" spans="1:10" ht="18.75" customHeight="1">
      <c r="A56" s="130"/>
      <c r="B56" s="180"/>
      <c r="C56" s="180"/>
      <c r="D56" s="180" t="s">
        <v>110</v>
      </c>
      <c r="E56" s="181" t="s">
        <v>46</v>
      </c>
      <c r="F56" s="182">
        <f t="shared" si="0"/>
        <v>4.71</v>
      </c>
      <c r="G56" s="181">
        <v>4.71</v>
      </c>
      <c r="H56" s="181"/>
      <c r="I56" s="181"/>
      <c r="J56" s="181"/>
    </row>
    <row r="57" spans="1:10" ht="18.75" customHeight="1">
      <c r="A57" s="130"/>
      <c r="B57" s="180">
        <v>215</v>
      </c>
      <c r="C57" s="180"/>
      <c r="D57" s="180"/>
      <c r="E57" s="181" t="s">
        <v>114</v>
      </c>
      <c r="F57" s="182">
        <f t="shared" si="0"/>
        <v>80.68</v>
      </c>
      <c r="G57" s="181">
        <v>66.12</v>
      </c>
      <c r="H57" s="181">
        <v>8.55</v>
      </c>
      <c r="I57" s="181">
        <v>0.01</v>
      </c>
      <c r="J57" s="181">
        <v>6</v>
      </c>
    </row>
    <row r="58" spans="1:10" ht="18.75" customHeight="1">
      <c r="A58" s="130"/>
      <c r="B58" s="180"/>
      <c r="C58" s="180" t="s">
        <v>111</v>
      </c>
      <c r="D58" s="180"/>
      <c r="E58" s="181" t="s">
        <v>56</v>
      </c>
      <c r="F58" s="182">
        <f t="shared" si="0"/>
        <v>80.68</v>
      </c>
      <c r="G58" s="181">
        <v>66.12</v>
      </c>
      <c r="H58" s="181">
        <v>8.55</v>
      </c>
      <c r="I58" s="181">
        <v>0.01</v>
      </c>
      <c r="J58" s="181">
        <v>6</v>
      </c>
    </row>
    <row r="59" spans="1:10" ht="18.75" customHeight="1">
      <c r="A59" s="130"/>
      <c r="B59" s="180"/>
      <c r="C59" s="180"/>
      <c r="D59" s="180">
        <v>99</v>
      </c>
      <c r="E59" s="181" t="s">
        <v>57</v>
      </c>
      <c r="F59" s="182">
        <f t="shared" si="0"/>
        <v>80.68</v>
      </c>
      <c r="G59" s="181">
        <v>66.12</v>
      </c>
      <c r="H59" s="181">
        <v>8.55</v>
      </c>
      <c r="I59" s="181">
        <v>0.01</v>
      </c>
      <c r="J59" s="181">
        <v>6</v>
      </c>
    </row>
    <row r="60" spans="1:10" ht="18.75" customHeight="1">
      <c r="A60" s="130"/>
      <c r="B60" s="180">
        <v>221</v>
      </c>
      <c r="C60" s="180"/>
      <c r="D60" s="180"/>
      <c r="E60" s="181" t="s">
        <v>109</v>
      </c>
      <c r="F60" s="182">
        <f t="shared" si="0"/>
        <v>7.17</v>
      </c>
      <c r="G60" s="181">
        <v>7.17</v>
      </c>
      <c r="H60" s="181"/>
      <c r="I60" s="181"/>
      <c r="J60" s="181"/>
    </row>
    <row r="61" spans="1:10" ht="18.75" customHeight="1">
      <c r="A61" s="130"/>
      <c r="B61" s="180"/>
      <c r="C61" s="180" t="s">
        <v>110</v>
      </c>
      <c r="D61" s="180"/>
      <c r="E61" s="181" t="s">
        <v>61</v>
      </c>
      <c r="F61" s="182">
        <f t="shared" si="0"/>
        <v>7.17</v>
      </c>
      <c r="G61" s="181">
        <v>7.17</v>
      </c>
      <c r="H61" s="181"/>
      <c r="I61" s="181"/>
      <c r="J61" s="181"/>
    </row>
    <row r="62" spans="1:10" ht="18.75" customHeight="1">
      <c r="A62" s="130"/>
      <c r="B62" s="180"/>
      <c r="C62" s="180"/>
      <c r="D62" s="180" t="s">
        <v>101</v>
      </c>
      <c r="E62" s="181" t="s">
        <v>62</v>
      </c>
      <c r="F62" s="182">
        <f t="shared" si="0"/>
        <v>7.17</v>
      </c>
      <c r="G62" s="181">
        <v>7.17</v>
      </c>
      <c r="H62" s="181"/>
      <c r="I62" s="181"/>
      <c r="J62" s="181"/>
    </row>
    <row r="63" spans="1:10" ht="18.75" customHeight="1">
      <c r="A63" s="182" t="s">
        <v>84</v>
      </c>
      <c r="B63" s="180">
        <v>208</v>
      </c>
      <c r="C63" s="180"/>
      <c r="D63" s="180"/>
      <c r="E63" s="181" t="s">
        <v>99</v>
      </c>
      <c r="F63" s="182">
        <f t="shared" si="0"/>
        <v>11.91</v>
      </c>
      <c r="G63" s="181">
        <v>9.55</v>
      </c>
      <c r="H63" s="181">
        <v>0.16</v>
      </c>
      <c r="I63" s="181">
        <v>2.2</v>
      </c>
      <c r="J63" s="181"/>
    </row>
    <row r="64" spans="1:10" ht="18.75" customHeight="1">
      <c r="A64" s="130"/>
      <c r="B64" s="180"/>
      <c r="C64" s="180" t="s">
        <v>100</v>
      </c>
      <c r="D64" s="180"/>
      <c r="E64" s="181" t="s">
        <v>33</v>
      </c>
      <c r="F64" s="182">
        <f t="shared" si="0"/>
        <v>11.91</v>
      </c>
      <c r="G64" s="181">
        <v>9.55</v>
      </c>
      <c r="H64" s="181">
        <v>0.16</v>
      </c>
      <c r="I64" s="181">
        <v>2.2</v>
      </c>
      <c r="J64" s="181"/>
    </row>
    <row r="65" spans="1:10" ht="18.75" customHeight="1">
      <c r="A65" s="242"/>
      <c r="B65" s="180"/>
      <c r="C65" s="180"/>
      <c r="D65" s="180" t="s">
        <v>110</v>
      </c>
      <c r="E65" s="181" t="s">
        <v>37</v>
      </c>
      <c r="F65" s="182">
        <f t="shared" si="0"/>
        <v>2.3600000000000003</v>
      </c>
      <c r="G65" s="181">
        <v>0</v>
      </c>
      <c r="H65" s="181">
        <v>0.16</v>
      </c>
      <c r="I65" s="181">
        <v>2.2</v>
      </c>
      <c r="J65" s="181"/>
    </row>
    <row r="66" spans="1:10" ht="18.75" customHeight="1">
      <c r="A66" s="130"/>
      <c r="B66" s="180"/>
      <c r="C66" s="180"/>
      <c r="D66" s="180" t="s">
        <v>100</v>
      </c>
      <c r="E66" s="181" t="s">
        <v>39</v>
      </c>
      <c r="F66" s="182">
        <f t="shared" si="0"/>
        <v>9.55</v>
      </c>
      <c r="G66" s="181">
        <v>9.55</v>
      </c>
      <c r="H66" s="181"/>
      <c r="I66" s="181"/>
      <c r="J66" s="181"/>
    </row>
    <row r="67" spans="1:10" ht="18.75" customHeight="1">
      <c r="A67" s="130"/>
      <c r="B67" s="180">
        <v>210</v>
      </c>
      <c r="C67" s="180"/>
      <c r="D67" s="180"/>
      <c r="E67" s="181" t="s">
        <v>103</v>
      </c>
      <c r="F67" s="182">
        <f t="shared" si="0"/>
        <v>5.83</v>
      </c>
      <c r="G67" s="181">
        <v>5.83</v>
      </c>
      <c r="H67" s="181"/>
      <c r="I67" s="181"/>
      <c r="J67" s="181"/>
    </row>
    <row r="68" spans="1:10" ht="18.75" customHeight="1">
      <c r="A68" s="130"/>
      <c r="B68" s="180"/>
      <c r="C68" s="180">
        <v>11</v>
      </c>
      <c r="D68" s="180"/>
      <c r="E68" s="181" t="s">
        <v>43</v>
      </c>
      <c r="F68" s="182">
        <f t="shared" si="0"/>
        <v>5.83</v>
      </c>
      <c r="G68" s="181">
        <v>5.83</v>
      </c>
      <c r="H68" s="181"/>
      <c r="I68" s="181"/>
      <c r="J68" s="181"/>
    </row>
    <row r="69" spans="1:10" ht="18.75" customHeight="1">
      <c r="A69" s="130"/>
      <c r="B69" s="180"/>
      <c r="C69" s="180"/>
      <c r="D69" s="180" t="s">
        <v>110</v>
      </c>
      <c r="E69" s="181" t="s">
        <v>46</v>
      </c>
      <c r="F69" s="182">
        <f t="shared" si="0"/>
        <v>5.83</v>
      </c>
      <c r="G69" s="181">
        <v>5.83</v>
      </c>
      <c r="H69" s="181"/>
      <c r="I69" s="181"/>
      <c r="J69" s="181"/>
    </row>
    <row r="70" spans="1:10" ht="18.75" customHeight="1">
      <c r="A70" s="130"/>
      <c r="B70" s="180">
        <v>215</v>
      </c>
      <c r="C70" s="180"/>
      <c r="D70" s="180"/>
      <c r="E70" s="181" t="s">
        <v>114</v>
      </c>
      <c r="F70" s="182">
        <f t="shared" si="0"/>
        <v>99.00999999999999</v>
      </c>
      <c r="G70" s="181">
        <v>78.25</v>
      </c>
      <c r="H70" s="181">
        <v>16.13</v>
      </c>
      <c r="I70" s="181">
        <v>0.02</v>
      </c>
      <c r="J70" s="181">
        <v>4.61</v>
      </c>
    </row>
    <row r="71" spans="1:10" ht="18.75" customHeight="1">
      <c r="A71" s="130"/>
      <c r="B71" s="180"/>
      <c r="C71" s="180" t="s">
        <v>111</v>
      </c>
      <c r="D71" s="180"/>
      <c r="E71" s="181" t="s">
        <v>56</v>
      </c>
      <c r="F71" s="182">
        <f aca="true" t="shared" si="1" ref="F71:F134">SUM(G71:J71)</f>
        <v>99.00999999999999</v>
      </c>
      <c r="G71" s="181">
        <v>78.25</v>
      </c>
      <c r="H71" s="181">
        <v>16.13</v>
      </c>
      <c r="I71" s="181">
        <v>0.02</v>
      </c>
      <c r="J71" s="181">
        <v>4.61</v>
      </c>
    </row>
    <row r="72" spans="1:10" ht="18.75" customHeight="1">
      <c r="A72" s="130"/>
      <c r="B72" s="180"/>
      <c r="C72" s="180"/>
      <c r="D72" s="180">
        <v>99</v>
      </c>
      <c r="E72" s="181" t="s">
        <v>57</v>
      </c>
      <c r="F72" s="182">
        <f t="shared" si="1"/>
        <v>99.00999999999999</v>
      </c>
      <c r="G72" s="181">
        <v>78.25</v>
      </c>
      <c r="H72" s="181">
        <v>16.13</v>
      </c>
      <c r="I72" s="181">
        <v>0.02</v>
      </c>
      <c r="J72" s="181">
        <v>4.61</v>
      </c>
    </row>
    <row r="73" spans="1:10" ht="18.75" customHeight="1">
      <c r="A73" s="130"/>
      <c r="B73" s="180">
        <v>221</v>
      </c>
      <c r="C73" s="180"/>
      <c r="D73" s="180"/>
      <c r="E73" s="181" t="s">
        <v>109</v>
      </c>
      <c r="F73" s="182">
        <f t="shared" si="1"/>
        <v>8.48</v>
      </c>
      <c r="G73" s="181">
        <v>8.48</v>
      </c>
      <c r="H73" s="181"/>
      <c r="I73" s="181"/>
      <c r="J73" s="181"/>
    </row>
    <row r="74" spans="1:10" ht="18.75" customHeight="1">
      <c r="A74" s="130"/>
      <c r="B74" s="180"/>
      <c r="C74" s="180" t="s">
        <v>110</v>
      </c>
      <c r="D74" s="180"/>
      <c r="E74" s="181" t="s">
        <v>61</v>
      </c>
      <c r="F74" s="182">
        <f t="shared" si="1"/>
        <v>8.48</v>
      </c>
      <c r="G74" s="181">
        <v>8.48</v>
      </c>
      <c r="H74" s="181"/>
      <c r="I74" s="181"/>
      <c r="J74" s="181"/>
    </row>
    <row r="75" spans="1:10" ht="18.75" customHeight="1">
      <c r="A75" s="130"/>
      <c r="B75" s="180"/>
      <c r="C75" s="180"/>
      <c r="D75" s="180" t="s">
        <v>101</v>
      </c>
      <c r="E75" s="181" t="s">
        <v>62</v>
      </c>
      <c r="F75" s="182">
        <f t="shared" si="1"/>
        <v>8.48</v>
      </c>
      <c r="G75" s="181">
        <v>8.48</v>
      </c>
      <c r="H75" s="181"/>
      <c r="I75" s="181"/>
      <c r="J75" s="181"/>
    </row>
    <row r="76" spans="1:10" ht="18.75" customHeight="1">
      <c r="A76" s="182" t="s">
        <v>85</v>
      </c>
      <c r="B76" s="180">
        <v>208</v>
      </c>
      <c r="C76" s="180"/>
      <c r="D76" s="180"/>
      <c r="E76" s="181" t="s">
        <v>99</v>
      </c>
      <c r="F76" s="182">
        <f t="shared" si="1"/>
        <v>29.959999999999997</v>
      </c>
      <c r="G76" s="181">
        <v>25.97</v>
      </c>
      <c r="H76" s="181">
        <v>0.36</v>
      </c>
      <c r="I76" s="181">
        <v>3.63</v>
      </c>
      <c r="J76" s="181"/>
    </row>
    <row r="77" spans="1:10" ht="18.75" customHeight="1">
      <c r="A77" s="130"/>
      <c r="B77" s="180"/>
      <c r="C77" s="180" t="s">
        <v>100</v>
      </c>
      <c r="D77" s="180"/>
      <c r="E77" s="181" t="s">
        <v>33</v>
      </c>
      <c r="F77" s="182">
        <f t="shared" si="1"/>
        <v>29.959999999999997</v>
      </c>
      <c r="G77" s="181">
        <v>25.97</v>
      </c>
      <c r="H77" s="181">
        <v>0.36</v>
      </c>
      <c r="I77" s="181">
        <v>3.63</v>
      </c>
      <c r="J77" s="181"/>
    </row>
    <row r="78" spans="1:10" ht="18.75" customHeight="1">
      <c r="A78" s="242"/>
      <c r="B78" s="180"/>
      <c r="C78" s="180"/>
      <c r="D78" s="180" t="s">
        <v>110</v>
      </c>
      <c r="E78" s="181" t="s">
        <v>37</v>
      </c>
      <c r="F78" s="182">
        <f t="shared" si="1"/>
        <v>3.9899999999999998</v>
      </c>
      <c r="G78" s="181">
        <v>0</v>
      </c>
      <c r="H78" s="181">
        <v>0.36</v>
      </c>
      <c r="I78" s="181">
        <v>3.63</v>
      </c>
      <c r="J78" s="181"/>
    </row>
    <row r="79" spans="1:10" ht="18.75" customHeight="1">
      <c r="A79" s="242"/>
      <c r="B79" s="180"/>
      <c r="C79" s="180"/>
      <c r="D79" s="180" t="s">
        <v>100</v>
      </c>
      <c r="E79" s="181" t="s">
        <v>39</v>
      </c>
      <c r="F79" s="182">
        <f t="shared" si="1"/>
        <v>25.97</v>
      </c>
      <c r="G79" s="181">
        <v>25.97</v>
      </c>
      <c r="H79" s="181"/>
      <c r="I79" s="181"/>
      <c r="J79" s="181"/>
    </row>
    <row r="80" spans="1:10" ht="18.75" customHeight="1">
      <c r="A80" s="242"/>
      <c r="B80" s="180">
        <v>210</v>
      </c>
      <c r="C80" s="180"/>
      <c r="D80" s="180"/>
      <c r="E80" s="181" t="s">
        <v>103</v>
      </c>
      <c r="F80" s="182">
        <f t="shared" si="1"/>
        <v>10.37</v>
      </c>
      <c r="G80" s="181">
        <v>10.37</v>
      </c>
      <c r="H80" s="181"/>
      <c r="I80" s="181"/>
      <c r="J80" s="181"/>
    </row>
    <row r="81" spans="1:10" ht="18.75" customHeight="1">
      <c r="A81" s="242"/>
      <c r="B81" s="180"/>
      <c r="C81" s="180">
        <v>11</v>
      </c>
      <c r="D81" s="180"/>
      <c r="E81" s="181" t="s">
        <v>43</v>
      </c>
      <c r="F81" s="182">
        <f t="shared" si="1"/>
        <v>10.37</v>
      </c>
      <c r="G81" s="181">
        <v>10.37</v>
      </c>
      <c r="H81" s="181"/>
      <c r="I81" s="181"/>
      <c r="J81" s="181"/>
    </row>
    <row r="82" spans="1:10" ht="18.75" customHeight="1">
      <c r="A82" s="130"/>
      <c r="B82" s="180"/>
      <c r="C82" s="180"/>
      <c r="D82" s="180" t="s">
        <v>110</v>
      </c>
      <c r="E82" s="181" t="s">
        <v>46</v>
      </c>
      <c r="F82" s="182">
        <f t="shared" si="1"/>
        <v>10.37</v>
      </c>
      <c r="G82" s="181">
        <v>10.37</v>
      </c>
      <c r="H82" s="181"/>
      <c r="I82" s="181"/>
      <c r="J82" s="181"/>
    </row>
    <row r="83" spans="1:10" ht="18.75" customHeight="1">
      <c r="A83" s="130"/>
      <c r="B83" s="180">
        <v>212</v>
      </c>
      <c r="C83" s="180"/>
      <c r="D83" s="180"/>
      <c r="E83" s="181" t="s">
        <v>106</v>
      </c>
      <c r="F83" s="182">
        <f t="shared" si="1"/>
        <v>199.56</v>
      </c>
      <c r="G83" s="181">
        <v>146.72</v>
      </c>
      <c r="H83" s="181">
        <v>27.8</v>
      </c>
      <c r="I83" s="181">
        <v>0.04</v>
      </c>
      <c r="J83" s="181">
        <v>25</v>
      </c>
    </row>
    <row r="84" spans="1:10" ht="18.75" customHeight="1">
      <c r="A84" s="130"/>
      <c r="B84" s="180"/>
      <c r="C84" s="180" t="s">
        <v>111</v>
      </c>
      <c r="D84" s="180"/>
      <c r="E84" s="181" t="s">
        <v>53</v>
      </c>
      <c r="F84" s="182">
        <f t="shared" si="1"/>
        <v>199.56</v>
      </c>
      <c r="G84" s="181">
        <v>146.72</v>
      </c>
      <c r="H84" s="181">
        <v>27.8</v>
      </c>
      <c r="I84" s="181">
        <v>0.04</v>
      </c>
      <c r="J84" s="181">
        <v>25</v>
      </c>
    </row>
    <row r="85" spans="1:10" ht="18.75" customHeight="1">
      <c r="A85" s="130"/>
      <c r="B85" s="180"/>
      <c r="C85" s="180"/>
      <c r="D85" s="180">
        <v>99</v>
      </c>
      <c r="E85" s="181" t="s">
        <v>54</v>
      </c>
      <c r="F85" s="182">
        <f t="shared" si="1"/>
        <v>199.56</v>
      </c>
      <c r="G85" s="181">
        <v>146.72</v>
      </c>
      <c r="H85" s="181">
        <v>27.8</v>
      </c>
      <c r="I85" s="181">
        <v>0.04</v>
      </c>
      <c r="J85" s="181">
        <v>25</v>
      </c>
    </row>
    <row r="86" spans="1:10" ht="18.75" customHeight="1">
      <c r="A86" s="130"/>
      <c r="B86" s="180">
        <v>221</v>
      </c>
      <c r="C86" s="180"/>
      <c r="D86" s="180"/>
      <c r="E86" s="181" t="s">
        <v>109</v>
      </c>
      <c r="F86" s="182">
        <f t="shared" si="1"/>
        <v>15.9</v>
      </c>
      <c r="G86" s="181">
        <v>15.9</v>
      </c>
      <c r="H86" s="181"/>
      <c r="I86" s="181"/>
      <c r="J86" s="181"/>
    </row>
    <row r="87" spans="1:10" ht="18.75" customHeight="1">
      <c r="A87" s="130"/>
      <c r="B87" s="180"/>
      <c r="C87" s="180" t="s">
        <v>110</v>
      </c>
      <c r="D87" s="180"/>
      <c r="E87" s="181" t="s">
        <v>61</v>
      </c>
      <c r="F87" s="182">
        <f t="shared" si="1"/>
        <v>15.9</v>
      </c>
      <c r="G87" s="181">
        <v>15.9</v>
      </c>
      <c r="H87" s="181"/>
      <c r="I87" s="181"/>
      <c r="J87" s="181"/>
    </row>
    <row r="88" spans="1:10" ht="18.75" customHeight="1">
      <c r="A88" s="130"/>
      <c r="B88" s="180"/>
      <c r="C88" s="180"/>
      <c r="D88" s="180" t="s">
        <v>101</v>
      </c>
      <c r="E88" s="181" t="s">
        <v>62</v>
      </c>
      <c r="F88" s="182">
        <f t="shared" si="1"/>
        <v>15.9</v>
      </c>
      <c r="G88" s="181">
        <v>15.9</v>
      </c>
      <c r="H88" s="181"/>
      <c r="I88" s="181"/>
      <c r="J88" s="181"/>
    </row>
    <row r="89" spans="1:10" ht="18.75" customHeight="1">
      <c r="A89" s="182" t="s">
        <v>86</v>
      </c>
      <c r="B89" s="180">
        <v>208</v>
      </c>
      <c r="C89" s="180"/>
      <c r="D89" s="180"/>
      <c r="E89" s="181" t="s">
        <v>99</v>
      </c>
      <c r="F89" s="182">
        <f t="shared" si="1"/>
        <v>7.130000000000001</v>
      </c>
      <c r="G89" s="181">
        <v>6.48</v>
      </c>
      <c r="H89" s="181">
        <v>0.12</v>
      </c>
      <c r="I89" s="181">
        <v>0.53</v>
      </c>
      <c r="J89" s="181"/>
    </row>
    <row r="90" spans="1:10" ht="18.75" customHeight="1">
      <c r="A90" s="130"/>
      <c r="B90" s="180"/>
      <c r="C90" s="180" t="s">
        <v>100</v>
      </c>
      <c r="D90" s="180"/>
      <c r="E90" s="181" t="s">
        <v>33</v>
      </c>
      <c r="F90" s="182">
        <f t="shared" si="1"/>
        <v>7.130000000000001</v>
      </c>
      <c r="G90" s="181">
        <v>6.48</v>
      </c>
      <c r="H90" s="181">
        <v>0.12</v>
      </c>
      <c r="I90" s="181">
        <v>0.53</v>
      </c>
      <c r="J90" s="181"/>
    </row>
    <row r="91" spans="1:10" ht="18.75" customHeight="1">
      <c r="A91" s="242"/>
      <c r="B91" s="180"/>
      <c r="C91" s="180"/>
      <c r="D91" s="180" t="s">
        <v>110</v>
      </c>
      <c r="E91" s="181" t="s">
        <v>37</v>
      </c>
      <c r="F91" s="182">
        <f t="shared" si="1"/>
        <v>0.65</v>
      </c>
      <c r="G91" s="181">
        <v>0</v>
      </c>
      <c r="H91" s="181">
        <v>0.12</v>
      </c>
      <c r="I91" s="181">
        <v>0.53</v>
      </c>
      <c r="J91" s="181"/>
    </row>
    <row r="92" spans="1:10" ht="18.75" customHeight="1">
      <c r="A92" s="130"/>
      <c r="B92" s="180"/>
      <c r="C92" s="180"/>
      <c r="D92" s="180" t="s">
        <v>100</v>
      </c>
      <c r="E92" s="181" t="s">
        <v>39</v>
      </c>
      <c r="F92" s="182">
        <f t="shared" si="1"/>
        <v>6.48</v>
      </c>
      <c r="G92" s="181">
        <v>6.48</v>
      </c>
      <c r="H92" s="181"/>
      <c r="I92" s="181"/>
      <c r="J92" s="181"/>
    </row>
    <row r="93" spans="1:10" ht="18.75" customHeight="1">
      <c r="A93" s="130"/>
      <c r="B93" s="180">
        <v>210</v>
      </c>
      <c r="C93" s="180"/>
      <c r="D93" s="180"/>
      <c r="E93" s="181" t="s">
        <v>103</v>
      </c>
      <c r="F93" s="182">
        <f t="shared" si="1"/>
        <v>2.49</v>
      </c>
      <c r="G93" s="181">
        <v>2.49</v>
      </c>
      <c r="H93" s="181"/>
      <c r="I93" s="181"/>
      <c r="J93" s="181"/>
    </row>
    <row r="94" spans="1:10" ht="18.75" customHeight="1">
      <c r="A94" s="130"/>
      <c r="B94" s="180"/>
      <c r="C94" s="180">
        <v>11</v>
      </c>
      <c r="D94" s="180"/>
      <c r="E94" s="181" t="s">
        <v>43</v>
      </c>
      <c r="F94" s="182">
        <f t="shared" si="1"/>
        <v>2.49</v>
      </c>
      <c r="G94" s="181">
        <v>2.49</v>
      </c>
      <c r="H94" s="181"/>
      <c r="I94" s="181"/>
      <c r="J94" s="181"/>
    </row>
    <row r="95" spans="1:10" ht="18.75" customHeight="1">
      <c r="A95" s="130"/>
      <c r="B95" s="180"/>
      <c r="C95" s="180"/>
      <c r="D95" s="180" t="s">
        <v>110</v>
      </c>
      <c r="E95" s="181" t="s">
        <v>46</v>
      </c>
      <c r="F95" s="182">
        <f t="shared" si="1"/>
        <v>2.49</v>
      </c>
      <c r="G95" s="181">
        <v>2.49</v>
      </c>
      <c r="H95" s="181"/>
      <c r="I95" s="181"/>
      <c r="J95" s="181"/>
    </row>
    <row r="96" spans="1:10" ht="18.75" customHeight="1">
      <c r="A96" s="130"/>
      <c r="B96" s="180">
        <v>212</v>
      </c>
      <c r="C96" s="180"/>
      <c r="D96" s="180"/>
      <c r="E96" s="181" t="s">
        <v>106</v>
      </c>
      <c r="F96" s="182">
        <f t="shared" si="1"/>
        <v>81.30000000000001</v>
      </c>
      <c r="G96" s="181">
        <v>36.45</v>
      </c>
      <c r="H96" s="181">
        <v>9.57</v>
      </c>
      <c r="I96" s="181">
        <v>0.01</v>
      </c>
      <c r="J96" s="181">
        <v>35.27</v>
      </c>
    </row>
    <row r="97" spans="1:10" ht="18.75" customHeight="1">
      <c r="A97" s="130"/>
      <c r="B97" s="180"/>
      <c r="C97" s="180" t="s">
        <v>111</v>
      </c>
      <c r="D97" s="180"/>
      <c r="E97" s="181" t="s">
        <v>53</v>
      </c>
      <c r="F97" s="182">
        <f t="shared" si="1"/>
        <v>81.30000000000001</v>
      </c>
      <c r="G97" s="181">
        <v>36.45</v>
      </c>
      <c r="H97" s="181">
        <v>9.57</v>
      </c>
      <c r="I97" s="181">
        <v>0.01</v>
      </c>
      <c r="J97" s="181">
        <v>35.27</v>
      </c>
    </row>
    <row r="98" spans="1:10" ht="18.75" customHeight="1">
      <c r="A98" s="130"/>
      <c r="B98" s="180"/>
      <c r="C98" s="180"/>
      <c r="D98" s="180">
        <v>99</v>
      </c>
      <c r="E98" s="181" t="s">
        <v>54</v>
      </c>
      <c r="F98" s="182">
        <f t="shared" si="1"/>
        <v>81.30000000000001</v>
      </c>
      <c r="G98" s="181">
        <v>36.45</v>
      </c>
      <c r="H98" s="181">
        <v>9.57</v>
      </c>
      <c r="I98" s="181">
        <v>0.01</v>
      </c>
      <c r="J98" s="181">
        <v>35.27</v>
      </c>
    </row>
    <row r="99" spans="1:10" ht="18.75" customHeight="1">
      <c r="A99" s="130"/>
      <c r="B99" s="180">
        <v>221</v>
      </c>
      <c r="C99" s="180"/>
      <c r="D99" s="180"/>
      <c r="E99" s="181" t="s">
        <v>109</v>
      </c>
      <c r="F99" s="182">
        <f t="shared" si="1"/>
        <v>3.96</v>
      </c>
      <c r="G99" s="181">
        <v>3.96</v>
      </c>
      <c r="H99" s="181"/>
      <c r="I99" s="181"/>
      <c r="J99" s="181"/>
    </row>
    <row r="100" spans="1:10" ht="18.75" customHeight="1">
      <c r="A100" s="130"/>
      <c r="B100" s="180"/>
      <c r="C100" s="180">
        <v>2</v>
      </c>
      <c r="D100" s="180"/>
      <c r="E100" s="181" t="s">
        <v>61</v>
      </c>
      <c r="F100" s="182">
        <f t="shared" si="1"/>
        <v>3.96</v>
      </c>
      <c r="G100" s="181">
        <v>3.96</v>
      </c>
      <c r="H100" s="181"/>
      <c r="I100" s="181"/>
      <c r="J100" s="181"/>
    </row>
    <row r="101" spans="1:10" ht="18.75" customHeight="1">
      <c r="A101" s="130"/>
      <c r="B101" s="180"/>
      <c r="C101" s="180"/>
      <c r="D101" s="180">
        <v>1</v>
      </c>
      <c r="E101" s="181" t="s">
        <v>62</v>
      </c>
      <c r="F101" s="182">
        <f t="shared" si="1"/>
        <v>3.96</v>
      </c>
      <c r="G101" s="181">
        <v>3.96</v>
      </c>
      <c r="H101" s="181"/>
      <c r="I101" s="181"/>
      <c r="J101" s="181"/>
    </row>
    <row r="102" spans="1:10" ht="18.75" customHeight="1">
      <c r="A102" s="182" t="s">
        <v>87</v>
      </c>
      <c r="B102" s="180">
        <v>208</v>
      </c>
      <c r="C102" s="180"/>
      <c r="D102" s="180"/>
      <c r="E102" s="181" t="s">
        <v>99</v>
      </c>
      <c r="F102" s="182">
        <f t="shared" si="1"/>
        <v>20.14</v>
      </c>
      <c r="G102" s="181">
        <v>18.8</v>
      </c>
      <c r="H102" s="181">
        <v>0.24</v>
      </c>
      <c r="I102" s="181">
        <v>1.1</v>
      </c>
      <c r="J102" s="181"/>
    </row>
    <row r="103" spans="1:10" ht="18.75" customHeight="1">
      <c r="A103" s="130"/>
      <c r="B103" s="180"/>
      <c r="C103" s="180">
        <v>5</v>
      </c>
      <c r="D103" s="180"/>
      <c r="E103" s="181" t="s">
        <v>33</v>
      </c>
      <c r="F103" s="182">
        <f t="shared" si="1"/>
        <v>20.14</v>
      </c>
      <c r="G103" s="181">
        <v>18.8</v>
      </c>
      <c r="H103" s="181">
        <v>0.24</v>
      </c>
      <c r="I103" s="181">
        <v>1.1</v>
      </c>
      <c r="J103" s="181"/>
    </row>
    <row r="104" spans="1:10" ht="18.75" customHeight="1">
      <c r="A104" s="242"/>
      <c r="B104" s="180"/>
      <c r="C104" s="180"/>
      <c r="D104" s="180">
        <v>2</v>
      </c>
      <c r="E104" s="181" t="s">
        <v>37</v>
      </c>
      <c r="F104" s="182">
        <f t="shared" si="1"/>
        <v>1.34</v>
      </c>
      <c r="G104" s="181">
        <v>0</v>
      </c>
      <c r="H104" s="181">
        <v>0.24</v>
      </c>
      <c r="I104" s="181">
        <v>1.1</v>
      </c>
      <c r="J104" s="181"/>
    </row>
    <row r="105" spans="1:10" ht="18.75" customHeight="1">
      <c r="A105" s="130"/>
      <c r="B105" s="180"/>
      <c r="C105" s="180"/>
      <c r="D105" s="180">
        <v>5</v>
      </c>
      <c r="E105" s="181" t="s">
        <v>39</v>
      </c>
      <c r="F105" s="182">
        <f t="shared" si="1"/>
        <v>18.8</v>
      </c>
      <c r="G105" s="181">
        <v>18.8</v>
      </c>
      <c r="H105" s="181"/>
      <c r="I105" s="181"/>
      <c r="J105" s="181"/>
    </row>
    <row r="106" spans="1:10" ht="18.75" customHeight="1">
      <c r="A106" s="130"/>
      <c r="B106" s="180">
        <v>210</v>
      </c>
      <c r="C106" s="180"/>
      <c r="D106" s="180"/>
      <c r="E106" s="181" t="s">
        <v>103</v>
      </c>
      <c r="F106" s="182">
        <f t="shared" si="1"/>
        <v>10.67</v>
      </c>
      <c r="G106" s="181">
        <v>10.67</v>
      </c>
      <c r="H106" s="181"/>
      <c r="I106" s="181"/>
      <c r="J106" s="181"/>
    </row>
    <row r="107" spans="1:10" ht="18.75" customHeight="1">
      <c r="A107" s="130"/>
      <c r="B107" s="180"/>
      <c r="C107" s="180">
        <v>11</v>
      </c>
      <c r="D107" s="180"/>
      <c r="E107" s="181" t="s">
        <v>43</v>
      </c>
      <c r="F107" s="182">
        <f t="shared" si="1"/>
        <v>10.67</v>
      </c>
      <c r="G107" s="181">
        <v>10.67</v>
      </c>
      <c r="H107" s="181"/>
      <c r="I107" s="181"/>
      <c r="J107" s="181"/>
    </row>
    <row r="108" spans="1:10" ht="18.75" customHeight="1">
      <c r="A108" s="130"/>
      <c r="B108" s="180"/>
      <c r="C108" s="180"/>
      <c r="D108" s="180" t="s">
        <v>110</v>
      </c>
      <c r="E108" s="181" t="s">
        <v>46</v>
      </c>
      <c r="F108" s="182">
        <f t="shared" si="1"/>
        <v>10.67</v>
      </c>
      <c r="G108" s="181">
        <v>10.67</v>
      </c>
      <c r="H108" s="181"/>
      <c r="I108" s="181"/>
      <c r="J108" s="181"/>
    </row>
    <row r="109" spans="1:10" ht="18.75" customHeight="1">
      <c r="A109" s="130"/>
      <c r="B109" s="180">
        <v>212</v>
      </c>
      <c r="C109" s="180"/>
      <c r="D109" s="180"/>
      <c r="E109" s="181" t="s">
        <v>106</v>
      </c>
      <c r="F109" s="182">
        <f t="shared" si="1"/>
        <v>207.93</v>
      </c>
      <c r="G109" s="181">
        <v>149.34</v>
      </c>
      <c r="H109" s="181">
        <v>23.61</v>
      </c>
      <c r="I109" s="181">
        <v>0.05</v>
      </c>
      <c r="J109" s="181">
        <v>34.93</v>
      </c>
    </row>
    <row r="110" spans="1:10" ht="18.75" customHeight="1">
      <c r="A110" s="130"/>
      <c r="B110" s="180"/>
      <c r="C110" s="180" t="s">
        <v>111</v>
      </c>
      <c r="D110" s="180"/>
      <c r="E110" s="181" t="s">
        <v>53</v>
      </c>
      <c r="F110" s="182">
        <f t="shared" si="1"/>
        <v>207.93</v>
      </c>
      <c r="G110" s="181">
        <v>149.34</v>
      </c>
      <c r="H110" s="181">
        <v>23.61</v>
      </c>
      <c r="I110" s="181">
        <v>0.05</v>
      </c>
      <c r="J110" s="181">
        <v>34.93</v>
      </c>
    </row>
    <row r="111" spans="1:10" ht="18.75" customHeight="1">
      <c r="A111" s="130"/>
      <c r="B111" s="180"/>
      <c r="C111" s="180"/>
      <c r="D111" s="180">
        <v>99</v>
      </c>
      <c r="E111" s="181" t="s">
        <v>54</v>
      </c>
      <c r="F111" s="182">
        <f t="shared" si="1"/>
        <v>207.93</v>
      </c>
      <c r="G111" s="181">
        <v>149.34</v>
      </c>
      <c r="H111" s="181">
        <v>23.61</v>
      </c>
      <c r="I111" s="181">
        <v>0.05</v>
      </c>
      <c r="J111" s="181">
        <v>34.93</v>
      </c>
    </row>
    <row r="112" spans="1:10" ht="18.75" customHeight="1">
      <c r="A112" s="130"/>
      <c r="B112" s="180" t="s">
        <v>108</v>
      </c>
      <c r="C112" s="180"/>
      <c r="D112" s="180"/>
      <c r="E112" s="181" t="s">
        <v>109</v>
      </c>
      <c r="F112" s="182">
        <f t="shared" si="1"/>
        <v>16.25</v>
      </c>
      <c r="G112" s="181">
        <v>16.25</v>
      </c>
      <c r="H112" s="181"/>
      <c r="I112" s="181"/>
      <c r="J112" s="181"/>
    </row>
    <row r="113" spans="1:10" ht="18.75" customHeight="1">
      <c r="A113" s="130"/>
      <c r="B113" s="180"/>
      <c r="C113" s="180" t="s">
        <v>110</v>
      </c>
      <c r="D113" s="180"/>
      <c r="E113" s="181" t="s">
        <v>61</v>
      </c>
      <c r="F113" s="182">
        <f t="shared" si="1"/>
        <v>16.25</v>
      </c>
      <c r="G113" s="181">
        <v>16.25</v>
      </c>
      <c r="H113" s="181"/>
      <c r="I113" s="181"/>
      <c r="J113" s="181"/>
    </row>
    <row r="114" spans="1:10" ht="18.75" customHeight="1">
      <c r="A114" s="130"/>
      <c r="B114" s="180"/>
      <c r="C114" s="180"/>
      <c r="D114" s="180" t="s">
        <v>101</v>
      </c>
      <c r="E114" s="181" t="s">
        <v>62</v>
      </c>
      <c r="F114" s="182">
        <f t="shared" si="1"/>
        <v>16.25</v>
      </c>
      <c r="G114" s="181">
        <v>16.25</v>
      </c>
      <c r="H114" s="181"/>
      <c r="I114" s="181"/>
      <c r="J114" s="181"/>
    </row>
    <row r="115" spans="1:10" ht="18.75" customHeight="1">
      <c r="A115" s="182" t="s">
        <v>88</v>
      </c>
      <c r="B115" s="180">
        <v>208</v>
      </c>
      <c r="C115" s="180"/>
      <c r="D115" s="180"/>
      <c r="E115" s="181" t="s">
        <v>99</v>
      </c>
      <c r="F115" s="182">
        <f t="shared" si="1"/>
        <v>7.609999999999999</v>
      </c>
      <c r="G115" s="181">
        <v>5.85</v>
      </c>
      <c r="H115" s="181">
        <v>0.2</v>
      </c>
      <c r="I115" s="181">
        <v>1.56</v>
      </c>
      <c r="J115" s="181"/>
    </row>
    <row r="116" spans="1:10" ht="18.75" customHeight="1">
      <c r="A116" s="130"/>
      <c r="B116" s="180"/>
      <c r="C116" s="180" t="s">
        <v>100</v>
      </c>
      <c r="D116" s="180"/>
      <c r="E116" s="181" t="s">
        <v>33</v>
      </c>
      <c r="F116" s="182">
        <f t="shared" si="1"/>
        <v>7.609999999999999</v>
      </c>
      <c r="G116" s="181">
        <v>5.85</v>
      </c>
      <c r="H116" s="181">
        <v>0.2</v>
      </c>
      <c r="I116" s="181">
        <v>1.56</v>
      </c>
      <c r="J116" s="181"/>
    </row>
    <row r="117" spans="1:10" ht="18.75" customHeight="1">
      <c r="A117" s="242"/>
      <c r="B117" s="180"/>
      <c r="C117" s="180"/>
      <c r="D117" s="180" t="s">
        <v>110</v>
      </c>
      <c r="E117" s="181" t="s">
        <v>37</v>
      </c>
      <c r="F117" s="182">
        <f t="shared" si="1"/>
        <v>1.76</v>
      </c>
      <c r="G117" s="181">
        <v>0</v>
      </c>
      <c r="H117" s="181">
        <v>0.2</v>
      </c>
      <c r="I117" s="181">
        <v>1.56</v>
      </c>
      <c r="J117" s="181"/>
    </row>
    <row r="118" spans="1:10" ht="18.75" customHeight="1">
      <c r="A118" s="130"/>
      <c r="B118" s="180"/>
      <c r="C118" s="180"/>
      <c r="D118" s="180" t="s">
        <v>100</v>
      </c>
      <c r="E118" s="181" t="s">
        <v>39</v>
      </c>
      <c r="F118" s="182">
        <f t="shared" si="1"/>
        <v>5.85</v>
      </c>
      <c r="G118" s="181">
        <v>5.85</v>
      </c>
      <c r="H118" s="181"/>
      <c r="I118" s="181"/>
      <c r="J118" s="181"/>
    </row>
    <row r="119" spans="1:10" ht="18.75" customHeight="1">
      <c r="A119" s="130"/>
      <c r="B119" s="180">
        <v>210</v>
      </c>
      <c r="C119" s="180"/>
      <c r="D119" s="180"/>
      <c r="E119" s="181" t="s">
        <v>103</v>
      </c>
      <c r="F119" s="182">
        <f t="shared" si="1"/>
        <v>3.53</v>
      </c>
      <c r="G119" s="181">
        <v>3.53</v>
      </c>
      <c r="H119" s="181"/>
      <c r="I119" s="181"/>
      <c r="J119" s="181"/>
    </row>
    <row r="120" spans="1:10" ht="18.75" customHeight="1">
      <c r="A120" s="130"/>
      <c r="B120" s="180"/>
      <c r="C120" s="180">
        <v>11</v>
      </c>
      <c r="D120" s="180"/>
      <c r="E120" s="181" t="s">
        <v>43</v>
      </c>
      <c r="F120" s="182">
        <f t="shared" si="1"/>
        <v>3.53</v>
      </c>
      <c r="G120" s="181">
        <v>3.53</v>
      </c>
      <c r="H120" s="181"/>
      <c r="I120" s="181"/>
      <c r="J120" s="181"/>
    </row>
    <row r="121" spans="1:10" ht="18.75" customHeight="1">
      <c r="A121" s="130"/>
      <c r="B121" s="180"/>
      <c r="C121" s="180"/>
      <c r="D121" s="180" t="s">
        <v>110</v>
      </c>
      <c r="E121" s="181" t="s">
        <v>46</v>
      </c>
      <c r="F121" s="182">
        <f t="shared" si="1"/>
        <v>3.53</v>
      </c>
      <c r="G121" s="181">
        <v>3.53</v>
      </c>
      <c r="H121" s="181"/>
      <c r="I121" s="181"/>
      <c r="J121" s="181"/>
    </row>
    <row r="122" spans="1:10" ht="18.75" customHeight="1">
      <c r="A122" s="130"/>
      <c r="B122" s="180">
        <v>212</v>
      </c>
      <c r="C122" s="180"/>
      <c r="D122" s="180"/>
      <c r="E122" s="181" t="s">
        <v>106</v>
      </c>
      <c r="F122" s="182">
        <f t="shared" si="1"/>
        <v>49.4</v>
      </c>
      <c r="G122" s="181">
        <v>38.14</v>
      </c>
      <c r="H122" s="181">
        <v>5.25</v>
      </c>
      <c r="I122" s="181">
        <v>0.01</v>
      </c>
      <c r="J122" s="181">
        <v>6</v>
      </c>
    </row>
    <row r="123" spans="1:10" ht="18.75" customHeight="1">
      <c r="A123" s="130"/>
      <c r="B123" s="180"/>
      <c r="C123" s="180" t="s">
        <v>101</v>
      </c>
      <c r="D123" s="180"/>
      <c r="E123" s="181" t="s">
        <v>48</v>
      </c>
      <c r="F123" s="182">
        <f t="shared" si="1"/>
        <v>49.4</v>
      </c>
      <c r="G123" s="181">
        <v>38.14</v>
      </c>
      <c r="H123" s="181">
        <v>5.25</v>
      </c>
      <c r="I123" s="181">
        <v>0.01</v>
      </c>
      <c r="J123" s="181">
        <v>6</v>
      </c>
    </row>
    <row r="124" spans="1:10" ht="18.75" customHeight="1">
      <c r="A124" s="130"/>
      <c r="B124" s="180"/>
      <c r="C124" s="180"/>
      <c r="D124" s="180" t="s">
        <v>112</v>
      </c>
      <c r="E124" s="181" t="s">
        <v>51</v>
      </c>
      <c r="F124" s="182">
        <f t="shared" si="1"/>
        <v>49.4</v>
      </c>
      <c r="G124" s="181">
        <v>38.14</v>
      </c>
      <c r="H124" s="181">
        <v>5.25</v>
      </c>
      <c r="I124" s="181">
        <v>0.01</v>
      </c>
      <c r="J124" s="181">
        <v>6</v>
      </c>
    </row>
    <row r="125" spans="1:10" ht="18.75" customHeight="1">
      <c r="A125" s="130"/>
      <c r="B125" s="180">
        <v>221</v>
      </c>
      <c r="C125" s="180"/>
      <c r="D125" s="180"/>
      <c r="E125" s="181" t="s">
        <v>109</v>
      </c>
      <c r="F125" s="182">
        <f t="shared" si="1"/>
        <v>4.21</v>
      </c>
      <c r="G125" s="181">
        <v>4.21</v>
      </c>
      <c r="H125" s="181"/>
      <c r="I125" s="181"/>
      <c r="J125" s="181"/>
    </row>
    <row r="126" spans="1:10" ht="18.75" customHeight="1">
      <c r="A126" s="130"/>
      <c r="B126" s="180"/>
      <c r="C126" s="180" t="s">
        <v>110</v>
      </c>
      <c r="D126" s="180"/>
      <c r="E126" s="181" t="s">
        <v>61</v>
      </c>
      <c r="F126" s="182">
        <f t="shared" si="1"/>
        <v>4.21</v>
      </c>
      <c r="G126" s="181">
        <v>4.21</v>
      </c>
      <c r="H126" s="181"/>
      <c r="I126" s="181"/>
      <c r="J126" s="181"/>
    </row>
    <row r="127" spans="1:10" ht="18.75" customHeight="1">
      <c r="A127" s="130"/>
      <c r="B127" s="180"/>
      <c r="C127" s="180"/>
      <c r="D127" s="180" t="s">
        <v>101</v>
      </c>
      <c r="E127" s="181" t="s">
        <v>62</v>
      </c>
      <c r="F127" s="182">
        <f t="shared" si="1"/>
        <v>4.21</v>
      </c>
      <c r="G127" s="181">
        <v>4.21</v>
      </c>
      <c r="H127" s="181"/>
      <c r="I127" s="181"/>
      <c r="J127" s="181"/>
    </row>
    <row r="128" spans="1:10" ht="18.75" customHeight="1">
      <c r="A128" s="182" t="s">
        <v>89</v>
      </c>
      <c r="B128" s="180">
        <v>208</v>
      </c>
      <c r="C128" s="180"/>
      <c r="D128" s="180"/>
      <c r="E128" s="181" t="s">
        <v>99</v>
      </c>
      <c r="F128" s="182">
        <f t="shared" si="1"/>
        <v>13.51</v>
      </c>
      <c r="G128" s="181">
        <v>13.51</v>
      </c>
      <c r="H128" s="181"/>
      <c r="I128" s="181"/>
      <c r="J128" s="181"/>
    </row>
    <row r="129" spans="1:10" ht="18.75" customHeight="1">
      <c r="A129" s="130"/>
      <c r="B129" s="180"/>
      <c r="C129" s="180" t="s">
        <v>100</v>
      </c>
      <c r="D129" s="180"/>
      <c r="E129" s="181" t="s">
        <v>33</v>
      </c>
      <c r="F129" s="182">
        <f t="shared" si="1"/>
        <v>13.51</v>
      </c>
      <c r="G129" s="181">
        <v>13.51</v>
      </c>
      <c r="H129" s="181"/>
      <c r="I129" s="181"/>
      <c r="J129" s="181"/>
    </row>
    <row r="130" spans="1:10" ht="18.75" customHeight="1">
      <c r="A130" s="242"/>
      <c r="B130" s="180"/>
      <c r="C130" s="180"/>
      <c r="D130" s="180" t="s">
        <v>100</v>
      </c>
      <c r="E130" s="181" t="s">
        <v>39</v>
      </c>
      <c r="F130" s="182">
        <f t="shared" si="1"/>
        <v>13.51</v>
      </c>
      <c r="G130" s="181">
        <v>13.51</v>
      </c>
      <c r="H130" s="181"/>
      <c r="I130" s="181"/>
      <c r="J130" s="181"/>
    </row>
    <row r="131" spans="1:10" ht="18.75" customHeight="1">
      <c r="A131" s="242"/>
      <c r="B131" s="180">
        <v>210</v>
      </c>
      <c r="C131" s="180"/>
      <c r="D131" s="180"/>
      <c r="E131" s="181" t="s">
        <v>103</v>
      </c>
      <c r="F131" s="182">
        <f t="shared" si="1"/>
        <v>6.16</v>
      </c>
      <c r="G131" s="181">
        <v>6.16</v>
      </c>
      <c r="H131" s="181"/>
      <c r="I131" s="181"/>
      <c r="J131" s="181"/>
    </row>
    <row r="132" spans="1:10" ht="18.75" customHeight="1">
      <c r="A132" s="242"/>
      <c r="B132" s="180"/>
      <c r="C132" s="180">
        <v>11</v>
      </c>
      <c r="D132" s="180"/>
      <c r="E132" s="181" t="s">
        <v>43</v>
      </c>
      <c r="F132" s="182">
        <f t="shared" si="1"/>
        <v>6.16</v>
      </c>
      <c r="G132" s="181">
        <v>6.16</v>
      </c>
      <c r="H132" s="181"/>
      <c r="I132" s="181"/>
      <c r="J132" s="181"/>
    </row>
    <row r="133" spans="1:10" ht="18.75" customHeight="1">
      <c r="A133" s="130"/>
      <c r="B133" s="180"/>
      <c r="C133" s="180"/>
      <c r="D133" s="180" t="s">
        <v>110</v>
      </c>
      <c r="E133" s="181" t="s">
        <v>46</v>
      </c>
      <c r="F133" s="182">
        <f t="shared" si="1"/>
        <v>6.16</v>
      </c>
      <c r="G133" s="181">
        <v>6.16</v>
      </c>
      <c r="H133" s="181"/>
      <c r="I133" s="181"/>
      <c r="J133" s="181"/>
    </row>
    <row r="134" spans="1:10" ht="18.75" customHeight="1">
      <c r="A134" s="130"/>
      <c r="B134" s="180">
        <v>221</v>
      </c>
      <c r="C134" s="180"/>
      <c r="D134" s="180"/>
      <c r="E134" s="181" t="s">
        <v>109</v>
      </c>
      <c r="F134" s="182">
        <f t="shared" si="1"/>
        <v>118.87</v>
      </c>
      <c r="G134" s="181">
        <v>101.61</v>
      </c>
      <c r="H134" s="181">
        <v>17.22</v>
      </c>
      <c r="I134" s="181">
        <v>0.04</v>
      </c>
      <c r="J134" s="181"/>
    </row>
    <row r="135" spans="1:10" ht="18.75" customHeight="1">
      <c r="A135" s="130"/>
      <c r="B135" s="180"/>
      <c r="C135" s="180" t="s">
        <v>110</v>
      </c>
      <c r="D135" s="180"/>
      <c r="E135" s="181" t="s">
        <v>61</v>
      </c>
      <c r="F135" s="182">
        <f aca="true" t="shared" si="2" ref="F135:F152">SUM(G135:J135)</f>
        <v>9.88</v>
      </c>
      <c r="G135" s="181">
        <v>9.88</v>
      </c>
      <c r="H135" s="181">
        <v>0</v>
      </c>
      <c r="I135" s="181">
        <v>0</v>
      </c>
      <c r="J135" s="181"/>
    </row>
    <row r="136" spans="1:10" ht="18.75" customHeight="1">
      <c r="A136" s="130"/>
      <c r="B136" s="180"/>
      <c r="C136" s="180"/>
      <c r="D136" s="180" t="s">
        <v>101</v>
      </c>
      <c r="E136" s="181" t="s">
        <v>62</v>
      </c>
      <c r="F136" s="182">
        <f t="shared" si="2"/>
        <v>9.88</v>
      </c>
      <c r="G136" s="181">
        <v>9.88</v>
      </c>
      <c r="H136" s="181"/>
      <c r="I136" s="181"/>
      <c r="J136" s="181"/>
    </row>
    <row r="137" spans="1:10" ht="18.75" customHeight="1">
      <c r="A137" s="130"/>
      <c r="B137" s="180"/>
      <c r="C137" s="180" t="s">
        <v>111</v>
      </c>
      <c r="D137" s="180"/>
      <c r="E137" s="181" t="s">
        <v>63</v>
      </c>
      <c r="F137" s="182">
        <f t="shared" si="2"/>
        <v>108.99000000000001</v>
      </c>
      <c r="G137" s="181">
        <v>91.73</v>
      </c>
      <c r="H137" s="181">
        <v>17.22</v>
      </c>
      <c r="I137" s="181">
        <v>0.04</v>
      </c>
      <c r="J137" s="181"/>
    </row>
    <row r="138" spans="1:10" ht="18.75" customHeight="1">
      <c r="A138" s="130"/>
      <c r="B138" s="180"/>
      <c r="C138" s="180"/>
      <c r="D138" s="180">
        <v>99</v>
      </c>
      <c r="E138" s="181" t="s">
        <v>64</v>
      </c>
      <c r="F138" s="182">
        <f t="shared" si="2"/>
        <v>108.99000000000001</v>
      </c>
      <c r="G138" s="181">
        <v>91.73</v>
      </c>
      <c r="H138" s="181">
        <v>17.22</v>
      </c>
      <c r="I138" s="181">
        <v>0.04</v>
      </c>
      <c r="J138" s="181"/>
    </row>
    <row r="139" spans="1:10" ht="18.75" customHeight="1">
      <c r="A139" s="182" t="s">
        <v>90</v>
      </c>
      <c r="B139" s="180">
        <v>208</v>
      </c>
      <c r="C139" s="180"/>
      <c r="D139" s="180"/>
      <c r="E139" s="181" t="s">
        <v>99</v>
      </c>
      <c r="F139" s="182">
        <f t="shared" si="2"/>
        <v>23.59</v>
      </c>
      <c r="G139" s="181">
        <v>21.09</v>
      </c>
      <c r="H139" s="181">
        <v>0.4</v>
      </c>
      <c r="I139" s="181">
        <v>2.1</v>
      </c>
      <c r="J139" s="181"/>
    </row>
    <row r="140" spans="1:10" ht="18.75" customHeight="1">
      <c r="A140" s="130"/>
      <c r="B140" s="180"/>
      <c r="C140" s="180" t="s">
        <v>100</v>
      </c>
      <c r="D140" s="180"/>
      <c r="E140" s="181" t="s">
        <v>33</v>
      </c>
      <c r="F140" s="182">
        <f t="shared" si="2"/>
        <v>23.59</v>
      </c>
      <c r="G140" s="181">
        <v>21.09</v>
      </c>
      <c r="H140" s="181">
        <v>0.4</v>
      </c>
      <c r="I140" s="181">
        <v>2.1</v>
      </c>
      <c r="J140" s="181"/>
    </row>
    <row r="141" spans="1:10" ht="18.75" customHeight="1">
      <c r="A141" s="242"/>
      <c r="B141" s="180"/>
      <c r="C141" s="180"/>
      <c r="D141" s="180" t="s">
        <v>110</v>
      </c>
      <c r="E141" s="181" t="s">
        <v>37</v>
      </c>
      <c r="F141" s="182">
        <f t="shared" si="2"/>
        <v>2.5</v>
      </c>
      <c r="G141" s="181">
        <v>0</v>
      </c>
      <c r="H141" s="181">
        <v>0.4</v>
      </c>
      <c r="I141" s="181">
        <v>2.1</v>
      </c>
      <c r="J141" s="181"/>
    </row>
    <row r="142" spans="1:10" ht="18.75" customHeight="1">
      <c r="A142" s="130"/>
      <c r="B142" s="180"/>
      <c r="C142" s="180"/>
      <c r="D142" s="180" t="s">
        <v>100</v>
      </c>
      <c r="E142" s="181" t="s">
        <v>39</v>
      </c>
      <c r="F142" s="182">
        <f t="shared" si="2"/>
        <v>21.09</v>
      </c>
      <c r="G142" s="181">
        <v>21.09</v>
      </c>
      <c r="H142" s="181"/>
      <c r="I142" s="181"/>
      <c r="J142" s="181"/>
    </row>
    <row r="143" spans="1:10" ht="18.75" customHeight="1">
      <c r="A143" s="130"/>
      <c r="B143" s="180">
        <v>210</v>
      </c>
      <c r="C143" s="180"/>
      <c r="D143" s="180"/>
      <c r="E143" s="181" t="s">
        <v>103</v>
      </c>
      <c r="F143" s="182">
        <f t="shared" si="2"/>
        <v>7.73</v>
      </c>
      <c r="G143" s="181">
        <v>7.73</v>
      </c>
      <c r="H143" s="181"/>
      <c r="I143" s="181"/>
      <c r="J143" s="181"/>
    </row>
    <row r="144" spans="1:10" ht="18.75" customHeight="1">
      <c r="A144" s="130"/>
      <c r="B144" s="180"/>
      <c r="C144" s="180">
        <v>11</v>
      </c>
      <c r="D144" s="180"/>
      <c r="E144" s="181" t="s">
        <v>43</v>
      </c>
      <c r="F144" s="182">
        <f t="shared" si="2"/>
        <v>7.73</v>
      </c>
      <c r="G144" s="181">
        <v>7.73</v>
      </c>
      <c r="H144" s="181"/>
      <c r="I144" s="181"/>
      <c r="J144" s="181"/>
    </row>
    <row r="145" spans="1:10" ht="18.75" customHeight="1">
      <c r="A145" s="130"/>
      <c r="B145" s="180"/>
      <c r="C145" s="180"/>
      <c r="D145" s="180" t="s">
        <v>110</v>
      </c>
      <c r="E145" s="181" t="s">
        <v>46</v>
      </c>
      <c r="F145" s="182">
        <f t="shared" si="2"/>
        <v>7.73</v>
      </c>
      <c r="G145" s="181">
        <v>7.73</v>
      </c>
      <c r="H145" s="181"/>
      <c r="I145" s="181"/>
      <c r="J145" s="181"/>
    </row>
    <row r="146" spans="1:10" ht="18.75" customHeight="1">
      <c r="A146" s="130"/>
      <c r="B146" s="180">
        <v>221</v>
      </c>
      <c r="C146" s="180"/>
      <c r="D146" s="180"/>
      <c r="E146" s="181" t="s">
        <v>109</v>
      </c>
      <c r="F146" s="182">
        <f t="shared" si="2"/>
        <v>643.1</v>
      </c>
      <c r="G146" s="181">
        <v>124.8</v>
      </c>
      <c r="H146" s="181">
        <v>13.51</v>
      </c>
      <c r="I146" s="181">
        <v>0.02</v>
      </c>
      <c r="J146" s="181">
        <v>504.77</v>
      </c>
    </row>
    <row r="147" spans="1:10" ht="18.75" customHeight="1">
      <c r="A147" s="130"/>
      <c r="B147" s="180"/>
      <c r="C147" s="180" t="s">
        <v>101</v>
      </c>
      <c r="D147" s="180"/>
      <c r="E147" s="181" t="s">
        <v>59</v>
      </c>
      <c r="F147" s="182">
        <f t="shared" si="2"/>
        <v>500</v>
      </c>
      <c r="G147" s="181">
        <v>0</v>
      </c>
      <c r="H147" s="181">
        <v>0</v>
      </c>
      <c r="I147" s="181">
        <v>0</v>
      </c>
      <c r="J147" s="181">
        <v>500</v>
      </c>
    </row>
    <row r="148" spans="1:10" ht="18.75" customHeight="1">
      <c r="A148" s="130"/>
      <c r="B148" s="180"/>
      <c r="C148" s="180"/>
      <c r="D148" s="180" t="s">
        <v>112</v>
      </c>
      <c r="E148" s="181" t="s">
        <v>60</v>
      </c>
      <c r="F148" s="182">
        <f t="shared" si="2"/>
        <v>500</v>
      </c>
      <c r="G148" s="181"/>
      <c r="H148" s="181"/>
      <c r="I148" s="181"/>
      <c r="J148" s="181">
        <v>500</v>
      </c>
    </row>
    <row r="149" spans="1:10" ht="18.75" customHeight="1">
      <c r="A149" s="130"/>
      <c r="B149" s="180"/>
      <c r="C149" s="180" t="s">
        <v>110</v>
      </c>
      <c r="D149" s="180"/>
      <c r="E149" s="181" t="s">
        <v>61</v>
      </c>
      <c r="F149" s="182">
        <f t="shared" si="2"/>
        <v>12.24</v>
      </c>
      <c r="G149" s="181">
        <v>12.24</v>
      </c>
      <c r="H149" s="181"/>
      <c r="I149" s="181"/>
      <c r="J149" s="181"/>
    </row>
    <row r="150" spans="1:10" ht="18.75" customHeight="1">
      <c r="A150" s="130"/>
      <c r="B150" s="180"/>
      <c r="C150" s="180"/>
      <c r="D150" s="180" t="s">
        <v>101</v>
      </c>
      <c r="E150" s="181" t="s">
        <v>62</v>
      </c>
      <c r="F150" s="182">
        <f t="shared" si="2"/>
        <v>12.24</v>
      </c>
      <c r="G150" s="181">
        <v>12.24</v>
      </c>
      <c r="H150" s="181"/>
      <c r="I150" s="181"/>
      <c r="J150" s="181"/>
    </row>
    <row r="151" spans="1:10" ht="18.75" customHeight="1">
      <c r="A151" s="130"/>
      <c r="B151" s="180"/>
      <c r="C151" s="180" t="s">
        <v>111</v>
      </c>
      <c r="D151" s="180"/>
      <c r="E151" s="181" t="s">
        <v>63</v>
      </c>
      <c r="F151" s="182">
        <f t="shared" si="2"/>
        <v>130.86</v>
      </c>
      <c r="G151" s="181">
        <v>112.56</v>
      </c>
      <c r="H151" s="181">
        <v>13.51</v>
      </c>
      <c r="I151" s="181">
        <v>0.02</v>
      </c>
      <c r="J151" s="181">
        <v>4.77</v>
      </c>
    </row>
    <row r="152" spans="1:10" ht="18.75" customHeight="1">
      <c r="A152" s="130"/>
      <c r="B152" s="180"/>
      <c r="C152" s="180"/>
      <c r="D152" s="180">
        <v>99</v>
      </c>
      <c r="E152" s="181" t="s">
        <v>64</v>
      </c>
      <c r="F152" s="182">
        <f t="shared" si="2"/>
        <v>130.86</v>
      </c>
      <c r="G152" s="181">
        <v>112.56</v>
      </c>
      <c r="H152" s="181">
        <v>13.51</v>
      </c>
      <c r="I152" s="181">
        <v>0.02</v>
      </c>
      <c r="J152" s="181">
        <v>4.77</v>
      </c>
    </row>
    <row r="153" spans="1:247" ht="18.75" customHeight="1">
      <c r="A153" s="247"/>
      <c r="B153" s="247"/>
      <c r="C153" s="247"/>
      <c r="D153" s="247"/>
      <c r="E153" s="247"/>
      <c r="F153" s="248"/>
      <c r="G153" s="248"/>
      <c r="H153" s="248"/>
      <c r="I153" s="248"/>
      <c r="J153" s="248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</row>
    <row r="154" spans="1:248" s="66" customFormat="1" ht="19.5" customHeight="1">
      <c r="A154" s="65"/>
      <c r="B154" s="170"/>
      <c r="C154" s="170"/>
      <c r="D154" s="170"/>
      <c r="E154" s="249"/>
      <c r="F154" s="250"/>
      <c r="G154" s="251"/>
      <c r="H154" s="251"/>
      <c r="I154" s="251"/>
      <c r="J154" s="251"/>
      <c r="IN154"/>
    </row>
  </sheetData>
  <sheetProtection/>
  <mergeCells count="13">
    <mergeCell ref="I2:J2"/>
    <mergeCell ref="A3:C3"/>
    <mergeCell ref="I3:J3"/>
    <mergeCell ref="B4:D4"/>
    <mergeCell ref="G5:I5"/>
    <mergeCell ref="A153:J153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39" bottom="0.2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5"/>
  <sheetViews>
    <sheetView showGridLines="0" showZeros="0" workbookViewId="0" topLeftCell="A1">
      <selection activeCell="M24" sqref="L24:M24"/>
    </sheetView>
  </sheetViews>
  <sheetFormatPr defaultColWidth="9.16015625" defaultRowHeight="11.25"/>
  <cols>
    <col min="1" max="3" width="4" style="66" customWidth="1"/>
    <col min="4" max="4" width="38.33203125" style="66" customWidth="1"/>
    <col min="5" max="5" width="14.5" style="171" customWidth="1"/>
    <col min="6" max="7" width="15.16015625" style="66" customWidth="1"/>
    <col min="8" max="9" width="17" style="66" customWidth="1"/>
    <col min="10" max="10" width="9" style="66" bestFit="1" customWidth="1"/>
    <col min="11" max="11" width="17" style="66" customWidth="1"/>
    <col min="12" max="12" width="10.83203125" style="66" customWidth="1"/>
    <col min="13" max="13" width="9.16015625" style="66" customWidth="1"/>
    <col min="14" max="14" width="13.83203125" style="66" customWidth="1"/>
    <col min="15" max="247" width="9.16015625" style="66" customWidth="1"/>
    <col min="248" max="253" width="9.16015625" style="0" customWidth="1"/>
  </cols>
  <sheetData>
    <row r="1" spans="1:14" ht="25.5" customHeight="1">
      <c r="A1" s="112" t="s">
        <v>117</v>
      </c>
      <c r="B1" s="112"/>
      <c r="C1" s="112"/>
      <c r="D1" s="112"/>
      <c r="E1" s="225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7.25" customHeight="1">
      <c r="A2" s="226"/>
      <c r="B2" s="226"/>
      <c r="C2" s="226"/>
      <c r="D2" s="226"/>
      <c r="E2" s="227"/>
      <c r="F2" s="226"/>
      <c r="G2" s="226"/>
      <c r="H2" s="226"/>
      <c r="I2" s="226"/>
      <c r="J2" s="226"/>
      <c r="L2"/>
      <c r="N2" s="143" t="s">
        <v>118</v>
      </c>
    </row>
    <row r="3" spans="1:14" ht="17.25" customHeight="1">
      <c r="A3" s="45" t="s">
        <v>24</v>
      </c>
      <c r="B3" s="45"/>
      <c r="C3" s="45"/>
      <c r="D3" s="45"/>
      <c r="I3" s="233"/>
      <c r="J3" s="233"/>
      <c r="L3"/>
      <c r="N3" s="169" t="s">
        <v>25</v>
      </c>
    </row>
    <row r="4" spans="1:14" s="184" customFormat="1" ht="12">
      <c r="A4" s="76" t="s">
        <v>93</v>
      </c>
      <c r="B4" s="76"/>
      <c r="C4" s="76"/>
      <c r="D4" s="161" t="s">
        <v>94</v>
      </c>
      <c r="E4" s="228" t="s">
        <v>119</v>
      </c>
      <c r="F4" s="13"/>
      <c r="G4" s="13"/>
      <c r="H4" s="13"/>
      <c r="I4" s="13"/>
      <c r="J4" s="13"/>
      <c r="K4" s="13"/>
      <c r="L4" s="13"/>
      <c r="M4" s="13"/>
      <c r="N4" s="13"/>
    </row>
    <row r="5" spans="1:14" s="184" customFormat="1" ht="25.5" customHeight="1">
      <c r="A5" s="162" t="s">
        <v>95</v>
      </c>
      <c r="B5" s="162" t="s">
        <v>96</v>
      </c>
      <c r="C5" s="162" t="s">
        <v>97</v>
      </c>
      <c r="D5" s="163"/>
      <c r="E5" s="228" t="s">
        <v>72</v>
      </c>
      <c r="F5" s="13" t="s">
        <v>30</v>
      </c>
      <c r="G5" s="13"/>
      <c r="H5" s="13" t="s">
        <v>34</v>
      </c>
      <c r="I5" s="13" t="s">
        <v>36</v>
      </c>
      <c r="J5" s="13" t="s">
        <v>38</v>
      </c>
      <c r="K5" s="13" t="s">
        <v>40</v>
      </c>
      <c r="L5" s="13" t="s">
        <v>42</v>
      </c>
      <c r="M5" s="13"/>
      <c r="N5" s="13" t="s">
        <v>45</v>
      </c>
    </row>
    <row r="6" spans="1:14" s="184" customFormat="1" ht="36" customHeight="1">
      <c r="A6" s="164"/>
      <c r="B6" s="164"/>
      <c r="C6" s="164"/>
      <c r="D6" s="165"/>
      <c r="E6" s="228"/>
      <c r="F6" s="28" t="s">
        <v>75</v>
      </c>
      <c r="G6" s="13" t="s">
        <v>76</v>
      </c>
      <c r="H6" s="13"/>
      <c r="I6" s="13"/>
      <c r="J6" s="13"/>
      <c r="K6" s="13"/>
      <c r="L6" s="28" t="s">
        <v>75</v>
      </c>
      <c r="M6" s="28" t="s">
        <v>76</v>
      </c>
      <c r="N6" s="13"/>
    </row>
    <row r="7" spans="1:247" s="36" customFormat="1" ht="16.5" customHeight="1">
      <c r="A7" s="131"/>
      <c r="B7" s="131"/>
      <c r="C7" s="131"/>
      <c r="D7" s="18" t="s">
        <v>72</v>
      </c>
      <c r="E7" s="177">
        <f>E8+E13+E17+E25+E28</f>
        <v>4011.17</v>
      </c>
      <c r="F7" s="229">
        <f>F8+F13+F17+F25+F28</f>
        <v>3511.17</v>
      </c>
      <c r="G7" s="132">
        <f>SUM(G8,G12,G16,G21)</f>
        <v>0</v>
      </c>
      <c r="H7" s="132">
        <f>SUM(H8,H12,H16,H21)</f>
        <v>0</v>
      </c>
      <c r="I7" s="132">
        <f>SUM(I8,I12,I16,I21)</f>
        <v>0</v>
      </c>
      <c r="J7" s="132">
        <f>SUM(J8,J12,J16,J21)</f>
        <v>0</v>
      </c>
      <c r="K7" s="132">
        <f>K8+K13+K17+K25+K28</f>
        <v>500</v>
      </c>
      <c r="L7" s="138"/>
      <c r="M7" s="138"/>
      <c r="N7" s="138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</row>
    <row r="8" spans="1:14" ht="16.5" customHeight="1">
      <c r="A8" s="180" t="s">
        <v>98</v>
      </c>
      <c r="B8" s="180"/>
      <c r="C8" s="180"/>
      <c r="D8" s="230" t="s">
        <v>99</v>
      </c>
      <c r="E8" s="231">
        <f aca="true" t="shared" si="0" ref="E8:E21">SUM(F8:I8)</f>
        <v>424.45</v>
      </c>
      <c r="F8" s="230">
        <f>F10+F11+F12</f>
        <v>424.45</v>
      </c>
      <c r="G8" s="107"/>
      <c r="H8" s="107"/>
      <c r="I8" s="107"/>
      <c r="J8" s="107"/>
      <c r="K8" s="84"/>
      <c r="L8" s="84"/>
      <c r="M8" s="84"/>
      <c r="N8" s="84"/>
    </row>
    <row r="9" spans="1:14" ht="16.5" customHeight="1">
      <c r="A9" s="230"/>
      <c r="B9" s="230" t="s">
        <v>100</v>
      </c>
      <c r="C9" s="230"/>
      <c r="D9" s="230" t="s">
        <v>33</v>
      </c>
      <c r="E9" s="231">
        <f t="shared" si="0"/>
        <v>424.45</v>
      </c>
      <c r="F9" s="230">
        <v>424.45</v>
      </c>
      <c r="G9" s="230"/>
      <c r="H9" s="230"/>
      <c r="I9" s="230"/>
      <c r="J9" s="230"/>
      <c r="K9" s="230"/>
      <c r="L9" s="230"/>
      <c r="M9" s="230"/>
      <c r="N9" s="230"/>
    </row>
    <row r="10" spans="1:14" ht="16.5" customHeight="1">
      <c r="A10" s="230" t="s">
        <v>120</v>
      </c>
      <c r="B10" s="230" t="s">
        <v>120</v>
      </c>
      <c r="C10" s="230" t="s">
        <v>101</v>
      </c>
      <c r="D10" s="230" t="s">
        <v>35</v>
      </c>
      <c r="E10" s="231">
        <f t="shared" si="0"/>
        <v>119.39</v>
      </c>
      <c r="F10" s="230">
        <v>119.39</v>
      </c>
      <c r="G10" s="230"/>
      <c r="H10" s="230"/>
      <c r="I10" s="230"/>
      <c r="J10" s="230"/>
      <c r="K10" s="230"/>
      <c r="L10" s="230"/>
      <c r="M10" s="230"/>
      <c r="N10" s="230"/>
    </row>
    <row r="11" spans="1:14" ht="16.5" customHeight="1">
      <c r="A11" s="230" t="s">
        <v>120</v>
      </c>
      <c r="B11" s="230" t="s">
        <v>120</v>
      </c>
      <c r="C11" s="230" t="s">
        <v>110</v>
      </c>
      <c r="D11" s="230" t="s">
        <v>37</v>
      </c>
      <c r="E11" s="231">
        <f t="shared" si="0"/>
        <v>26.31</v>
      </c>
      <c r="F11" s="230">
        <v>26.31</v>
      </c>
      <c r="G11" s="230"/>
      <c r="H11" s="230"/>
      <c r="I11" s="230"/>
      <c r="J11" s="230"/>
      <c r="K11" s="230"/>
      <c r="L11" s="230"/>
      <c r="M11" s="230"/>
      <c r="N11" s="230"/>
    </row>
    <row r="12" spans="1:14" ht="16.5" customHeight="1">
      <c r="A12" s="230" t="s">
        <v>120</v>
      </c>
      <c r="B12" s="230" t="s">
        <v>120</v>
      </c>
      <c r="C12" s="230" t="s">
        <v>100</v>
      </c>
      <c r="D12" s="230" t="s">
        <v>39</v>
      </c>
      <c r="E12" s="231">
        <f t="shared" si="0"/>
        <v>278.75</v>
      </c>
      <c r="F12" s="230">
        <v>278.75</v>
      </c>
      <c r="G12" s="230"/>
      <c r="H12" s="230"/>
      <c r="I12" s="230"/>
      <c r="J12" s="230"/>
      <c r="K12" s="230"/>
      <c r="L12" s="230"/>
      <c r="M12" s="230"/>
      <c r="N12" s="230"/>
    </row>
    <row r="13" spans="1:14" ht="16.5" customHeight="1">
      <c r="A13" s="230" t="s">
        <v>102</v>
      </c>
      <c r="B13" s="230"/>
      <c r="C13" s="230"/>
      <c r="D13" s="230" t="s">
        <v>103</v>
      </c>
      <c r="E13" s="231">
        <f t="shared" si="0"/>
        <v>156.87</v>
      </c>
      <c r="F13" s="230">
        <f>F15+F16</f>
        <v>156.87</v>
      </c>
      <c r="G13" s="230"/>
      <c r="H13" s="230"/>
      <c r="I13" s="230"/>
      <c r="J13" s="230"/>
      <c r="K13" s="230"/>
      <c r="L13" s="230"/>
      <c r="M13" s="230"/>
      <c r="N13" s="230"/>
    </row>
    <row r="14" spans="1:14" ht="16.5" customHeight="1">
      <c r="A14" s="230"/>
      <c r="B14" s="230" t="s">
        <v>104</v>
      </c>
      <c r="C14" s="230"/>
      <c r="D14" s="230" t="s">
        <v>43</v>
      </c>
      <c r="E14" s="231">
        <f t="shared" si="0"/>
        <v>156.87</v>
      </c>
      <c r="F14" s="230">
        <f>F15+F16</f>
        <v>156.87</v>
      </c>
      <c r="G14" s="230"/>
      <c r="H14" s="230"/>
      <c r="I14" s="230"/>
      <c r="J14" s="230"/>
      <c r="K14" s="230"/>
      <c r="L14" s="230"/>
      <c r="M14" s="230"/>
      <c r="N14" s="230"/>
    </row>
    <row r="15" spans="1:14" ht="16.5" customHeight="1">
      <c r="A15" s="230" t="s">
        <v>120</v>
      </c>
      <c r="B15" s="230" t="s">
        <v>120</v>
      </c>
      <c r="C15" s="230" t="s">
        <v>101</v>
      </c>
      <c r="D15" s="230" t="s">
        <v>44</v>
      </c>
      <c r="E15" s="231">
        <f t="shared" si="0"/>
        <v>75.85</v>
      </c>
      <c r="F15" s="230">
        <v>75.85</v>
      </c>
      <c r="G15" s="230"/>
      <c r="H15" s="230"/>
      <c r="I15" s="230"/>
      <c r="J15" s="230"/>
      <c r="K15" s="230"/>
      <c r="L15" s="230"/>
      <c r="M15" s="230"/>
      <c r="N15" s="230"/>
    </row>
    <row r="16" spans="1:14" ht="16.5" customHeight="1">
      <c r="A16" s="230" t="s">
        <v>120</v>
      </c>
      <c r="B16" s="230" t="s">
        <v>120</v>
      </c>
      <c r="C16" s="230" t="s">
        <v>110</v>
      </c>
      <c r="D16" s="230" t="s">
        <v>46</v>
      </c>
      <c r="E16" s="231">
        <f t="shared" si="0"/>
        <v>81.02</v>
      </c>
      <c r="F16" s="230">
        <v>81.02</v>
      </c>
      <c r="G16" s="230"/>
      <c r="H16" s="230"/>
      <c r="I16" s="230"/>
      <c r="J16" s="230"/>
      <c r="K16" s="230"/>
      <c r="L16" s="230"/>
      <c r="M16" s="230"/>
      <c r="N16" s="230"/>
    </row>
    <row r="17" spans="1:14" ht="16.5" customHeight="1">
      <c r="A17" s="230" t="s">
        <v>105</v>
      </c>
      <c r="B17" s="230"/>
      <c r="C17" s="230"/>
      <c r="D17" s="230" t="s">
        <v>106</v>
      </c>
      <c r="E17" s="231">
        <f t="shared" si="0"/>
        <v>1738.11</v>
      </c>
      <c r="F17" s="230">
        <f>F18+F23</f>
        <v>1738.11</v>
      </c>
      <c r="G17" s="230"/>
      <c r="H17" s="230"/>
      <c r="I17" s="230"/>
      <c r="J17" s="230"/>
      <c r="K17" s="230"/>
      <c r="L17" s="230"/>
      <c r="M17" s="230"/>
      <c r="N17" s="230"/>
    </row>
    <row r="18" spans="1:14" ht="16.5" customHeight="1">
      <c r="A18" s="230"/>
      <c r="B18" s="230" t="s">
        <v>101</v>
      </c>
      <c r="C18" s="230"/>
      <c r="D18" s="230" t="s">
        <v>48</v>
      </c>
      <c r="E18" s="231">
        <f t="shared" si="0"/>
        <v>1249.32</v>
      </c>
      <c r="F18" s="230">
        <v>1249.32</v>
      </c>
      <c r="G18" s="230"/>
      <c r="H18" s="230"/>
      <c r="I18" s="230"/>
      <c r="J18" s="230"/>
      <c r="K18" s="230"/>
      <c r="L18" s="230"/>
      <c r="M18" s="230"/>
      <c r="N18" s="230"/>
    </row>
    <row r="19" spans="1:14" ht="16.5" customHeight="1">
      <c r="A19" s="230" t="s">
        <v>120</v>
      </c>
      <c r="B19" s="230" t="s">
        <v>120</v>
      </c>
      <c r="C19" s="230" t="s">
        <v>101</v>
      </c>
      <c r="D19" s="230" t="s">
        <v>49</v>
      </c>
      <c r="E19" s="231">
        <f t="shared" si="0"/>
        <v>737.91</v>
      </c>
      <c r="F19" s="230">
        <v>737.91</v>
      </c>
      <c r="G19" s="230"/>
      <c r="H19" s="230"/>
      <c r="I19" s="230"/>
      <c r="J19" s="230"/>
      <c r="K19" s="230"/>
      <c r="L19" s="230"/>
      <c r="M19" s="230"/>
      <c r="N19" s="230"/>
    </row>
    <row r="20" spans="1:14" ht="16.5" customHeight="1">
      <c r="A20" s="230" t="s">
        <v>120</v>
      </c>
      <c r="B20" s="230" t="s">
        <v>120</v>
      </c>
      <c r="C20" s="230" t="s">
        <v>100</v>
      </c>
      <c r="D20" s="230" t="s">
        <v>50</v>
      </c>
      <c r="E20" s="231">
        <f t="shared" si="0"/>
        <v>123.35</v>
      </c>
      <c r="F20" s="230">
        <v>123.35</v>
      </c>
      <c r="G20" s="230"/>
      <c r="H20" s="230"/>
      <c r="I20" s="230"/>
      <c r="J20" s="230"/>
      <c r="K20" s="230"/>
      <c r="L20" s="230"/>
      <c r="M20" s="230"/>
      <c r="N20" s="230"/>
    </row>
    <row r="21" spans="1:248" s="66" customFormat="1" ht="16.5" customHeight="1">
      <c r="A21" s="230" t="s">
        <v>120</v>
      </c>
      <c r="B21" s="230" t="s">
        <v>120</v>
      </c>
      <c r="C21" s="230" t="s">
        <v>112</v>
      </c>
      <c r="D21" s="230" t="s">
        <v>51</v>
      </c>
      <c r="E21" s="231">
        <f t="shared" si="0"/>
        <v>378.06</v>
      </c>
      <c r="F21" s="230">
        <v>378.06</v>
      </c>
      <c r="G21" s="230"/>
      <c r="H21" s="230"/>
      <c r="I21" s="230"/>
      <c r="J21" s="230"/>
      <c r="K21" s="230"/>
      <c r="L21" s="230"/>
      <c r="M21" s="230"/>
      <c r="N21" s="230"/>
      <c r="IN21"/>
    </row>
    <row r="22" spans="1:248" s="66" customFormat="1" ht="16.5" customHeight="1">
      <c r="A22" s="230"/>
      <c r="B22" s="230"/>
      <c r="C22" s="230" t="s">
        <v>107</v>
      </c>
      <c r="D22" s="230" t="s">
        <v>52</v>
      </c>
      <c r="E22" s="231">
        <f aca="true" t="shared" si="1" ref="E22:E34">SUM(F22:I22)</f>
        <v>10</v>
      </c>
      <c r="F22" s="230">
        <v>10</v>
      </c>
      <c r="G22" s="230"/>
      <c r="H22" s="230"/>
      <c r="I22" s="230"/>
      <c r="J22" s="230"/>
      <c r="K22" s="230"/>
      <c r="L22" s="230"/>
      <c r="M22" s="230"/>
      <c r="N22" s="230"/>
      <c r="IN22"/>
    </row>
    <row r="23" spans="1:248" s="66" customFormat="1" ht="16.5" customHeight="1">
      <c r="A23" s="230"/>
      <c r="B23" s="230" t="s">
        <v>111</v>
      </c>
      <c r="C23" s="230"/>
      <c r="D23" s="230" t="s">
        <v>53</v>
      </c>
      <c r="E23" s="231">
        <f t="shared" si="1"/>
        <v>488.79</v>
      </c>
      <c r="F23" s="230">
        <v>488.79</v>
      </c>
      <c r="G23" s="230"/>
      <c r="H23" s="230"/>
      <c r="I23" s="230"/>
      <c r="J23" s="230"/>
      <c r="K23" s="230"/>
      <c r="L23" s="230"/>
      <c r="M23" s="230"/>
      <c r="N23" s="230"/>
      <c r="IN23"/>
    </row>
    <row r="24" spans="1:248" s="66" customFormat="1" ht="16.5" customHeight="1">
      <c r="A24" s="230"/>
      <c r="B24" s="230"/>
      <c r="C24" s="230" t="s">
        <v>107</v>
      </c>
      <c r="D24" s="230" t="s">
        <v>54</v>
      </c>
      <c r="E24" s="231">
        <f t="shared" si="1"/>
        <v>488.79</v>
      </c>
      <c r="F24" s="230">
        <v>488.79</v>
      </c>
      <c r="G24" s="230"/>
      <c r="H24" s="230"/>
      <c r="I24" s="230"/>
      <c r="J24" s="230"/>
      <c r="K24" s="230"/>
      <c r="L24" s="230"/>
      <c r="M24" s="230"/>
      <c r="N24" s="230"/>
      <c r="IN24"/>
    </row>
    <row r="25" spans="1:248" s="66" customFormat="1" ht="16.5" customHeight="1">
      <c r="A25" s="230" t="s">
        <v>113</v>
      </c>
      <c r="B25" s="230"/>
      <c r="C25" s="230"/>
      <c r="D25" s="230" t="s">
        <v>114</v>
      </c>
      <c r="E25" s="231">
        <f t="shared" si="1"/>
        <v>179.69</v>
      </c>
      <c r="F25" s="230">
        <v>179.69</v>
      </c>
      <c r="G25" s="230"/>
      <c r="H25" s="230"/>
      <c r="I25" s="230"/>
      <c r="J25" s="230"/>
      <c r="K25" s="230"/>
      <c r="L25" s="230"/>
      <c r="M25" s="230"/>
      <c r="N25" s="230"/>
      <c r="IN25"/>
    </row>
    <row r="26" spans="1:248" s="66" customFormat="1" ht="16.5" customHeight="1">
      <c r="A26" s="230"/>
      <c r="B26" s="230" t="s">
        <v>111</v>
      </c>
      <c r="C26" s="230"/>
      <c r="D26" s="230" t="s">
        <v>56</v>
      </c>
      <c r="E26" s="231">
        <f t="shared" si="1"/>
        <v>179.69</v>
      </c>
      <c r="F26" s="230">
        <v>179.69</v>
      </c>
      <c r="G26" s="230"/>
      <c r="H26" s="230"/>
      <c r="I26" s="230"/>
      <c r="J26" s="230"/>
      <c r="K26" s="230"/>
      <c r="L26" s="230"/>
      <c r="M26" s="230"/>
      <c r="N26" s="230"/>
      <c r="IN26"/>
    </row>
    <row r="27" spans="1:248" s="66" customFormat="1" ht="16.5" customHeight="1">
      <c r="A27" s="230" t="s">
        <v>120</v>
      </c>
      <c r="B27" s="230" t="s">
        <v>120</v>
      </c>
      <c r="C27" s="230" t="s">
        <v>107</v>
      </c>
      <c r="D27" s="230" t="s">
        <v>57</v>
      </c>
      <c r="E27" s="231">
        <f t="shared" si="1"/>
        <v>179.69</v>
      </c>
      <c r="F27" s="230">
        <v>179.69</v>
      </c>
      <c r="G27" s="230"/>
      <c r="H27" s="230"/>
      <c r="I27" s="230"/>
      <c r="J27" s="230"/>
      <c r="K27" s="230"/>
      <c r="L27" s="230"/>
      <c r="M27" s="230"/>
      <c r="N27" s="230"/>
      <c r="IN27"/>
    </row>
    <row r="28" spans="1:248" s="66" customFormat="1" ht="16.5" customHeight="1">
      <c r="A28" s="230" t="s">
        <v>108</v>
      </c>
      <c r="B28" s="230"/>
      <c r="C28" s="230"/>
      <c r="D28" s="230" t="s">
        <v>109</v>
      </c>
      <c r="E28" s="231">
        <f>SUM(F28:K28)</f>
        <v>1512.05</v>
      </c>
      <c r="F28" s="230">
        <f>F29+F31+F33</f>
        <v>1012.05</v>
      </c>
      <c r="G28" s="230"/>
      <c r="H28" s="230"/>
      <c r="I28" s="230"/>
      <c r="J28" s="230"/>
      <c r="K28" s="230">
        <v>500</v>
      </c>
      <c r="L28" s="230"/>
      <c r="M28" s="230"/>
      <c r="N28" s="230"/>
      <c r="IN28"/>
    </row>
    <row r="29" spans="1:248" s="66" customFormat="1" ht="16.5" customHeight="1">
      <c r="A29" s="230"/>
      <c r="B29" s="230" t="s">
        <v>101</v>
      </c>
      <c r="C29" s="230"/>
      <c r="D29" s="230" t="s">
        <v>59</v>
      </c>
      <c r="E29" s="231">
        <f>SUM(F29:K29)</f>
        <v>500</v>
      </c>
      <c r="F29" s="230"/>
      <c r="G29" s="230"/>
      <c r="H29" s="230"/>
      <c r="I29" s="230"/>
      <c r="J29" s="230"/>
      <c r="K29" s="230">
        <v>500</v>
      </c>
      <c r="L29" s="230"/>
      <c r="M29" s="230"/>
      <c r="N29" s="230"/>
      <c r="IN29"/>
    </row>
    <row r="30" spans="1:248" s="66" customFormat="1" ht="16.5" customHeight="1">
      <c r="A30" s="230"/>
      <c r="B30" s="230" t="s">
        <v>120</v>
      </c>
      <c r="C30" s="230" t="s">
        <v>112</v>
      </c>
      <c r="D30" s="230" t="s">
        <v>60</v>
      </c>
      <c r="E30" s="231">
        <f>SUM(F30:K30)</f>
        <v>500</v>
      </c>
      <c r="F30" s="230"/>
      <c r="G30" s="230"/>
      <c r="H30" s="230"/>
      <c r="I30" s="230"/>
      <c r="J30" s="230"/>
      <c r="K30" s="230">
        <v>500</v>
      </c>
      <c r="L30" s="230"/>
      <c r="M30" s="230"/>
      <c r="N30" s="230"/>
      <c r="IN30"/>
    </row>
    <row r="31" spans="1:248" s="66" customFormat="1" ht="16.5" customHeight="1">
      <c r="A31" s="230"/>
      <c r="B31" s="230" t="s">
        <v>110</v>
      </c>
      <c r="C31" s="230"/>
      <c r="D31" s="230" t="s">
        <v>61</v>
      </c>
      <c r="E31" s="231">
        <f t="shared" si="1"/>
        <v>185.04</v>
      </c>
      <c r="F31" s="230">
        <v>185.04</v>
      </c>
      <c r="G31" s="230"/>
      <c r="H31" s="230"/>
      <c r="I31" s="230"/>
      <c r="J31" s="230"/>
      <c r="K31" s="230"/>
      <c r="L31" s="230"/>
      <c r="M31" s="230"/>
      <c r="N31" s="230"/>
      <c r="IN31"/>
    </row>
    <row r="32" spans="1:248" s="66" customFormat="1" ht="16.5" customHeight="1">
      <c r="A32" s="230"/>
      <c r="B32" s="230" t="s">
        <v>120</v>
      </c>
      <c r="C32" s="230" t="s">
        <v>101</v>
      </c>
      <c r="D32" s="230" t="s">
        <v>62</v>
      </c>
      <c r="E32" s="231">
        <f t="shared" si="1"/>
        <v>185.04</v>
      </c>
      <c r="F32" s="230">
        <v>185.04</v>
      </c>
      <c r="G32" s="230"/>
      <c r="H32" s="230"/>
      <c r="I32" s="230"/>
      <c r="J32" s="230"/>
      <c r="K32" s="230"/>
      <c r="L32" s="230"/>
      <c r="M32" s="230"/>
      <c r="N32" s="230"/>
      <c r="IN32"/>
    </row>
    <row r="33" spans="1:248" s="66" customFormat="1" ht="16.5" customHeight="1">
      <c r="A33" s="230"/>
      <c r="B33" s="230" t="s">
        <v>111</v>
      </c>
      <c r="C33" s="230"/>
      <c r="D33" s="230" t="s">
        <v>63</v>
      </c>
      <c r="E33" s="231">
        <f t="shared" si="1"/>
        <v>827.01</v>
      </c>
      <c r="F33" s="230">
        <v>827.01</v>
      </c>
      <c r="G33" s="230"/>
      <c r="H33" s="230"/>
      <c r="I33" s="230"/>
      <c r="J33" s="230"/>
      <c r="K33" s="230"/>
      <c r="L33" s="230"/>
      <c r="M33" s="230"/>
      <c r="N33" s="230"/>
      <c r="IN33"/>
    </row>
    <row r="34" spans="1:248" s="66" customFormat="1" ht="16.5" customHeight="1">
      <c r="A34" s="230"/>
      <c r="B34" s="230" t="s">
        <v>120</v>
      </c>
      <c r="C34" s="230" t="s">
        <v>107</v>
      </c>
      <c r="D34" s="230" t="s">
        <v>64</v>
      </c>
      <c r="E34" s="231">
        <f t="shared" si="1"/>
        <v>827.01</v>
      </c>
      <c r="F34" s="230">
        <v>827.01</v>
      </c>
      <c r="G34" s="230"/>
      <c r="H34" s="230"/>
      <c r="I34" s="230"/>
      <c r="J34" s="230"/>
      <c r="K34" s="230"/>
      <c r="L34" s="230"/>
      <c r="M34" s="230"/>
      <c r="N34" s="230"/>
      <c r="IN34"/>
    </row>
    <row r="35" spans="1:14" ht="14.25">
      <c r="A35" s="86"/>
      <c r="B35" s="86"/>
      <c r="C35" s="86"/>
      <c r="D35" s="86"/>
      <c r="E35" s="232"/>
      <c r="F35" s="86"/>
      <c r="G35" s="86"/>
      <c r="H35" s="86"/>
      <c r="I35" s="86"/>
      <c r="J35" s="86"/>
      <c r="K35" s="86"/>
      <c r="L35" s="86"/>
      <c r="M35" s="86"/>
      <c r="N35" s="86"/>
    </row>
  </sheetData>
  <sheetProtection/>
  <mergeCells count="17">
    <mergeCell ref="A1:N1"/>
    <mergeCell ref="A3:D3"/>
    <mergeCell ref="A4:C4"/>
    <mergeCell ref="E4:N4"/>
    <mergeCell ref="F5:G5"/>
    <mergeCell ref="L5:M5"/>
    <mergeCell ref="A35:N3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4"/>
  <sheetViews>
    <sheetView showGridLines="0" showZeros="0" workbookViewId="0" topLeftCell="A1">
      <selection activeCell="L10" sqref="L10"/>
    </sheetView>
  </sheetViews>
  <sheetFormatPr defaultColWidth="9.16015625" defaultRowHeight="11.25"/>
  <cols>
    <col min="1" max="1" width="24.33203125" style="66" customWidth="1"/>
    <col min="2" max="2" width="12.83203125" style="201" customWidth="1"/>
    <col min="3" max="3" width="12.83203125" style="66" customWidth="1"/>
    <col min="4" max="4" width="12.33203125" style="66" customWidth="1"/>
    <col min="5" max="5" width="9" style="66" customWidth="1"/>
    <col min="6" max="6" width="11.83203125" style="66" customWidth="1"/>
    <col min="7" max="7" width="9" style="66" bestFit="1" customWidth="1"/>
    <col min="8" max="8" width="10" style="66" customWidth="1"/>
    <col min="9" max="9" width="8.83203125" style="66" customWidth="1"/>
    <col min="10" max="10" width="12.16015625" style="66" customWidth="1"/>
    <col min="11" max="11" width="14.16015625" style="171" customWidth="1"/>
    <col min="12" max="12" width="15" style="66" customWidth="1"/>
    <col min="13" max="13" width="11" style="66" customWidth="1"/>
    <col min="14" max="14" width="13" style="66" customWidth="1"/>
    <col min="15" max="15" width="14.16015625" style="66" customWidth="1"/>
    <col min="16" max="16384" width="9.16015625" style="66" customWidth="1"/>
  </cols>
  <sheetData>
    <row r="1" spans="1:15" ht="36.75" customHeight="1">
      <c r="A1" s="128" t="s">
        <v>121</v>
      </c>
      <c r="B1" s="172"/>
      <c r="C1" s="128"/>
      <c r="D1" s="128"/>
      <c r="E1" s="128"/>
      <c r="F1" s="128"/>
      <c r="G1" s="128"/>
      <c r="H1" s="128"/>
      <c r="I1" s="128"/>
      <c r="J1" s="128"/>
      <c r="K1" s="172"/>
      <c r="L1" s="128"/>
      <c r="M1" s="128"/>
      <c r="N1" s="128"/>
      <c r="O1" s="128"/>
    </row>
    <row r="2" spans="14:15" ht="15.75" customHeight="1">
      <c r="N2" s="135" t="s">
        <v>122</v>
      </c>
      <c r="O2" s="135"/>
    </row>
    <row r="3" spans="1:15" ht="18" customHeight="1">
      <c r="A3" s="45" t="s">
        <v>24</v>
      </c>
      <c r="B3" s="45"/>
      <c r="C3" s="45"/>
      <c r="D3" s="45"/>
      <c r="E3" s="129"/>
      <c r="F3" s="129"/>
      <c r="G3" s="129"/>
      <c r="H3" s="129"/>
      <c r="I3" s="129"/>
      <c r="J3" s="129"/>
      <c r="K3" s="215"/>
      <c r="N3" s="136" t="s">
        <v>25</v>
      </c>
      <c r="O3" s="136"/>
    </row>
    <row r="4" spans="1:16" s="184" customFormat="1" ht="21" customHeight="1">
      <c r="A4" s="190" t="s">
        <v>69</v>
      </c>
      <c r="B4" s="202" t="s">
        <v>123</v>
      </c>
      <c r="C4" s="203"/>
      <c r="D4" s="203"/>
      <c r="E4" s="203"/>
      <c r="F4" s="203"/>
      <c r="G4" s="203"/>
      <c r="H4" s="203"/>
      <c r="I4" s="216"/>
      <c r="J4" s="216"/>
      <c r="K4" s="202" t="s">
        <v>124</v>
      </c>
      <c r="L4" s="203"/>
      <c r="M4" s="203"/>
      <c r="N4" s="203"/>
      <c r="O4" s="217"/>
      <c r="P4" s="36"/>
    </row>
    <row r="5" spans="1:16" s="184" customFormat="1" ht="12" customHeight="1">
      <c r="A5" s="191"/>
      <c r="B5" s="204" t="s">
        <v>72</v>
      </c>
      <c r="C5" s="13" t="s">
        <v>30</v>
      </c>
      <c r="D5" s="13"/>
      <c r="E5" s="13" t="s">
        <v>34</v>
      </c>
      <c r="F5" s="13" t="s">
        <v>36</v>
      </c>
      <c r="G5" s="13" t="s">
        <v>38</v>
      </c>
      <c r="H5" s="13" t="s">
        <v>40</v>
      </c>
      <c r="I5" s="13" t="s">
        <v>42</v>
      </c>
      <c r="J5" s="13"/>
      <c r="K5" s="218" t="s">
        <v>72</v>
      </c>
      <c r="L5" s="193" t="s">
        <v>73</v>
      </c>
      <c r="M5" s="194"/>
      <c r="N5" s="200"/>
      <c r="O5" s="115" t="s">
        <v>74</v>
      </c>
      <c r="P5" s="36"/>
    </row>
    <row r="6" spans="1:16" s="184" customFormat="1" ht="63" customHeight="1">
      <c r="A6" s="195"/>
      <c r="B6" s="205"/>
      <c r="C6" s="28" t="s">
        <v>75</v>
      </c>
      <c r="D6" s="13" t="s">
        <v>76</v>
      </c>
      <c r="E6" s="13"/>
      <c r="F6" s="13"/>
      <c r="G6" s="13"/>
      <c r="H6" s="13"/>
      <c r="I6" s="28" t="s">
        <v>75</v>
      </c>
      <c r="J6" s="28" t="s">
        <v>76</v>
      </c>
      <c r="K6" s="219"/>
      <c r="L6" s="118" t="s">
        <v>77</v>
      </c>
      <c r="M6" s="118" t="s">
        <v>78</v>
      </c>
      <c r="N6" s="118" t="s">
        <v>79</v>
      </c>
      <c r="O6" s="118"/>
      <c r="P6" s="36"/>
    </row>
    <row r="7" spans="1:16" s="87" customFormat="1" ht="27" customHeight="1">
      <c r="A7" s="50" t="s">
        <v>72</v>
      </c>
      <c r="B7" s="206">
        <f>SUM(C7:H7)</f>
        <v>4011.17</v>
      </c>
      <c r="C7" s="207">
        <f>SUM(C8:C18)</f>
        <v>3511.17</v>
      </c>
      <c r="D7" s="207">
        <f>SUM(D14:D18)</f>
        <v>0</v>
      </c>
      <c r="E7" s="207">
        <f>SUM(E14:E18)</f>
        <v>0</v>
      </c>
      <c r="F7" s="207"/>
      <c r="G7" s="207"/>
      <c r="H7" s="207">
        <f>SUM(H8:H18)</f>
        <v>500</v>
      </c>
      <c r="I7" s="207"/>
      <c r="J7" s="207"/>
      <c r="K7" s="220">
        <f>SUM(K8:K18)</f>
        <v>4011.17</v>
      </c>
      <c r="L7" s="221">
        <f>SUM(L8:L18)</f>
        <v>2317.6</v>
      </c>
      <c r="M7" s="221">
        <f>SUM(M8:M18)</f>
        <v>336.21999999999997</v>
      </c>
      <c r="N7" s="221">
        <f>SUM(N8:N18)</f>
        <v>122.41000000000003</v>
      </c>
      <c r="O7" s="221">
        <f>SUM(O8:O18)</f>
        <v>1234.94</v>
      </c>
      <c r="P7"/>
    </row>
    <row r="8" spans="1:16" s="87" customFormat="1" ht="27" customHeight="1">
      <c r="A8" s="208" t="s">
        <v>80</v>
      </c>
      <c r="B8" s="209">
        <v>1705.99</v>
      </c>
      <c r="C8" s="210">
        <v>1705.99</v>
      </c>
      <c r="D8" s="207"/>
      <c r="E8" s="207"/>
      <c r="F8" s="207"/>
      <c r="G8" s="207"/>
      <c r="H8" s="207"/>
      <c r="I8" s="207"/>
      <c r="J8" s="207"/>
      <c r="K8" s="220">
        <f aca="true" t="shared" si="0" ref="K8:K18">SUM(L8:O8)</f>
        <v>1705.9899999999998</v>
      </c>
      <c r="L8" s="210">
        <v>844.79</v>
      </c>
      <c r="M8" s="210">
        <v>157.25</v>
      </c>
      <c r="N8" s="210">
        <v>98.79</v>
      </c>
      <c r="O8" s="210">
        <v>605.16</v>
      </c>
      <c r="P8"/>
    </row>
    <row r="9" spans="1:16" s="87" customFormat="1" ht="27" customHeight="1">
      <c r="A9" s="208" t="s">
        <v>81</v>
      </c>
      <c r="B9" s="209">
        <v>437.47</v>
      </c>
      <c r="C9" s="210">
        <v>437.47</v>
      </c>
      <c r="D9" s="207"/>
      <c r="E9" s="207"/>
      <c r="F9" s="207"/>
      <c r="G9" s="207"/>
      <c r="H9" s="207"/>
      <c r="I9" s="207"/>
      <c r="J9" s="207"/>
      <c r="K9" s="220">
        <f t="shared" si="0"/>
        <v>437.47</v>
      </c>
      <c r="L9" s="210">
        <v>387.5</v>
      </c>
      <c r="M9" s="210">
        <v>35.01</v>
      </c>
      <c r="N9" s="210">
        <v>7.36</v>
      </c>
      <c r="O9" s="210">
        <v>7.6</v>
      </c>
      <c r="P9"/>
    </row>
    <row r="10" spans="1:16" s="87" customFormat="1" ht="27" customHeight="1">
      <c r="A10" s="208" t="s">
        <v>82</v>
      </c>
      <c r="B10" s="209">
        <v>152.91</v>
      </c>
      <c r="C10" s="210">
        <v>152.91</v>
      </c>
      <c r="D10" s="207"/>
      <c r="E10" s="207"/>
      <c r="F10" s="207"/>
      <c r="G10" s="207"/>
      <c r="H10" s="207"/>
      <c r="I10" s="207"/>
      <c r="J10" s="207"/>
      <c r="K10" s="220">
        <f t="shared" si="0"/>
        <v>152.91</v>
      </c>
      <c r="L10" s="210">
        <v>123.43</v>
      </c>
      <c r="M10" s="210">
        <v>20.7</v>
      </c>
      <c r="N10" s="210">
        <v>3.18</v>
      </c>
      <c r="O10" s="210">
        <v>5.6</v>
      </c>
      <c r="P10"/>
    </row>
    <row r="11" spans="1:16" s="87" customFormat="1" ht="27" customHeight="1">
      <c r="A11" s="208" t="s">
        <v>83</v>
      </c>
      <c r="B11" s="209">
        <v>106.2</v>
      </c>
      <c r="C11" s="210">
        <v>106.2</v>
      </c>
      <c r="D11" s="207"/>
      <c r="E11" s="207"/>
      <c r="F11" s="207"/>
      <c r="G11" s="207"/>
      <c r="H11" s="207"/>
      <c r="I11" s="207"/>
      <c r="J11" s="207"/>
      <c r="K11" s="220">
        <f t="shared" si="0"/>
        <v>106.19999999999999</v>
      </c>
      <c r="L11" s="210">
        <v>89.74</v>
      </c>
      <c r="M11" s="210">
        <v>8.69</v>
      </c>
      <c r="N11" s="210">
        <v>1.77</v>
      </c>
      <c r="O11" s="210">
        <v>6</v>
      </c>
      <c r="P11"/>
    </row>
    <row r="12" spans="1:16" s="87" customFormat="1" ht="27" customHeight="1">
      <c r="A12" s="208" t="s">
        <v>84</v>
      </c>
      <c r="B12" s="209">
        <v>125.23</v>
      </c>
      <c r="C12" s="210">
        <v>125.23</v>
      </c>
      <c r="D12" s="207"/>
      <c r="E12" s="207"/>
      <c r="F12" s="207"/>
      <c r="G12" s="207"/>
      <c r="H12" s="207"/>
      <c r="I12" s="207"/>
      <c r="J12" s="207"/>
      <c r="K12" s="220">
        <f t="shared" si="0"/>
        <v>125.23</v>
      </c>
      <c r="L12" s="210">
        <v>102.11</v>
      </c>
      <c r="M12" s="210">
        <v>16.29</v>
      </c>
      <c r="N12" s="210">
        <v>2.22</v>
      </c>
      <c r="O12" s="210">
        <v>4.61</v>
      </c>
      <c r="P12"/>
    </row>
    <row r="13" spans="1:16" s="87" customFormat="1" ht="27" customHeight="1">
      <c r="A13" s="208" t="s">
        <v>85</v>
      </c>
      <c r="B13" s="209">
        <v>255.79</v>
      </c>
      <c r="C13" s="210">
        <v>255.79</v>
      </c>
      <c r="D13" s="207"/>
      <c r="E13" s="207"/>
      <c r="F13" s="207"/>
      <c r="G13" s="207"/>
      <c r="H13" s="207"/>
      <c r="I13" s="207"/>
      <c r="J13" s="207"/>
      <c r="K13" s="220">
        <f t="shared" si="0"/>
        <v>255.79</v>
      </c>
      <c r="L13" s="210">
        <v>198.96</v>
      </c>
      <c r="M13" s="210">
        <v>28.16</v>
      </c>
      <c r="N13" s="210">
        <v>3.67</v>
      </c>
      <c r="O13" s="210">
        <v>25</v>
      </c>
      <c r="P13"/>
    </row>
    <row r="14" spans="1:15" ht="27" customHeight="1">
      <c r="A14" s="208" t="s">
        <v>86</v>
      </c>
      <c r="B14" s="209">
        <v>94.88</v>
      </c>
      <c r="C14" s="210">
        <v>94.88</v>
      </c>
      <c r="D14" s="107">
        <v>0</v>
      </c>
      <c r="E14" s="107">
        <v>0</v>
      </c>
      <c r="F14" s="107"/>
      <c r="G14" s="107"/>
      <c r="H14" s="107"/>
      <c r="I14" s="222"/>
      <c r="J14" s="222"/>
      <c r="K14" s="177">
        <f t="shared" si="0"/>
        <v>94.88</v>
      </c>
      <c r="L14" s="210">
        <v>49.38</v>
      </c>
      <c r="M14" s="210">
        <v>9.69</v>
      </c>
      <c r="N14" s="210">
        <v>0.54</v>
      </c>
      <c r="O14" s="210">
        <v>35.27</v>
      </c>
    </row>
    <row r="15" spans="1:15" ht="27" customHeight="1">
      <c r="A15" s="208" t="s">
        <v>87</v>
      </c>
      <c r="B15" s="209">
        <v>254.99</v>
      </c>
      <c r="C15" s="210">
        <v>254.99</v>
      </c>
      <c r="D15" s="80"/>
      <c r="E15" s="80"/>
      <c r="F15" s="80"/>
      <c r="G15" s="80"/>
      <c r="H15" s="80"/>
      <c r="I15" s="80"/>
      <c r="J15" s="80"/>
      <c r="K15" s="177">
        <f t="shared" si="0"/>
        <v>254.99</v>
      </c>
      <c r="L15" s="210">
        <v>195.06</v>
      </c>
      <c r="M15" s="210">
        <v>23.85</v>
      </c>
      <c r="N15" s="210">
        <v>1.15</v>
      </c>
      <c r="O15" s="210">
        <v>34.93</v>
      </c>
    </row>
    <row r="16" spans="1:15" ht="27" customHeight="1">
      <c r="A16" s="208" t="s">
        <v>88</v>
      </c>
      <c r="B16" s="209">
        <v>64.75</v>
      </c>
      <c r="C16" s="210">
        <v>64.75</v>
      </c>
      <c r="D16" s="84"/>
      <c r="E16" s="84"/>
      <c r="F16" s="84"/>
      <c r="G16" s="84"/>
      <c r="H16" s="84"/>
      <c r="I16" s="84"/>
      <c r="J16" s="84"/>
      <c r="K16" s="177">
        <f t="shared" si="0"/>
        <v>64.75</v>
      </c>
      <c r="L16" s="210">
        <v>51.73</v>
      </c>
      <c r="M16" s="210">
        <v>5.45</v>
      </c>
      <c r="N16" s="210">
        <v>1.57</v>
      </c>
      <c r="O16" s="210">
        <v>6</v>
      </c>
    </row>
    <row r="17" spans="1:15" ht="27" customHeight="1">
      <c r="A17" s="208" t="s">
        <v>89</v>
      </c>
      <c r="B17" s="209">
        <v>138.54</v>
      </c>
      <c r="C17" s="210">
        <v>138.54</v>
      </c>
      <c r="D17" s="84"/>
      <c r="E17" s="84"/>
      <c r="F17" s="84"/>
      <c r="G17" s="84"/>
      <c r="H17" s="84"/>
      <c r="I17" s="84"/>
      <c r="J17" s="84"/>
      <c r="K17" s="177">
        <f t="shared" si="0"/>
        <v>138.54</v>
      </c>
      <c r="L17" s="210">
        <v>121.28</v>
      </c>
      <c r="M17" s="210">
        <v>17.22</v>
      </c>
      <c r="N17" s="210">
        <v>0.04</v>
      </c>
      <c r="O17" s="223"/>
    </row>
    <row r="18" spans="1:15" ht="27" customHeight="1">
      <c r="A18" s="208" t="s">
        <v>90</v>
      </c>
      <c r="B18" s="211">
        <v>674.42</v>
      </c>
      <c r="C18" s="212">
        <v>174.42</v>
      </c>
      <c r="D18" s="84"/>
      <c r="E18" s="80"/>
      <c r="F18" s="80"/>
      <c r="G18" s="80"/>
      <c r="H18" s="80">
        <v>500</v>
      </c>
      <c r="I18" s="84"/>
      <c r="J18" s="84"/>
      <c r="K18" s="177">
        <f t="shared" si="0"/>
        <v>674.42</v>
      </c>
      <c r="L18" s="210">
        <v>153.62</v>
      </c>
      <c r="M18" s="210">
        <v>13.91</v>
      </c>
      <c r="N18" s="210">
        <v>2.12</v>
      </c>
      <c r="O18" s="210">
        <v>504.77</v>
      </c>
    </row>
    <row r="19" spans="1:15" ht="36" customHeight="1">
      <c r="A19" s="213"/>
      <c r="B19" s="214"/>
      <c r="C19" s="213"/>
      <c r="D19" s="213"/>
      <c r="E19" s="213"/>
      <c r="F19" s="213"/>
      <c r="G19" s="213"/>
      <c r="H19" s="213"/>
      <c r="I19" s="213"/>
      <c r="J19" s="213"/>
      <c r="K19" s="214"/>
      <c r="L19" s="224"/>
      <c r="M19" s="224"/>
      <c r="N19" s="224"/>
      <c r="O19" s="224"/>
    </row>
    <row r="20" ht="12">
      <c r="D20" s="82"/>
    </row>
    <row r="24" ht="12">
      <c r="A24" s="82"/>
    </row>
  </sheetData>
  <sheetProtection/>
  <mergeCells count="15">
    <mergeCell ref="A1:O1"/>
    <mergeCell ref="N2:O2"/>
    <mergeCell ref="A3:D3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53"/>
  <sheetViews>
    <sheetView showGridLines="0" showZeros="0" workbookViewId="0" topLeftCell="A4">
      <selection activeCell="F17" sqref="F17"/>
    </sheetView>
  </sheetViews>
  <sheetFormatPr defaultColWidth="9.16015625" defaultRowHeight="11.25"/>
  <cols>
    <col min="1" max="1" width="31" style="187" customWidth="1"/>
    <col min="2" max="2" width="6.66015625" style="170" customWidth="1"/>
    <col min="3" max="3" width="5.5" style="170" customWidth="1"/>
    <col min="4" max="4" width="7.5" style="170" customWidth="1"/>
    <col min="5" max="5" width="41.33203125" style="66" customWidth="1"/>
    <col min="6" max="6" width="18.16015625" style="65" customWidth="1"/>
    <col min="7" max="10" width="14.83203125" style="66" customWidth="1"/>
    <col min="11" max="16384" width="9.16015625" style="66" customWidth="1"/>
  </cols>
  <sheetData>
    <row r="1" spans="1:10" ht="33" customHeight="1">
      <c r="A1" s="188" t="s">
        <v>125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9:10" ht="15.75" customHeight="1">
      <c r="I2" s="135" t="s">
        <v>126</v>
      </c>
      <c r="J2" s="135"/>
    </row>
    <row r="3" spans="1:10" ht="18" customHeight="1">
      <c r="A3" s="189" t="s">
        <v>24</v>
      </c>
      <c r="B3" s="45"/>
      <c r="C3" s="45"/>
      <c r="D3" s="45"/>
      <c r="E3" s="45"/>
      <c r="F3" s="139"/>
      <c r="G3" s="129"/>
      <c r="H3" s="129"/>
      <c r="I3" s="136" t="s">
        <v>25</v>
      </c>
      <c r="J3" s="136"/>
    </row>
    <row r="4" spans="1:10" s="65" customFormat="1" ht="18" customHeight="1">
      <c r="A4" s="190" t="s">
        <v>69</v>
      </c>
      <c r="B4" s="175" t="s">
        <v>93</v>
      </c>
      <c r="C4" s="175"/>
      <c r="D4" s="175"/>
      <c r="E4" s="161" t="s">
        <v>94</v>
      </c>
      <c r="F4" s="147" t="s">
        <v>127</v>
      </c>
      <c r="G4" s="148"/>
      <c r="H4" s="148"/>
      <c r="I4" s="148"/>
      <c r="J4" s="149"/>
    </row>
    <row r="5" spans="1:10" s="65" customFormat="1" ht="12">
      <c r="A5" s="191"/>
      <c r="B5" s="192" t="s">
        <v>95</v>
      </c>
      <c r="C5" s="192" t="s">
        <v>96</v>
      </c>
      <c r="D5" s="192" t="s">
        <v>97</v>
      </c>
      <c r="E5" s="163"/>
      <c r="F5" s="115" t="s">
        <v>72</v>
      </c>
      <c r="G5" s="193" t="s">
        <v>73</v>
      </c>
      <c r="H5" s="194"/>
      <c r="I5" s="200"/>
      <c r="J5" s="115" t="s">
        <v>74</v>
      </c>
    </row>
    <row r="6" spans="1:12" s="65" customFormat="1" ht="24">
      <c r="A6" s="195"/>
      <c r="B6" s="196"/>
      <c r="C6" s="196"/>
      <c r="D6" s="196"/>
      <c r="E6" s="165"/>
      <c r="F6" s="118"/>
      <c r="G6" s="118" t="s">
        <v>77</v>
      </c>
      <c r="H6" s="118" t="s">
        <v>78</v>
      </c>
      <c r="I6" s="118" t="s">
        <v>79</v>
      </c>
      <c r="J6" s="118"/>
      <c r="K6" s="74"/>
      <c r="L6" s="74"/>
    </row>
    <row r="7" spans="1:12" s="65" customFormat="1" ht="27" customHeight="1">
      <c r="A7" s="197" t="s">
        <v>72</v>
      </c>
      <c r="B7" s="196"/>
      <c r="C7" s="196"/>
      <c r="D7" s="196"/>
      <c r="E7" s="165"/>
      <c r="F7" s="118">
        <v>4011.1700000000005</v>
      </c>
      <c r="G7" s="118">
        <v>2317.6000000000004</v>
      </c>
      <c r="H7" s="118">
        <v>336.22</v>
      </c>
      <c r="I7" s="118">
        <v>122.41000000000001</v>
      </c>
      <c r="J7" s="118">
        <v>1234.94</v>
      </c>
      <c r="K7" s="74"/>
      <c r="L7" s="74"/>
    </row>
    <row r="8" spans="1:247" s="36" customFormat="1" ht="24.75" customHeight="1">
      <c r="A8" s="198" t="s">
        <v>80</v>
      </c>
      <c r="B8" s="180">
        <v>208</v>
      </c>
      <c r="C8" s="180"/>
      <c r="D8" s="180"/>
      <c r="E8" s="181" t="s">
        <v>99</v>
      </c>
      <c r="F8" s="182">
        <f aca="true" t="shared" si="0" ref="F8:F71">SUM(G8:J8)</f>
        <v>230</v>
      </c>
      <c r="G8" s="181">
        <v>110.61</v>
      </c>
      <c r="H8" s="181">
        <v>22.77</v>
      </c>
      <c r="I8" s="181">
        <v>96.62</v>
      </c>
      <c r="J8" s="181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</row>
    <row r="9" spans="1:247" s="36" customFormat="1" ht="18.75" customHeight="1">
      <c r="A9" s="130"/>
      <c r="B9" s="180"/>
      <c r="C9" s="180" t="s">
        <v>100</v>
      </c>
      <c r="D9" s="180"/>
      <c r="E9" s="181" t="s">
        <v>33</v>
      </c>
      <c r="F9" s="182">
        <f t="shared" si="0"/>
        <v>230</v>
      </c>
      <c r="G9" s="181">
        <v>110.61</v>
      </c>
      <c r="H9" s="181">
        <v>22.77</v>
      </c>
      <c r="I9" s="181">
        <v>96.62</v>
      </c>
      <c r="J9" s="181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</row>
    <row r="10" spans="1:256" ht="18.75" customHeight="1">
      <c r="A10" s="199"/>
      <c r="B10" s="180"/>
      <c r="C10" s="180"/>
      <c r="D10" s="180" t="s">
        <v>101</v>
      </c>
      <c r="E10" s="181" t="s">
        <v>35</v>
      </c>
      <c r="F10" s="182">
        <f t="shared" si="0"/>
        <v>119.39</v>
      </c>
      <c r="G10" s="181">
        <v>0</v>
      </c>
      <c r="H10" s="181">
        <v>22.77</v>
      </c>
      <c r="I10" s="181">
        <v>96.62</v>
      </c>
      <c r="J10" s="181"/>
      <c r="IN10"/>
      <c r="IO10"/>
      <c r="IP10"/>
      <c r="IQ10"/>
      <c r="IR10"/>
      <c r="IS10"/>
      <c r="IT10"/>
      <c r="IU10"/>
      <c r="IV10"/>
    </row>
    <row r="11" spans="1:256" ht="18.75" customHeight="1">
      <c r="A11" s="130"/>
      <c r="B11" s="180"/>
      <c r="C11" s="180"/>
      <c r="D11" s="180" t="s">
        <v>100</v>
      </c>
      <c r="E11" s="181" t="s">
        <v>39</v>
      </c>
      <c r="F11" s="182">
        <f t="shared" si="0"/>
        <v>110.61</v>
      </c>
      <c r="G11" s="181">
        <v>110.61</v>
      </c>
      <c r="H11" s="181">
        <v>0</v>
      </c>
      <c r="I11" s="181">
        <v>0</v>
      </c>
      <c r="J11" s="181"/>
      <c r="IN11"/>
      <c r="IO11"/>
      <c r="IP11"/>
      <c r="IQ11"/>
      <c r="IR11"/>
      <c r="IS11"/>
      <c r="IT11"/>
      <c r="IU11"/>
      <c r="IV11"/>
    </row>
    <row r="12" spans="1:256" ht="18.75" customHeight="1">
      <c r="A12" s="130"/>
      <c r="B12" s="180">
        <v>210</v>
      </c>
      <c r="C12" s="180"/>
      <c r="D12" s="180"/>
      <c r="E12" s="181" t="s">
        <v>103</v>
      </c>
      <c r="F12" s="182">
        <f t="shared" si="0"/>
        <v>75.85</v>
      </c>
      <c r="G12" s="181">
        <v>75.85</v>
      </c>
      <c r="H12" s="181"/>
      <c r="I12" s="181"/>
      <c r="J12" s="181"/>
      <c r="IN12"/>
      <c r="IO12"/>
      <c r="IP12"/>
      <c r="IQ12"/>
      <c r="IR12"/>
      <c r="IS12"/>
      <c r="IT12"/>
      <c r="IU12"/>
      <c r="IV12"/>
    </row>
    <row r="13" spans="1:256" ht="18.75" customHeight="1">
      <c r="A13" s="130"/>
      <c r="B13" s="180"/>
      <c r="C13" s="180">
        <v>11</v>
      </c>
      <c r="D13" s="180"/>
      <c r="E13" s="181" t="s">
        <v>43</v>
      </c>
      <c r="F13" s="182">
        <f t="shared" si="0"/>
        <v>75.85</v>
      </c>
      <c r="G13" s="181">
        <v>75.85</v>
      </c>
      <c r="H13" s="181"/>
      <c r="I13" s="181"/>
      <c r="J13" s="181"/>
      <c r="IN13"/>
      <c r="IO13"/>
      <c r="IP13"/>
      <c r="IQ13"/>
      <c r="IR13"/>
      <c r="IS13"/>
      <c r="IT13"/>
      <c r="IU13"/>
      <c r="IV13"/>
    </row>
    <row r="14" spans="1:256" ht="18.75" customHeight="1">
      <c r="A14" s="130"/>
      <c r="B14" s="180"/>
      <c r="C14" s="180"/>
      <c r="D14" s="180" t="s">
        <v>101</v>
      </c>
      <c r="E14" s="181" t="s">
        <v>44</v>
      </c>
      <c r="F14" s="182">
        <f t="shared" si="0"/>
        <v>75.85</v>
      </c>
      <c r="G14" s="181">
        <v>75.85</v>
      </c>
      <c r="H14" s="181"/>
      <c r="I14" s="181"/>
      <c r="J14" s="181"/>
      <c r="IN14"/>
      <c r="IO14"/>
      <c r="IP14"/>
      <c r="IQ14"/>
      <c r="IR14"/>
      <c r="IS14"/>
      <c r="IT14"/>
      <c r="IU14"/>
      <c r="IV14"/>
    </row>
    <row r="15" spans="1:256" ht="18.75" customHeight="1">
      <c r="A15" s="130"/>
      <c r="B15" s="180">
        <v>212</v>
      </c>
      <c r="C15" s="180"/>
      <c r="D15" s="180"/>
      <c r="E15" s="181" t="s">
        <v>106</v>
      </c>
      <c r="F15" s="182">
        <f t="shared" si="0"/>
        <v>747.91</v>
      </c>
      <c r="G15" s="181">
        <v>593.26</v>
      </c>
      <c r="H15" s="181">
        <v>134.48</v>
      </c>
      <c r="I15" s="181">
        <v>2.17</v>
      </c>
      <c r="J15" s="181">
        <v>18</v>
      </c>
      <c r="IN15"/>
      <c r="IO15"/>
      <c r="IP15"/>
      <c r="IQ15"/>
      <c r="IR15"/>
      <c r="IS15"/>
      <c r="IT15"/>
      <c r="IU15"/>
      <c r="IV15"/>
    </row>
    <row r="16" spans="1:256" ht="18.75" customHeight="1">
      <c r="A16" s="130"/>
      <c r="B16" s="180"/>
      <c r="C16" s="180" t="s">
        <v>101</v>
      </c>
      <c r="D16" s="180"/>
      <c r="E16" s="181" t="s">
        <v>48</v>
      </c>
      <c r="F16" s="182">
        <f t="shared" si="0"/>
        <v>747.91</v>
      </c>
      <c r="G16" s="181">
        <v>593.26</v>
      </c>
      <c r="H16" s="181">
        <v>134.48</v>
      </c>
      <c r="I16" s="181">
        <v>2.17</v>
      </c>
      <c r="J16" s="181">
        <v>18</v>
      </c>
      <c r="IN16"/>
      <c r="IO16"/>
      <c r="IP16"/>
      <c r="IQ16"/>
      <c r="IR16"/>
      <c r="IS16"/>
      <c r="IT16"/>
      <c r="IU16"/>
      <c r="IV16"/>
    </row>
    <row r="17" spans="1:256" ht="18.75" customHeight="1">
      <c r="A17" s="130"/>
      <c r="B17" s="180"/>
      <c r="C17" s="180"/>
      <c r="D17" s="180" t="s">
        <v>101</v>
      </c>
      <c r="E17" s="181" t="s">
        <v>49</v>
      </c>
      <c r="F17" s="182">
        <f t="shared" si="0"/>
        <v>737.91</v>
      </c>
      <c r="G17" s="181">
        <v>593.26</v>
      </c>
      <c r="H17" s="181">
        <v>134.48</v>
      </c>
      <c r="I17" s="181">
        <v>2.17</v>
      </c>
      <c r="J17" s="181">
        <v>8</v>
      </c>
      <c r="IN17"/>
      <c r="IO17"/>
      <c r="IP17"/>
      <c r="IQ17"/>
      <c r="IR17"/>
      <c r="IS17"/>
      <c r="IT17"/>
      <c r="IU17"/>
      <c r="IV17"/>
    </row>
    <row r="18" spans="1:256" ht="18.75" customHeight="1">
      <c r="A18" s="130"/>
      <c r="B18" s="180"/>
      <c r="C18" s="180"/>
      <c r="D18" s="180">
        <v>99</v>
      </c>
      <c r="E18" s="181" t="s">
        <v>52</v>
      </c>
      <c r="F18" s="182">
        <f t="shared" si="0"/>
        <v>10</v>
      </c>
      <c r="G18" s="181"/>
      <c r="H18" s="181"/>
      <c r="I18" s="181"/>
      <c r="J18" s="181">
        <v>10</v>
      </c>
      <c r="IN18"/>
      <c r="IO18"/>
      <c r="IP18"/>
      <c r="IQ18"/>
      <c r="IR18"/>
      <c r="IS18"/>
      <c r="IT18"/>
      <c r="IU18"/>
      <c r="IV18"/>
    </row>
    <row r="19" spans="1:256" ht="18.75" customHeight="1">
      <c r="A19" s="130"/>
      <c r="B19" s="180">
        <v>221</v>
      </c>
      <c r="C19" s="180"/>
      <c r="D19" s="180"/>
      <c r="E19" s="181" t="s">
        <v>109</v>
      </c>
      <c r="F19" s="182">
        <f t="shared" si="0"/>
        <v>652.23</v>
      </c>
      <c r="G19" s="181">
        <v>65.07</v>
      </c>
      <c r="H19" s="181">
        <v>0</v>
      </c>
      <c r="I19" s="181">
        <v>0</v>
      </c>
      <c r="J19" s="181">
        <v>587.16</v>
      </c>
      <c r="IN19"/>
      <c r="IO19"/>
      <c r="IP19"/>
      <c r="IQ19"/>
      <c r="IR19"/>
      <c r="IS19"/>
      <c r="IT19"/>
      <c r="IU19"/>
      <c r="IV19"/>
    </row>
    <row r="20" spans="1:256" ht="18.75" customHeight="1">
      <c r="A20" s="130"/>
      <c r="B20" s="180"/>
      <c r="C20" s="180" t="s">
        <v>110</v>
      </c>
      <c r="D20" s="180"/>
      <c r="E20" s="181" t="s">
        <v>61</v>
      </c>
      <c r="F20" s="182">
        <f t="shared" si="0"/>
        <v>65.07</v>
      </c>
      <c r="G20" s="181">
        <v>65.07</v>
      </c>
      <c r="H20" s="181">
        <v>0</v>
      </c>
      <c r="I20" s="181">
        <v>0</v>
      </c>
      <c r="J20" s="181">
        <v>0</v>
      </c>
      <c r="IN20"/>
      <c r="IO20"/>
      <c r="IP20"/>
      <c r="IQ20"/>
      <c r="IR20"/>
      <c r="IS20"/>
      <c r="IT20"/>
      <c r="IU20"/>
      <c r="IV20"/>
    </row>
    <row r="21" spans="1:256" ht="18.75" customHeight="1">
      <c r="A21" s="130"/>
      <c r="B21" s="180"/>
      <c r="C21" s="180"/>
      <c r="D21" s="180" t="s">
        <v>101</v>
      </c>
      <c r="E21" s="181" t="s">
        <v>62</v>
      </c>
      <c r="F21" s="182">
        <f t="shared" si="0"/>
        <v>65.07</v>
      </c>
      <c r="G21" s="181">
        <v>65.07</v>
      </c>
      <c r="H21" s="181"/>
      <c r="I21" s="181"/>
      <c r="J21" s="181"/>
      <c r="IN21"/>
      <c r="IO21"/>
      <c r="IP21"/>
      <c r="IQ21"/>
      <c r="IR21"/>
      <c r="IS21"/>
      <c r="IT21"/>
      <c r="IU21"/>
      <c r="IV21"/>
    </row>
    <row r="22" spans="1:256" ht="18.75" customHeight="1">
      <c r="A22" s="130"/>
      <c r="B22" s="180"/>
      <c r="C22" s="180" t="s">
        <v>111</v>
      </c>
      <c r="D22" s="180"/>
      <c r="E22" s="181" t="s">
        <v>63</v>
      </c>
      <c r="F22" s="182">
        <f t="shared" si="0"/>
        <v>587.16</v>
      </c>
      <c r="G22" s="181"/>
      <c r="H22" s="181"/>
      <c r="I22" s="181"/>
      <c r="J22" s="181">
        <v>587.16</v>
      </c>
      <c r="IN22"/>
      <c r="IO22"/>
      <c r="IP22"/>
      <c r="IQ22"/>
      <c r="IR22"/>
      <c r="IS22"/>
      <c r="IT22"/>
      <c r="IU22"/>
      <c r="IV22"/>
    </row>
    <row r="23" spans="1:256" ht="18.75" customHeight="1">
      <c r="A23" s="130"/>
      <c r="B23" s="180"/>
      <c r="C23" s="180"/>
      <c r="D23" s="180">
        <v>99</v>
      </c>
      <c r="E23" s="181" t="s">
        <v>64</v>
      </c>
      <c r="F23" s="182">
        <f t="shared" si="0"/>
        <v>587.16</v>
      </c>
      <c r="G23" s="181"/>
      <c r="H23" s="181"/>
      <c r="I23" s="181"/>
      <c r="J23" s="181">
        <v>587.16</v>
      </c>
      <c r="IN23"/>
      <c r="IO23"/>
      <c r="IP23"/>
      <c r="IQ23"/>
      <c r="IR23"/>
      <c r="IS23"/>
      <c r="IT23"/>
      <c r="IU23"/>
      <c r="IV23"/>
    </row>
    <row r="24" spans="1:256" ht="28.5" customHeight="1">
      <c r="A24" s="198" t="s">
        <v>81</v>
      </c>
      <c r="B24" s="180">
        <v>208</v>
      </c>
      <c r="C24" s="180"/>
      <c r="D24" s="180"/>
      <c r="E24" s="181" t="s">
        <v>99</v>
      </c>
      <c r="F24" s="182">
        <f t="shared" si="0"/>
        <v>56.15</v>
      </c>
      <c r="G24" s="181">
        <v>47.9</v>
      </c>
      <c r="H24" s="181">
        <v>0.96</v>
      </c>
      <c r="I24" s="181">
        <v>7.29</v>
      </c>
      <c r="J24" s="181">
        <v>0</v>
      </c>
      <c r="IN24"/>
      <c r="IO24"/>
      <c r="IP24"/>
      <c r="IQ24"/>
      <c r="IR24"/>
      <c r="IS24"/>
      <c r="IT24"/>
      <c r="IU24"/>
      <c r="IV24"/>
    </row>
    <row r="25" spans="1:256" ht="18.75" customHeight="1">
      <c r="A25" s="130"/>
      <c r="B25" s="180"/>
      <c r="C25" s="180" t="s">
        <v>100</v>
      </c>
      <c r="D25" s="180"/>
      <c r="E25" s="181" t="s">
        <v>33</v>
      </c>
      <c r="F25" s="182">
        <f t="shared" si="0"/>
        <v>56.15</v>
      </c>
      <c r="G25" s="181">
        <v>47.9</v>
      </c>
      <c r="H25" s="181">
        <v>0.96</v>
      </c>
      <c r="I25" s="181">
        <v>7.29</v>
      </c>
      <c r="J25" s="181">
        <v>0</v>
      </c>
      <c r="IN25"/>
      <c r="IO25"/>
      <c r="IP25"/>
      <c r="IQ25"/>
      <c r="IR25"/>
      <c r="IS25"/>
      <c r="IT25"/>
      <c r="IU25"/>
      <c r="IV25"/>
    </row>
    <row r="26" spans="1:256" ht="18.75" customHeight="1">
      <c r="A26" s="199"/>
      <c r="B26" s="180"/>
      <c r="C26" s="180"/>
      <c r="D26" s="180" t="s">
        <v>110</v>
      </c>
      <c r="E26" s="181" t="s">
        <v>37</v>
      </c>
      <c r="F26" s="182">
        <f t="shared" si="0"/>
        <v>8.25</v>
      </c>
      <c r="G26" s="181"/>
      <c r="H26" s="181">
        <v>0.96</v>
      </c>
      <c r="I26" s="181">
        <v>7.29</v>
      </c>
      <c r="J26" s="181"/>
      <c r="IN26"/>
      <c r="IO26"/>
      <c r="IP26"/>
      <c r="IQ26"/>
      <c r="IR26"/>
      <c r="IS26"/>
      <c r="IT26"/>
      <c r="IU26"/>
      <c r="IV26"/>
    </row>
    <row r="27" spans="1:256" ht="18.75" customHeight="1">
      <c r="A27" s="130"/>
      <c r="B27" s="180"/>
      <c r="C27" s="180"/>
      <c r="D27" s="180" t="s">
        <v>100</v>
      </c>
      <c r="E27" s="181" t="s">
        <v>39</v>
      </c>
      <c r="F27" s="182">
        <f t="shared" si="0"/>
        <v>47.9</v>
      </c>
      <c r="G27" s="181">
        <v>47.9</v>
      </c>
      <c r="H27" s="181"/>
      <c r="I27" s="181"/>
      <c r="J27" s="181"/>
      <c r="IN27"/>
      <c r="IO27"/>
      <c r="IP27"/>
      <c r="IQ27"/>
      <c r="IR27"/>
      <c r="IS27"/>
      <c r="IT27"/>
      <c r="IU27"/>
      <c r="IV27"/>
    </row>
    <row r="28" spans="1:256" ht="18.75" customHeight="1">
      <c r="A28" s="130"/>
      <c r="B28" s="180">
        <v>210</v>
      </c>
      <c r="C28" s="180"/>
      <c r="D28" s="180"/>
      <c r="E28" s="181" t="s">
        <v>103</v>
      </c>
      <c r="F28" s="182">
        <f t="shared" si="0"/>
        <v>21.39</v>
      </c>
      <c r="G28" s="181">
        <v>21.39</v>
      </c>
      <c r="H28" s="181"/>
      <c r="I28" s="181"/>
      <c r="J28" s="181"/>
      <c r="IN28"/>
      <c r="IO28"/>
      <c r="IP28"/>
      <c r="IQ28"/>
      <c r="IR28"/>
      <c r="IS28"/>
      <c r="IT28"/>
      <c r="IU28"/>
      <c r="IV28"/>
    </row>
    <row r="29" spans="1:256" ht="18.75" customHeight="1">
      <c r="A29" s="130"/>
      <c r="B29" s="180"/>
      <c r="C29" s="180">
        <v>11</v>
      </c>
      <c r="D29" s="180"/>
      <c r="E29" s="181" t="s">
        <v>43</v>
      </c>
      <c r="F29" s="182">
        <f t="shared" si="0"/>
        <v>21.39</v>
      </c>
      <c r="G29" s="181">
        <v>21.39</v>
      </c>
      <c r="H29" s="181"/>
      <c r="I29" s="181"/>
      <c r="J29" s="181"/>
      <c r="IN29"/>
      <c r="IO29"/>
      <c r="IP29"/>
      <c r="IQ29"/>
      <c r="IR29"/>
      <c r="IS29"/>
      <c r="IT29"/>
      <c r="IU29"/>
      <c r="IV29"/>
    </row>
    <row r="30" spans="1:256" ht="18.75" customHeight="1">
      <c r="A30" s="130"/>
      <c r="B30" s="180"/>
      <c r="C30" s="180"/>
      <c r="D30" s="180" t="s">
        <v>110</v>
      </c>
      <c r="E30" s="181" t="s">
        <v>46</v>
      </c>
      <c r="F30" s="182">
        <f t="shared" si="0"/>
        <v>21.39</v>
      </c>
      <c r="G30" s="181">
        <v>21.39</v>
      </c>
      <c r="H30" s="181"/>
      <c r="I30" s="181"/>
      <c r="J30" s="181"/>
      <c r="IN30"/>
      <c r="IO30"/>
      <c r="IP30"/>
      <c r="IQ30"/>
      <c r="IR30"/>
      <c r="IS30"/>
      <c r="IT30"/>
      <c r="IU30"/>
      <c r="IV30"/>
    </row>
    <row r="31" spans="1:256" ht="18.75" customHeight="1">
      <c r="A31" s="130"/>
      <c r="B31" s="180">
        <v>212</v>
      </c>
      <c r="C31" s="180"/>
      <c r="D31" s="180"/>
      <c r="E31" s="181" t="s">
        <v>106</v>
      </c>
      <c r="F31" s="182">
        <f t="shared" si="0"/>
        <v>328.66</v>
      </c>
      <c r="G31" s="181">
        <v>286.94</v>
      </c>
      <c r="H31" s="181">
        <v>34.05</v>
      </c>
      <c r="I31" s="181">
        <v>0.07</v>
      </c>
      <c r="J31" s="181">
        <v>7.6</v>
      </c>
      <c r="IN31"/>
      <c r="IO31"/>
      <c r="IP31"/>
      <c r="IQ31"/>
      <c r="IR31"/>
      <c r="IS31"/>
      <c r="IT31"/>
      <c r="IU31"/>
      <c r="IV31"/>
    </row>
    <row r="32" spans="1:256" ht="18.75" customHeight="1">
      <c r="A32" s="130"/>
      <c r="B32" s="180"/>
      <c r="C32" s="180" t="s">
        <v>101</v>
      </c>
      <c r="D32" s="180"/>
      <c r="E32" s="181" t="s">
        <v>48</v>
      </c>
      <c r="F32" s="182">
        <f t="shared" si="0"/>
        <v>328.66</v>
      </c>
      <c r="G32" s="181">
        <v>286.94</v>
      </c>
      <c r="H32" s="181">
        <v>34.05</v>
      </c>
      <c r="I32" s="181">
        <v>0.07</v>
      </c>
      <c r="J32" s="181">
        <v>7.6</v>
      </c>
      <c r="IN32"/>
      <c r="IO32"/>
      <c r="IP32"/>
      <c r="IQ32"/>
      <c r="IR32"/>
      <c r="IS32"/>
      <c r="IT32"/>
      <c r="IU32"/>
      <c r="IV32"/>
    </row>
    <row r="33" spans="1:256" ht="18.75" customHeight="1">
      <c r="A33" s="130"/>
      <c r="B33" s="180"/>
      <c r="C33" s="180"/>
      <c r="D33" s="180" t="s">
        <v>112</v>
      </c>
      <c r="E33" s="181" t="s">
        <v>51</v>
      </c>
      <c r="F33" s="182">
        <f t="shared" si="0"/>
        <v>328.66</v>
      </c>
      <c r="G33" s="181">
        <v>286.94</v>
      </c>
      <c r="H33" s="181">
        <v>34.05</v>
      </c>
      <c r="I33" s="181">
        <v>0.07</v>
      </c>
      <c r="J33" s="181">
        <v>7.6</v>
      </c>
      <c r="IN33"/>
      <c r="IO33"/>
      <c r="IP33"/>
      <c r="IQ33"/>
      <c r="IR33"/>
      <c r="IS33"/>
      <c r="IT33"/>
      <c r="IU33"/>
      <c r="IV33"/>
    </row>
    <row r="34" spans="1:256" ht="18.75" customHeight="1">
      <c r="A34" s="130"/>
      <c r="B34" s="180">
        <v>221</v>
      </c>
      <c r="C34" s="180"/>
      <c r="D34" s="180"/>
      <c r="E34" s="181" t="s">
        <v>109</v>
      </c>
      <c r="F34" s="182">
        <f t="shared" si="0"/>
        <v>31.27</v>
      </c>
      <c r="G34" s="181">
        <v>31.27</v>
      </c>
      <c r="H34" s="181"/>
      <c r="I34" s="181"/>
      <c r="J34" s="181"/>
      <c r="IN34"/>
      <c r="IO34"/>
      <c r="IP34"/>
      <c r="IQ34"/>
      <c r="IR34"/>
      <c r="IS34"/>
      <c r="IT34"/>
      <c r="IU34"/>
      <c r="IV34"/>
    </row>
    <row r="35" spans="1:256" ht="18.75" customHeight="1">
      <c r="A35" s="130"/>
      <c r="B35" s="180"/>
      <c r="C35" s="180" t="s">
        <v>110</v>
      </c>
      <c r="D35" s="180"/>
      <c r="E35" s="181" t="s">
        <v>61</v>
      </c>
      <c r="F35" s="182">
        <f t="shared" si="0"/>
        <v>31.27</v>
      </c>
      <c r="G35" s="181">
        <v>31.27</v>
      </c>
      <c r="H35" s="181"/>
      <c r="I35" s="181"/>
      <c r="J35" s="181"/>
      <c r="IN35"/>
      <c r="IO35"/>
      <c r="IP35"/>
      <c r="IQ35"/>
      <c r="IR35"/>
      <c r="IS35"/>
      <c r="IT35"/>
      <c r="IU35"/>
      <c r="IV35"/>
    </row>
    <row r="36" spans="1:256" ht="18.75" customHeight="1">
      <c r="A36" s="130"/>
      <c r="B36" s="180"/>
      <c r="C36" s="180"/>
      <c r="D36" s="180" t="s">
        <v>101</v>
      </c>
      <c r="E36" s="181" t="s">
        <v>62</v>
      </c>
      <c r="F36" s="182">
        <f t="shared" si="0"/>
        <v>31.27</v>
      </c>
      <c r="G36" s="181">
        <v>31.27</v>
      </c>
      <c r="H36" s="181"/>
      <c r="I36" s="181"/>
      <c r="J36" s="181"/>
      <c r="IN36"/>
      <c r="IO36"/>
      <c r="IP36"/>
      <c r="IQ36"/>
      <c r="IR36"/>
      <c r="IS36"/>
      <c r="IT36"/>
      <c r="IU36"/>
      <c r="IV36"/>
    </row>
    <row r="37" spans="1:256" ht="24" customHeight="1">
      <c r="A37" s="198" t="s">
        <v>82</v>
      </c>
      <c r="B37" s="180">
        <v>208</v>
      </c>
      <c r="C37" s="180"/>
      <c r="D37" s="180"/>
      <c r="E37" s="181" t="s">
        <v>99</v>
      </c>
      <c r="F37" s="182">
        <f t="shared" si="0"/>
        <v>10.81</v>
      </c>
      <c r="G37" s="181">
        <v>7.25</v>
      </c>
      <c r="H37" s="181">
        <v>0.4</v>
      </c>
      <c r="I37" s="181">
        <v>3.16</v>
      </c>
      <c r="J37" s="181"/>
      <c r="IN37"/>
      <c r="IO37"/>
      <c r="IP37"/>
      <c r="IQ37"/>
      <c r="IR37"/>
      <c r="IS37"/>
      <c r="IT37"/>
      <c r="IU37"/>
      <c r="IV37"/>
    </row>
    <row r="38" spans="1:256" ht="18.75" customHeight="1">
      <c r="A38" s="130"/>
      <c r="B38" s="180"/>
      <c r="C38" s="180" t="s">
        <v>100</v>
      </c>
      <c r="D38" s="180"/>
      <c r="E38" s="181" t="s">
        <v>33</v>
      </c>
      <c r="F38" s="182">
        <f t="shared" si="0"/>
        <v>10.81</v>
      </c>
      <c r="G38" s="181">
        <v>7.25</v>
      </c>
      <c r="H38" s="181">
        <v>0.4</v>
      </c>
      <c r="I38" s="181">
        <v>3.16</v>
      </c>
      <c r="J38" s="181"/>
      <c r="IN38"/>
      <c r="IO38"/>
      <c r="IP38"/>
      <c r="IQ38"/>
      <c r="IR38"/>
      <c r="IS38"/>
      <c r="IT38"/>
      <c r="IU38"/>
      <c r="IV38"/>
    </row>
    <row r="39" spans="1:256" ht="18.75" customHeight="1">
      <c r="A39" s="199"/>
      <c r="B39" s="180"/>
      <c r="C39" s="180"/>
      <c r="D39" s="180" t="s">
        <v>110</v>
      </c>
      <c r="E39" s="181" t="s">
        <v>37</v>
      </c>
      <c r="F39" s="182">
        <f t="shared" si="0"/>
        <v>3.56</v>
      </c>
      <c r="G39" s="181"/>
      <c r="H39" s="181">
        <v>0.4</v>
      </c>
      <c r="I39" s="181">
        <v>3.16</v>
      </c>
      <c r="J39" s="181"/>
      <c r="IN39"/>
      <c r="IO39"/>
      <c r="IP39"/>
      <c r="IQ39"/>
      <c r="IR39"/>
      <c r="IS39"/>
      <c r="IT39"/>
      <c r="IU39"/>
      <c r="IV39"/>
    </row>
    <row r="40" spans="1:256" ht="18.75" customHeight="1">
      <c r="A40" s="130"/>
      <c r="B40" s="180"/>
      <c r="C40" s="180"/>
      <c r="D40" s="180" t="s">
        <v>100</v>
      </c>
      <c r="E40" s="181" t="s">
        <v>39</v>
      </c>
      <c r="F40" s="182">
        <f t="shared" si="0"/>
        <v>7.25</v>
      </c>
      <c r="G40" s="181">
        <v>7.25</v>
      </c>
      <c r="H40" s="181"/>
      <c r="I40" s="181"/>
      <c r="J40" s="181"/>
      <c r="IN40"/>
      <c r="IO40"/>
      <c r="IP40"/>
      <c r="IQ40"/>
      <c r="IR40"/>
      <c r="IS40"/>
      <c r="IT40"/>
      <c r="IU40"/>
      <c r="IV40"/>
    </row>
    <row r="41" spans="1:256" ht="18.75" customHeight="1">
      <c r="A41" s="130"/>
      <c r="B41" s="180">
        <v>210</v>
      </c>
      <c r="C41" s="180"/>
      <c r="D41" s="180"/>
      <c r="E41" s="181" t="s">
        <v>103</v>
      </c>
      <c r="F41" s="182">
        <f t="shared" si="0"/>
        <v>8.14</v>
      </c>
      <c r="G41" s="181">
        <v>8.14</v>
      </c>
      <c r="H41" s="181"/>
      <c r="I41" s="181"/>
      <c r="J41" s="181"/>
      <c r="IN41"/>
      <c r="IO41"/>
      <c r="IP41"/>
      <c r="IQ41"/>
      <c r="IR41"/>
      <c r="IS41"/>
      <c r="IT41"/>
      <c r="IU41"/>
      <c r="IV41"/>
    </row>
    <row r="42" spans="1:256" ht="18.75" customHeight="1">
      <c r="A42" s="130"/>
      <c r="B42" s="180"/>
      <c r="C42" s="180">
        <v>11</v>
      </c>
      <c r="D42" s="180"/>
      <c r="E42" s="181" t="s">
        <v>43</v>
      </c>
      <c r="F42" s="182">
        <f t="shared" si="0"/>
        <v>8.14</v>
      </c>
      <c r="G42" s="181">
        <v>8.14</v>
      </c>
      <c r="H42" s="181"/>
      <c r="I42" s="181"/>
      <c r="J42" s="181"/>
      <c r="IN42"/>
      <c r="IO42"/>
      <c r="IP42"/>
      <c r="IQ42"/>
      <c r="IR42"/>
      <c r="IS42"/>
      <c r="IT42"/>
      <c r="IU42"/>
      <c r="IV42"/>
    </row>
    <row r="43" spans="1:256" ht="18.75" customHeight="1">
      <c r="A43" s="130"/>
      <c r="B43" s="180"/>
      <c r="C43" s="180"/>
      <c r="D43" s="180" t="s">
        <v>110</v>
      </c>
      <c r="E43" s="181" t="s">
        <v>46</v>
      </c>
      <c r="F43" s="182">
        <f t="shared" si="0"/>
        <v>8.14</v>
      </c>
      <c r="G43" s="181">
        <v>8.14</v>
      </c>
      <c r="H43" s="181"/>
      <c r="I43" s="181"/>
      <c r="J43" s="181"/>
      <c r="IN43"/>
      <c r="IO43"/>
      <c r="IP43"/>
      <c r="IQ43"/>
      <c r="IR43"/>
      <c r="IS43"/>
      <c r="IT43"/>
      <c r="IU43"/>
      <c r="IV43"/>
    </row>
    <row r="44" spans="1:256" ht="18.75" customHeight="1">
      <c r="A44" s="130"/>
      <c r="B44" s="180">
        <v>212</v>
      </c>
      <c r="C44" s="180"/>
      <c r="D44" s="180"/>
      <c r="E44" s="181" t="s">
        <v>106</v>
      </c>
      <c r="F44" s="182">
        <f t="shared" si="0"/>
        <v>123.35</v>
      </c>
      <c r="G44" s="181">
        <v>97.43</v>
      </c>
      <c r="H44" s="181">
        <v>20.3</v>
      </c>
      <c r="I44" s="181">
        <v>0.02</v>
      </c>
      <c r="J44" s="181">
        <v>5.6</v>
      </c>
      <c r="IN44"/>
      <c r="IO44"/>
      <c r="IP44"/>
      <c r="IQ44"/>
      <c r="IR44"/>
      <c r="IS44"/>
      <c r="IT44"/>
      <c r="IU44"/>
      <c r="IV44"/>
    </row>
    <row r="45" spans="1:256" ht="18.75" customHeight="1">
      <c r="A45" s="130"/>
      <c r="B45" s="180"/>
      <c r="C45" s="180" t="s">
        <v>101</v>
      </c>
      <c r="D45" s="180"/>
      <c r="E45" s="181" t="s">
        <v>48</v>
      </c>
      <c r="F45" s="182">
        <f t="shared" si="0"/>
        <v>123.35</v>
      </c>
      <c r="G45" s="181">
        <v>97.43</v>
      </c>
      <c r="H45" s="181">
        <v>20.3</v>
      </c>
      <c r="I45" s="181">
        <v>0.02</v>
      </c>
      <c r="J45" s="181">
        <v>5.6</v>
      </c>
      <c r="IN45"/>
      <c r="IO45"/>
      <c r="IP45"/>
      <c r="IQ45"/>
      <c r="IR45"/>
      <c r="IS45"/>
      <c r="IT45"/>
      <c r="IU45"/>
      <c r="IV45"/>
    </row>
    <row r="46" spans="1:256" ht="18.75" customHeight="1">
      <c r="A46" s="130"/>
      <c r="B46" s="180"/>
      <c r="C46" s="180"/>
      <c r="D46" s="180" t="s">
        <v>100</v>
      </c>
      <c r="E46" s="181" t="s">
        <v>50</v>
      </c>
      <c r="F46" s="182">
        <f t="shared" si="0"/>
        <v>123.35</v>
      </c>
      <c r="G46" s="181">
        <v>97.43</v>
      </c>
      <c r="H46" s="181">
        <v>20.3</v>
      </c>
      <c r="I46" s="181">
        <v>0.02</v>
      </c>
      <c r="J46" s="181">
        <v>5.6</v>
      </c>
      <c r="IN46"/>
      <c r="IO46"/>
      <c r="IP46"/>
      <c r="IQ46"/>
      <c r="IR46"/>
      <c r="IS46"/>
      <c r="IT46"/>
      <c r="IU46"/>
      <c r="IV46"/>
    </row>
    <row r="47" spans="1:256" ht="18.75" customHeight="1">
      <c r="A47" s="130"/>
      <c r="B47" s="180">
        <v>221</v>
      </c>
      <c r="C47" s="180"/>
      <c r="D47" s="180"/>
      <c r="E47" s="181" t="s">
        <v>109</v>
      </c>
      <c r="F47" s="182">
        <f t="shared" si="0"/>
        <v>10.61</v>
      </c>
      <c r="G47" s="181">
        <v>10.61</v>
      </c>
      <c r="H47" s="181"/>
      <c r="I47" s="181"/>
      <c r="J47" s="181"/>
      <c r="IN47"/>
      <c r="IO47"/>
      <c r="IP47"/>
      <c r="IQ47"/>
      <c r="IR47"/>
      <c r="IS47"/>
      <c r="IT47"/>
      <c r="IU47"/>
      <c r="IV47"/>
    </row>
    <row r="48" spans="1:256" ht="18.75" customHeight="1">
      <c r="A48" s="130"/>
      <c r="B48" s="180"/>
      <c r="C48" s="180" t="s">
        <v>110</v>
      </c>
      <c r="D48" s="180"/>
      <c r="E48" s="181" t="s">
        <v>61</v>
      </c>
      <c r="F48" s="182">
        <f t="shared" si="0"/>
        <v>10.61</v>
      </c>
      <c r="G48" s="181">
        <v>10.61</v>
      </c>
      <c r="H48" s="181"/>
      <c r="I48" s="181"/>
      <c r="J48" s="181"/>
      <c r="IN48"/>
      <c r="IO48"/>
      <c r="IP48"/>
      <c r="IQ48"/>
      <c r="IR48"/>
      <c r="IS48"/>
      <c r="IT48"/>
      <c r="IU48"/>
      <c r="IV48"/>
    </row>
    <row r="49" spans="1:256" ht="18.75" customHeight="1">
      <c r="A49" s="130"/>
      <c r="B49" s="180"/>
      <c r="C49" s="180"/>
      <c r="D49" s="180" t="s">
        <v>101</v>
      </c>
      <c r="E49" s="181" t="s">
        <v>62</v>
      </c>
      <c r="F49" s="182">
        <f t="shared" si="0"/>
        <v>10.61</v>
      </c>
      <c r="G49" s="181">
        <v>10.61</v>
      </c>
      <c r="H49" s="181"/>
      <c r="I49" s="181"/>
      <c r="J49" s="181"/>
      <c r="IN49"/>
      <c r="IO49"/>
      <c r="IP49"/>
      <c r="IQ49"/>
      <c r="IR49"/>
      <c r="IS49"/>
      <c r="IT49"/>
      <c r="IU49"/>
      <c r="IV49"/>
    </row>
    <row r="50" spans="1:256" ht="18.75" customHeight="1">
      <c r="A50" s="198" t="s">
        <v>83</v>
      </c>
      <c r="B50" s="180">
        <v>208</v>
      </c>
      <c r="C50" s="180"/>
      <c r="D50" s="180"/>
      <c r="E50" s="181" t="s">
        <v>99</v>
      </c>
      <c r="F50" s="182">
        <f t="shared" si="0"/>
        <v>13.64</v>
      </c>
      <c r="G50" s="181">
        <v>11.74</v>
      </c>
      <c r="H50" s="181">
        <v>0.14</v>
      </c>
      <c r="I50" s="181">
        <v>1.76</v>
      </c>
      <c r="J50" s="181"/>
      <c r="IN50"/>
      <c r="IO50"/>
      <c r="IP50"/>
      <c r="IQ50"/>
      <c r="IR50"/>
      <c r="IS50"/>
      <c r="IT50"/>
      <c r="IU50"/>
      <c r="IV50"/>
    </row>
    <row r="51" spans="1:256" ht="18.75" customHeight="1">
      <c r="A51" s="130"/>
      <c r="B51" s="180"/>
      <c r="C51" s="180" t="s">
        <v>100</v>
      </c>
      <c r="D51" s="180"/>
      <c r="E51" s="181" t="s">
        <v>33</v>
      </c>
      <c r="F51" s="182">
        <f t="shared" si="0"/>
        <v>13.64</v>
      </c>
      <c r="G51" s="181">
        <v>11.74</v>
      </c>
      <c r="H51" s="181">
        <v>0.14</v>
      </c>
      <c r="I51" s="181">
        <v>1.76</v>
      </c>
      <c r="J51" s="181"/>
      <c r="IN51"/>
      <c r="IO51"/>
      <c r="IP51"/>
      <c r="IQ51"/>
      <c r="IR51"/>
      <c r="IS51"/>
      <c r="IT51"/>
      <c r="IU51"/>
      <c r="IV51"/>
    </row>
    <row r="52" spans="1:256" ht="18.75" customHeight="1">
      <c r="A52" s="199"/>
      <c r="B52" s="180"/>
      <c r="C52" s="180"/>
      <c r="D52" s="180" t="s">
        <v>110</v>
      </c>
      <c r="E52" s="181" t="s">
        <v>37</v>
      </c>
      <c r="F52" s="182">
        <f t="shared" si="0"/>
        <v>1.9</v>
      </c>
      <c r="G52" s="181">
        <v>0</v>
      </c>
      <c r="H52" s="181">
        <v>0.14</v>
      </c>
      <c r="I52" s="181">
        <v>1.76</v>
      </c>
      <c r="J52" s="181"/>
      <c r="IN52"/>
      <c r="IO52"/>
      <c r="IP52"/>
      <c r="IQ52"/>
      <c r="IR52"/>
      <c r="IS52"/>
      <c r="IT52"/>
      <c r="IU52"/>
      <c r="IV52"/>
    </row>
    <row r="53" spans="1:256" ht="18.75" customHeight="1">
      <c r="A53" s="130"/>
      <c r="B53" s="180"/>
      <c r="C53" s="180"/>
      <c r="D53" s="180" t="s">
        <v>100</v>
      </c>
      <c r="E53" s="181" t="s">
        <v>39</v>
      </c>
      <c r="F53" s="182">
        <f t="shared" si="0"/>
        <v>11.74</v>
      </c>
      <c r="G53" s="181">
        <v>11.74</v>
      </c>
      <c r="H53" s="181"/>
      <c r="I53" s="181"/>
      <c r="J53" s="181"/>
      <c r="IN53"/>
      <c r="IO53"/>
      <c r="IP53"/>
      <c r="IQ53"/>
      <c r="IR53"/>
      <c r="IS53"/>
      <c r="IT53"/>
      <c r="IU53"/>
      <c r="IV53"/>
    </row>
    <row r="54" spans="1:256" ht="18.75" customHeight="1">
      <c r="A54" s="130"/>
      <c r="B54" s="180">
        <v>210</v>
      </c>
      <c r="C54" s="180"/>
      <c r="D54" s="180"/>
      <c r="E54" s="181" t="s">
        <v>103</v>
      </c>
      <c r="F54" s="182">
        <f t="shared" si="0"/>
        <v>4.71</v>
      </c>
      <c r="G54" s="181">
        <v>4.71</v>
      </c>
      <c r="H54" s="181"/>
      <c r="I54" s="181"/>
      <c r="J54" s="181"/>
      <c r="IN54"/>
      <c r="IO54"/>
      <c r="IP54"/>
      <c r="IQ54"/>
      <c r="IR54"/>
      <c r="IS54"/>
      <c r="IT54"/>
      <c r="IU54"/>
      <c r="IV54"/>
    </row>
    <row r="55" spans="1:256" ht="18.75" customHeight="1">
      <c r="A55" s="130"/>
      <c r="B55" s="180"/>
      <c r="C55" s="180">
        <v>11</v>
      </c>
      <c r="D55" s="180"/>
      <c r="E55" s="181" t="s">
        <v>43</v>
      </c>
      <c r="F55" s="182">
        <f t="shared" si="0"/>
        <v>4.71</v>
      </c>
      <c r="G55" s="181">
        <v>4.71</v>
      </c>
      <c r="H55" s="181"/>
      <c r="I55" s="181"/>
      <c r="J55" s="181"/>
      <c r="IN55"/>
      <c r="IO55"/>
      <c r="IP55"/>
      <c r="IQ55"/>
      <c r="IR55"/>
      <c r="IS55"/>
      <c r="IT55"/>
      <c r="IU55"/>
      <c r="IV55"/>
    </row>
    <row r="56" spans="1:256" ht="18.75" customHeight="1">
      <c r="A56" s="130"/>
      <c r="B56" s="180"/>
      <c r="C56" s="180"/>
      <c r="D56" s="180" t="s">
        <v>110</v>
      </c>
      <c r="E56" s="181" t="s">
        <v>46</v>
      </c>
      <c r="F56" s="182">
        <f t="shared" si="0"/>
        <v>4.71</v>
      </c>
      <c r="G56" s="181">
        <v>4.71</v>
      </c>
      <c r="H56" s="181"/>
      <c r="I56" s="181"/>
      <c r="J56" s="181"/>
      <c r="IN56"/>
      <c r="IO56"/>
      <c r="IP56"/>
      <c r="IQ56"/>
      <c r="IR56"/>
      <c r="IS56"/>
      <c r="IT56"/>
      <c r="IU56"/>
      <c r="IV56"/>
    </row>
    <row r="57" spans="1:256" ht="18.75" customHeight="1">
      <c r="A57" s="130"/>
      <c r="B57" s="180">
        <v>215</v>
      </c>
      <c r="C57" s="180"/>
      <c r="D57" s="180"/>
      <c r="E57" s="181" t="s">
        <v>114</v>
      </c>
      <c r="F57" s="182">
        <f t="shared" si="0"/>
        <v>80.68</v>
      </c>
      <c r="G57" s="181">
        <v>66.12</v>
      </c>
      <c r="H57" s="181">
        <v>8.55</v>
      </c>
      <c r="I57" s="181">
        <v>0.01</v>
      </c>
      <c r="J57" s="181">
        <v>6</v>
      </c>
      <c r="IN57"/>
      <c r="IO57"/>
      <c r="IP57"/>
      <c r="IQ57"/>
      <c r="IR57"/>
      <c r="IS57"/>
      <c r="IT57"/>
      <c r="IU57"/>
      <c r="IV57"/>
    </row>
    <row r="58" spans="1:256" ht="18.75" customHeight="1">
      <c r="A58" s="130"/>
      <c r="B58" s="180"/>
      <c r="C58" s="180" t="s">
        <v>111</v>
      </c>
      <c r="D58" s="180"/>
      <c r="E58" s="181" t="s">
        <v>56</v>
      </c>
      <c r="F58" s="182">
        <f t="shared" si="0"/>
        <v>80.68</v>
      </c>
      <c r="G58" s="181">
        <v>66.12</v>
      </c>
      <c r="H58" s="181">
        <v>8.55</v>
      </c>
      <c r="I58" s="181">
        <v>0.01</v>
      </c>
      <c r="J58" s="181">
        <v>6</v>
      </c>
      <c r="IN58"/>
      <c r="IO58"/>
      <c r="IP58"/>
      <c r="IQ58"/>
      <c r="IR58"/>
      <c r="IS58"/>
      <c r="IT58"/>
      <c r="IU58"/>
      <c r="IV58"/>
    </row>
    <row r="59" spans="1:256" ht="18.75" customHeight="1">
      <c r="A59" s="130"/>
      <c r="B59" s="180"/>
      <c r="C59" s="180"/>
      <c r="D59" s="180">
        <v>99</v>
      </c>
      <c r="E59" s="181" t="s">
        <v>57</v>
      </c>
      <c r="F59" s="182">
        <f t="shared" si="0"/>
        <v>80.68</v>
      </c>
      <c r="G59" s="181">
        <v>66.12</v>
      </c>
      <c r="H59" s="181">
        <v>8.55</v>
      </c>
      <c r="I59" s="181">
        <v>0.01</v>
      </c>
      <c r="J59" s="181">
        <v>6</v>
      </c>
      <c r="IN59"/>
      <c r="IO59"/>
      <c r="IP59"/>
      <c r="IQ59"/>
      <c r="IR59"/>
      <c r="IS59"/>
      <c r="IT59"/>
      <c r="IU59"/>
      <c r="IV59"/>
    </row>
    <row r="60" spans="1:256" ht="18.75" customHeight="1">
      <c r="A60" s="130"/>
      <c r="B60" s="180">
        <v>221</v>
      </c>
      <c r="C60" s="180"/>
      <c r="D60" s="180"/>
      <c r="E60" s="181" t="s">
        <v>109</v>
      </c>
      <c r="F60" s="182">
        <f t="shared" si="0"/>
        <v>7.17</v>
      </c>
      <c r="G60" s="181">
        <v>7.17</v>
      </c>
      <c r="H60" s="181"/>
      <c r="I60" s="181"/>
      <c r="J60" s="181"/>
      <c r="IN60"/>
      <c r="IO60"/>
      <c r="IP60"/>
      <c r="IQ60"/>
      <c r="IR60"/>
      <c r="IS60"/>
      <c r="IT60"/>
      <c r="IU60"/>
      <c r="IV60"/>
    </row>
    <row r="61" spans="1:256" ht="18.75" customHeight="1">
      <c r="A61" s="130"/>
      <c r="B61" s="180"/>
      <c r="C61" s="180" t="s">
        <v>110</v>
      </c>
      <c r="D61" s="180"/>
      <c r="E61" s="181" t="s">
        <v>61</v>
      </c>
      <c r="F61" s="182">
        <f t="shared" si="0"/>
        <v>7.17</v>
      </c>
      <c r="G61" s="181">
        <v>7.17</v>
      </c>
      <c r="H61" s="181"/>
      <c r="I61" s="181"/>
      <c r="J61" s="181"/>
      <c r="IN61"/>
      <c r="IO61"/>
      <c r="IP61"/>
      <c r="IQ61"/>
      <c r="IR61"/>
      <c r="IS61"/>
      <c r="IT61"/>
      <c r="IU61"/>
      <c r="IV61"/>
    </row>
    <row r="62" spans="1:256" ht="18.75" customHeight="1">
      <c r="A62" s="130"/>
      <c r="B62" s="180"/>
      <c r="C62" s="180"/>
      <c r="D62" s="180" t="s">
        <v>101</v>
      </c>
      <c r="E62" s="181" t="s">
        <v>62</v>
      </c>
      <c r="F62" s="182">
        <f t="shared" si="0"/>
        <v>7.17</v>
      </c>
      <c r="G62" s="181">
        <v>7.17</v>
      </c>
      <c r="H62" s="181"/>
      <c r="I62" s="181"/>
      <c r="J62" s="181"/>
      <c r="IN62"/>
      <c r="IO62"/>
      <c r="IP62"/>
      <c r="IQ62"/>
      <c r="IR62"/>
      <c r="IS62"/>
      <c r="IT62"/>
      <c r="IU62"/>
      <c r="IV62"/>
    </row>
    <row r="63" spans="1:256" ht="27" customHeight="1">
      <c r="A63" s="198" t="s">
        <v>84</v>
      </c>
      <c r="B63" s="180">
        <v>208</v>
      </c>
      <c r="C63" s="180"/>
      <c r="D63" s="180"/>
      <c r="E63" s="181" t="s">
        <v>99</v>
      </c>
      <c r="F63" s="182">
        <f t="shared" si="0"/>
        <v>11.91</v>
      </c>
      <c r="G63" s="181">
        <v>9.55</v>
      </c>
      <c r="H63" s="181">
        <v>0.16</v>
      </c>
      <c r="I63" s="181">
        <v>2.2</v>
      </c>
      <c r="J63" s="181"/>
      <c r="IN63"/>
      <c r="IO63"/>
      <c r="IP63"/>
      <c r="IQ63"/>
      <c r="IR63"/>
      <c r="IS63"/>
      <c r="IT63"/>
      <c r="IU63"/>
      <c r="IV63"/>
    </row>
    <row r="64" spans="1:256" ht="18.75" customHeight="1">
      <c r="A64" s="130"/>
      <c r="B64" s="180"/>
      <c r="C64" s="180" t="s">
        <v>100</v>
      </c>
      <c r="D64" s="180"/>
      <c r="E64" s="181" t="s">
        <v>33</v>
      </c>
      <c r="F64" s="182">
        <f t="shared" si="0"/>
        <v>11.91</v>
      </c>
      <c r="G64" s="181">
        <v>9.55</v>
      </c>
      <c r="H64" s="181">
        <v>0.16</v>
      </c>
      <c r="I64" s="181">
        <v>2.2</v>
      </c>
      <c r="J64" s="181"/>
      <c r="IN64"/>
      <c r="IO64"/>
      <c r="IP64"/>
      <c r="IQ64"/>
      <c r="IR64"/>
      <c r="IS64"/>
      <c r="IT64"/>
      <c r="IU64"/>
      <c r="IV64"/>
    </row>
    <row r="65" spans="1:256" ht="18.75" customHeight="1">
      <c r="A65" s="199"/>
      <c r="B65" s="180"/>
      <c r="C65" s="180"/>
      <c r="D65" s="180" t="s">
        <v>110</v>
      </c>
      <c r="E65" s="181" t="s">
        <v>37</v>
      </c>
      <c r="F65" s="182">
        <f t="shared" si="0"/>
        <v>2.3600000000000003</v>
      </c>
      <c r="G65" s="181">
        <v>0</v>
      </c>
      <c r="H65" s="181">
        <v>0.16</v>
      </c>
      <c r="I65" s="181">
        <v>2.2</v>
      </c>
      <c r="J65" s="181"/>
      <c r="IN65"/>
      <c r="IO65"/>
      <c r="IP65"/>
      <c r="IQ65"/>
      <c r="IR65"/>
      <c r="IS65"/>
      <c r="IT65"/>
      <c r="IU65"/>
      <c r="IV65"/>
    </row>
    <row r="66" spans="1:256" ht="18.75" customHeight="1">
      <c r="A66" s="130"/>
      <c r="B66" s="180"/>
      <c r="C66" s="180"/>
      <c r="D66" s="180" t="s">
        <v>100</v>
      </c>
      <c r="E66" s="181" t="s">
        <v>39</v>
      </c>
      <c r="F66" s="182">
        <f t="shared" si="0"/>
        <v>9.55</v>
      </c>
      <c r="G66" s="181">
        <v>9.55</v>
      </c>
      <c r="H66" s="181"/>
      <c r="I66" s="181"/>
      <c r="J66" s="181"/>
      <c r="IN66"/>
      <c r="IO66"/>
      <c r="IP66"/>
      <c r="IQ66"/>
      <c r="IR66"/>
      <c r="IS66"/>
      <c r="IT66"/>
      <c r="IU66"/>
      <c r="IV66"/>
    </row>
    <row r="67" spans="1:256" ht="18.75" customHeight="1">
      <c r="A67" s="130"/>
      <c r="B67" s="180">
        <v>210</v>
      </c>
      <c r="C67" s="180"/>
      <c r="D67" s="180"/>
      <c r="E67" s="181" t="s">
        <v>103</v>
      </c>
      <c r="F67" s="182">
        <f t="shared" si="0"/>
        <v>5.83</v>
      </c>
      <c r="G67" s="181">
        <v>5.83</v>
      </c>
      <c r="H67" s="181"/>
      <c r="I67" s="181"/>
      <c r="J67" s="181"/>
      <c r="IN67"/>
      <c r="IO67"/>
      <c r="IP67"/>
      <c r="IQ67"/>
      <c r="IR67"/>
      <c r="IS67"/>
      <c r="IT67"/>
      <c r="IU67"/>
      <c r="IV67"/>
    </row>
    <row r="68" spans="1:256" ht="18.75" customHeight="1">
      <c r="A68" s="130"/>
      <c r="B68" s="180"/>
      <c r="C68" s="180">
        <v>11</v>
      </c>
      <c r="D68" s="180"/>
      <c r="E68" s="181" t="s">
        <v>43</v>
      </c>
      <c r="F68" s="182">
        <f t="shared" si="0"/>
        <v>5.83</v>
      </c>
      <c r="G68" s="181">
        <v>5.83</v>
      </c>
      <c r="H68" s="181"/>
      <c r="I68" s="181"/>
      <c r="J68" s="181"/>
      <c r="IN68"/>
      <c r="IO68"/>
      <c r="IP68"/>
      <c r="IQ68"/>
      <c r="IR68"/>
      <c r="IS68"/>
      <c r="IT68"/>
      <c r="IU68"/>
      <c r="IV68"/>
    </row>
    <row r="69" spans="1:256" ht="18.75" customHeight="1">
      <c r="A69" s="130"/>
      <c r="B69" s="180"/>
      <c r="C69" s="180"/>
      <c r="D69" s="180" t="s">
        <v>110</v>
      </c>
      <c r="E69" s="181" t="s">
        <v>46</v>
      </c>
      <c r="F69" s="182">
        <f t="shared" si="0"/>
        <v>5.83</v>
      </c>
      <c r="G69" s="181">
        <v>5.83</v>
      </c>
      <c r="H69" s="181"/>
      <c r="I69" s="181"/>
      <c r="J69" s="181"/>
      <c r="IN69"/>
      <c r="IO69"/>
      <c r="IP69"/>
      <c r="IQ69"/>
      <c r="IR69"/>
      <c r="IS69"/>
      <c r="IT69"/>
      <c r="IU69"/>
      <c r="IV69"/>
    </row>
    <row r="70" spans="1:256" ht="18.75" customHeight="1">
      <c r="A70" s="130"/>
      <c r="B70" s="180">
        <v>215</v>
      </c>
      <c r="C70" s="180"/>
      <c r="D70" s="180"/>
      <c r="E70" s="181" t="s">
        <v>114</v>
      </c>
      <c r="F70" s="182">
        <f t="shared" si="0"/>
        <v>99.00999999999999</v>
      </c>
      <c r="G70" s="181">
        <v>78.25</v>
      </c>
      <c r="H70" s="181">
        <v>16.13</v>
      </c>
      <c r="I70" s="181">
        <v>0.02</v>
      </c>
      <c r="J70" s="181">
        <v>4.61</v>
      </c>
      <c r="IN70"/>
      <c r="IO70"/>
      <c r="IP70"/>
      <c r="IQ70"/>
      <c r="IR70"/>
      <c r="IS70"/>
      <c r="IT70"/>
      <c r="IU70"/>
      <c r="IV70"/>
    </row>
    <row r="71" spans="1:256" ht="18.75" customHeight="1">
      <c r="A71" s="130"/>
      <c r="B71" s="180"/>
      <c r="C71" s="180" t="s">
        <v>111</v>
      </c>
      <c r="D71" s="180"/>
      <c r="E71" s="181" t="s">
        <v>56</v>
      </c>
      <c r="F71" s="182">
        <f t="shared" si="0"/>
        <v>99.00999999999999</v>
      </c>
      <c r="G71" s="181">
        <v>78.25</v>
      </c>
      <c r="H71" s="181">
        <v>16.13</v>
      </c>
      <c r="I71" s="181">
        <v>0.02</v>
      </c>
      <c r="J71" s="181">
        <v>4.61</v>
      </c>
      <c r="IN71"/>
      <c r="IO71"/>
      <c r="IP71"/>
      <c r="IQ71"/>
      <c r="IR71"/>
      <c r="IS71"/>
      <c r="IT71"/>
      <c r="IU71"/>
      <c r="IV71"/>
    </row>
    <row r="72" spans="1:256" ht="18.75" customHeight="1">
      <c r="A72" s="130"/>
      <c r="B72" s="180"/>
      <c r="C72" s="180"/>
      <c r="D72" s="180">
        <v>99</v>
      </c>
      <c r="E72" s="181" t="s">
        <v>57</v>
      </c>
      <c r="F72" s="182">
        <f aca="true" t="shared" si="1" ref="F72:F135">SUM(G72:J72)</f>
        <v>99.00999999999999</v>
      </c>
      <c r="G72" s="181">
        <v>78.25</v>
      </c>
      <c r="H72" s="181">
        <v>16.13</v>
      </c>
      <c r="I72" s="181">
        <v>0.02</v>
      </c>
      <c r="J72" s="181">
        <v>4.61</v>
      </c>
      <c r="IN72"/>
      <c r="IO72"/>
      <c r="IP72"/>
      <c r="IQ72"/>
      <c r="IR72"/>
      <c r="IS72"/>
      <c r="IT72"/>
      <c r="IU72"/>
      <c r="IV72"/>
    </row>
    <row r="73" spans="1:256" ht="18.75" customHeight="1">
      <c r="A73" s="130"/>
      <c r="B73" s="180">
        <v>221</v>
      </c>
      <c r="C73" s="180"/>
      <c r="D73" s="180"/>
      <c r="E73" s="181" t="s">
        <v>109</v>
      </c>
      <c r="F73" s="182">
        <f t="shared" si="1"/>
        <v>8.48</v>
      </c>
      <c r="G73" s="181">
        <v>8.48</v>
      </c>
      <c r="H73" s="181"/>
      <c r="I73" s="181"/>
      <c r="J73" s="181"/>
      <c r="IN73"/>
      <c r="IO73"/>
      <c r="IP73"/>
      <c r="IQ73"/>
      <c r="IR73"/>
      <c r="IS73"/>
      <c r="IT73"/>
      <c r="IU73"/>
      <c r="IV73"/>
    </row>
    <row r="74" spans="1:256" ht="18.75" customHeight="1">
      <c r="A74" s="130"/>
      <c r="B74" s="180"/>
      <c r="C74" s="180" t="s">
        <v>110</v>
      </c>
      <c r="D74" s="180"/>
      <c r="E74" s="181" t="s">
        <v>61</v>
      </c>
      <c r="F74" s="182">
        <f t="shared" si="1"/>
        <v>8.48</v>
      </c>
      <c r="G74" s="181">
        <v>8.48</v>
      </c>
      <c r="H74" s="181"/>
      <c r="I74" s="181"/>
      <c r="J74" s="181"/>
      <c r="IN74"/>
      <c r="IO74"/>
      <c r="IP74"/>
      <c r="IQ74"/>
      <c r="IR74"/>
      <c r="IS74"/>
      <c r="IT74"/>
      <c r="IU74"/>
      <c r="IV74"/>
    </row>
    <row r="75" spans="1:256" ht="18.75" customHeight="1">
      <c r="A75" s="130"/>
      <c r="B75" s="180"/>
      <c r="C75" s="180"/>
      <c r="D75" s="180" t="s">
        <v>101</v>
      </c>
      <c r="E75" s="181" t="s">
        <v>62</v>
      </c>
      <c r="F75" s="182">
        <f t="shared" si="1"/>
        <v>8.48</v>
      </c>
      <c r="G75" s="181">
        <v>8.48</v>
      </c>
      <c r="H75" s="181"/>
      <c r="I75" s="181"/>
      <c r="J75" s="181"/>
      <c r="IN75"/>
      <c r="IO75"/>
      <c r="IP75"/>
      <c r="IQ75"/>
      <c r="IR75"/>
      <c r="IS75"/>
      <c r="IT75"/>
      <c r="IU75"/>
      <c r="IV75"/>
    </row>
    <row r="76" spans="1:256" ht="18.75" customHeight="1">
      <c r="A76" s="198" t="s">
        <v>85</v>
      </c>
      <c r="B76" s="180">
        <v>208</v>
      </c>
      <c r="C76" s="180"/>
      <c r="D76" s="180"/>
      <c r="E76" s="181" t="s">
        <v>99</v>
      </c>
      <c r="F76" s="182">
        <f t="shared" si="1"/>
        <v>29.959999999999997</v>
      </c>
      <c r="G76" s="181">
        <v>25.97</v>
      </c>
      <c r="H76" s="181">
        <v>0.36</v>
      </c>
      <c r="I76" s="181">
        <v>3.63</v>
      </c>
      <c r="J76" s="181"/>
      <c r="IN76"/>
      <c r="IO76"/>
      <c r="IP76"/>
      <c r="IQ76"/>
      <c r="IR76"/>
      <c r="IS76"/>
      <c r="IT76"/>
      <c r="IU76"/>
      <c r="IV76"/>
    </row>
    <row r="77" spans="1:256" ht="18.75" customHeight="1">
      <c r="A77" s="130"/>
      <c r="B77" s="180"/>
      <c r="C77" s="180" t="s">
        <v>100</v>
      </c>
      <c r="D77" s="180"/>
      <c r="E77" s="181" t="s">
        <v>33</v>
      </c>
      <c r="F77" s="182">
        <f t="shared" si="1"/>
        <v>29.959999999999997</v>
      </c>
      <c r="G77" s="181">
        <v>25.97</v>
      </c>
      <c r="H77" s="181">
        <v>0.36</v>
      </c>
      <c r="I77" s="181">
        <v>3.63</v>
      </c>
      <c r="J77" s="181"/>
      <c r="IN77"/>
      <c r="IO77"/>
      <c r="IP77"/>
      <c r="IQ77"/>
      <c r="IR77"/>
      <c r="IS77"/>
      <c r="IT77"/>
      <c r="IU77"/>
      <c r="IV77"/>
    </row>
    <row r="78" spans="1:256" ht="18.75" customHeight="1">
      <c r="A78" s="199"/>
      <c r="B78" s="180"/>
      <c r="C78" s="180"/>
      <c r="D78" s="180" t="s">
        <v>110</v>
      </c>
      <c r="E78" s="181" t="s">
        <v>37</v>
      </c>
      <c r="F78" s="182">
        <f t="shared" si="1"/>
        <v>3.9899999999999998</v>
      </c>
      <c r="G78" s="181">
        <v>0</v>
      </c>
      <c r="H78" s="181">
        <v>0.36</v>
      </c>
      <c r="I78" s="181">
        <v>3.63</v>
      </c>
      <c r="J78" s="181"/>
      <c r="IN78"/>
      <c r="IO78"/>
      <c r="IP78"/>
      <c r="IQ78"/>
      <c r="IR78"/>
      <c r="IS78"/>
      <c r="IT78"/>
      <c r="IU78"/>
      <c r="IV78"/>
    </row>
    <row r="79" spans="1:256" ht="18.75" customHeight="1">
      <c r="A79" s="199"/>
      <c r="B79" s="180"/>
      <c r="C79" s="180"/>
      <c r="D79" s="180" t="s">
        <v>100</v>
      </c>
      <c r="E79" s="181" t="s">
        <v>39</v>
      </c>
      <c r="F79" s="182">
        <f t="shared" si="1"/>
        <v>25.97</v>
      </c>
      <c r="G79" s="181">
        <v>25.97</v>
      </c>
      <c r="H79" s="181"/>
      <c r="I79" s="181"/>
      <c r="J79" s="181"/>
      <c r="IN79"/>
      <c r="IO79"/>
      <c r="IP79"/>
      <c r="IQ79"/>
      <c r="IR79"/>
      <c r="IS79"/>
      <c r="IT79"/>
      <c r="IU79"/>
      <c r="IV79"/>
    </row>
    <row r="80" spans="1:256" ht="18.75" customHeight="1">
      <c r="A80" s="199"/>
      <c r="B80" s="180">
        <v>210</v>
      </c>
      <c r="C80" s="180"/>
      <c r="D80" s="180"/>
      <c r="E80" s="181" t="s">
        <v>103</v>
      </c>
      <c r="F80" s="182">
        <f t="shared" si="1"/>
        <v>10.37</v>
      </c>
      <c r="G80" s="181">
        <v>10.37</v>
      </c>
      <c r="H80" s="181"/>
      <c r="I80" s="181"/>
      <c r="J80" s="181"/>
      <c r="IN80"/>
      <c r="IO80"/>
      <c r="IP80"/>
      <c r="IQ80"/>
      <c r="IR80"/>
      <c r="IS80"/>
      <c r="IT80"/>
      <c r="IU80"/>
      <c r="IV80"/>
    </row>
    <row r="81" spans="1:256" ht="18.75" customHeight="1">
      <c r="A81" s="199"/>
      <c r="B81" s="180"/>
      <c r="C81" s="180">
        <v>11</v>
      </c>
      <c r="D81" s="180"/>
      <c r="E81" s="181" t="s">
        <v>43</v>
      </c>
      <c r="F81" s="182">
        <f t="shared" si="1"/>
        <v>10.37</v>
      </c>
      <c r="G81" s="181">
        <v>10.37</v>
      </c>
      <c r="H81" s="181"/>
      <c r="I81" s="181"/>
      <c r="J81" s="181"/>
      <c r="IN81"/>
      <c r="IO81"/>
      <c r="IP81"/>
      <c r="IQ81"/>
      <c r="IR81"/>
      <c r="IS81"/>
      <c r="IT81"/>
      <c r="IU81"/>
      <c r="IV81"/>
    </row>
    <row r="82" spans="1:256" ht="18.75" customHeight="1">
      <c r="A82" s="130"/>
      <c r="B82" s="180"/>
      <c r="C82" s="180"/>
      <c r="D82" s="180" t="s">
        <v>110</v>
      </c>
      <c r="E82" s="181" t="s">
        <v>46</v>
      </c>
      <c r="F82" s="182">
        <f t="shared" si="1"/>
        <v>10.37</v>
      </c>
      <c r="G82" s="181">
        <v>10.37</v>
      </c>
      <c r="H82" s="181"/>
      <c r="I82" s="181"/>
      <c r="J82" s="181"/>
      <c r="IN82"/>
      <c r="IO82"/>
      <c r="IP82"/>
      <c r="IQ82"/>
      <c r="IR82"/>
      <c r="IS82"/>
      <c r="IT82"/>
      <c r="IU82"/>
      <c r="IV82"/>
    </row>
    <row r="83" spans="1:256" ht="18.75" customHeight="1">
      <c r="A83" s="130"/>
      <c r="B83" s="180">
        <v>212</v>
      </c>
      <c r="C83" s="180"/>
      <c r="D83" s="180"/>
      <c r="E83" s="181" t="s">
        <v>106</v>
      </c>
      <c r="F83" s="182">
        <f t="shared" si="1"/>
        <v>199.56</v>
      </c>
      <c r="G83" s="181">
        <v>146.72</v>
      </c>
      <c r="H83" s="181">
        <v>27.8</v>
      </c>
      <c r="I83" s="181">
        <v>0.04</v>
      </c>
      <c r="J83" s="181">
        <v>25</v>
      </c>
      <c r="IN83"/>
      <c r="IO83"/>
      <c r="IP83"/>
      <c r="IQ83"/>
      <c r="IR83"/>
      <c r="IS83"/>
      <c r="IT83"/>
      <c r="IU83"/>
      <c r="IV83"/>
    </row>
    <row r="84" spans="1:256" ht="18.75" customHeight="1">
      <c r="A84" s="130"/>
      <c r="B84" s="180"/>
      <c r="C84" s="180" t="s">
        <v>111</v>
      </c>
      <c r="D84" s="180"/>
      <c r="E84" s="181" t="s">
        <v>53</v>
      </c>
      <c r="F84" s="182">
        <f t="shared" si="1"/>
        <v>199.56</v>
      </c>
      <c r="G84" s="181">
        <v>146.72</v>
      </c>
      <c r="H84" s="181">
        <v>27.8</v>
      </c>
      <c r="I84" s="181">
        <v>0.04</v>
      </c>
      <c r="J84" s="181">
        <v>25</v>
      </c>
      <c r="IN84"/>
      <c r="IO84"/>
      <c r="IP84"/>
      <c r="IQ84"/>
      <c r="IR84"/>
      <c r="IS84"/>
      <c r="IT84"/>
      <c r="IU84"/>
      <c r="IV84"/>
    </row>
    <row r="85" spans="1:256" ht="18.75" customHeight="1">
      <c r="A85" s="130"/>
      <c r="B85" s="180"/>
      <c r="C85" s="180"/>
      <c r="D85" s="180">
        <v>99</v>
      </c>
      <c r="E85" s="181" t="s">
        <v>54</v>
      </c>
      <c r="F85" s="182">
        <f t="shared" si="1"/>
        <v>199.56</v>
      </c>
      <c r="G85" s="181">
        <v>146.72</v>
      </c>
      <c r="H85" s="181">
        <v>27.8</v>
      </c>
      <c r="I85" s="181">
        <v>0.04</v>
      </c>
      <c r="J85" s="181">
        <v>25</v>
      </c>
      <c r="IN85"/>
      <c r="IO85"/>
      <c r="IP85"/>
      <c r="IQ85"/>
      <c r="IR85"/>
      <c r="IS85"/>
      <c r="IT85"/>
      <c r="IU85"/>
      <c r="IV85"/>
    </row>
    <row r="86" spans="1:256" ht="18.75" customHeight="1">
      <c r="A86" s="130"/>
      <c r="B86" s="180">
        <v>221</v>
      </c>
      <c r="C86" s="180"/>
      <c r="D86" s="180"/>
      <c r="E86" s="181" t="s">
        <v>109</v>
      </c>
      <c r="F86" s="182">
        <f t="shared" si="1"/>
        <v>15.9</v>
      </c>
      <c r="G86" s="181">
        <v>15.9</v>
      </c>
      <c r="H86" s="181"/>
      <c r="I86" s="181"/>
      <c r="J86" s="181"/>
      <c r="IN86"/>
      <c r="IO86"/>
      <c r="IP86"/>
      <c r="IQ86"/>
      <c r="IR86"/>
      <c r="IS86"/>
      <c r="IT86"/>
      <c r="IU86"/>
      <c r="IV86"/>
    </row>
    <row r="87" spans="1:256" ht="18.75" customHeight="1">
      <c r="A87" s="130"/>
      <c r="B87" s="180"/>
      <c r="C87" s="180" t="s">
        <v>110</v>
      </c>
      <c r="D87" s="180"/>
      <c r="E87" s="181" t="s">
        <v>61</v>
      </c>
      <c r="F87" s="182">
        <f t="shared" si="1"/>
        <v>15.9</v>
      </c>
      <c r="G87" s="181">
        <v>15.9</v>
      </c>
      <c r="H87" s="181"/>
      <c r="I87" s="181"/>
      <c r="J87" s="181"/>
      <c r="IN87"/>
      <c r="IO87"/>
      <c r="IP87"/>
      <c r="IQ87"/>
      <c r="IR87"/>
      <c r="IS87"/>
      <c r="IT87"/>
      <c r="IU87"/>
      <c r="IV87"/>
    </row>
    <row r="88" spans="1:256" ht="18.75" customHeight="1">
      <c r="A88" s="130"/>
      <c r="B88" s="180"/>
      <c r="C88" s="180"/>
      <c r="D88" s="180" t="s">
        <v>101</v>
      </c>
      <c r="E88" s="181" t="s">
        <v>62</v>
      </c>
      <c r="F88" s="182">
        <f t="shared" si="1"/>
        <v>15.9</v>
      </c>
      <c r="G88" s="181">
        <v>15.9</v>
      </c>
      <c r="H88" s="181"/>
      <c r="I88" s="181"/>
      <c r="J88" s="181"/>
      <c r="IN88"/>
      <c r="IO88"/>
      <c r="IP88"/>
      <c r="IQ88"/>
      <c r="IR88"/>
      <c r="IS88"/>
      <c r="IT88"/>
      <c r="IU88"/>
      <c r="IV88"/>
    </row>
    <row r="89" spans="1:256" ht="18.75" customHeight="1">
      <c r="A89" s="198" t="s">
        <v>86</v>
      </c>
      <c r="B89" s="180">
        <v>208</v>
      </c>
      <c r="C89" s="180"/>
      <c r="D89" s="180"/>
      <c r="E89" s="181" t="s">
        <v>99</v>
      </c>
      <c r="F89" s="182">
        <f t="shared" si="1"/>
        <v>7.130000000000001</v>
      </c>
      <c r="G89" s="181">
        <v>6.48</v>
      </c>
      <c r="H89" s="181">
        <v>0.12</v>
      </c>
      <c r="I89" s="181">
        <v>0.53</v>
      </c>
      <c r="J89" s="181"/>
      <c r="IN89"/>
      <c r="IO89"/>
      <c r="IP89"/>
      <c r="IQ89"/>
      <c r="IR89"/>
      <c r="IS89"/>
      <c r="IT89"/>
      <c r="IU89"/>
      <c r="IV89"/>
    </row>
    <row r="90" spans="1:256" ht="18.75" customHeight="1">
      <c r="A90" s="130"/>
      <c r="B90" s="180"/>
      <c r="C90" s="180" t="s">
        <v>100</v>
      </c>
      <c r="D90" s="180"/>
      <c r="E90" s="181" t="s">
        <v>33</v>
      </c>
      <c r="F90" s="182">
        <f t="shared" si="1"/>
        <v>7.130000000000001</v>
      </c>
      <c r="G90" s="181">
        <v>6.48</v>
      </c>
      <c r="H90" s="181">
        <v>0.12</v>
      </c>
      <c r="I90" s="181">
        <v>0.53</v>
      </c>
      <c r="J90" s="181"/>
      <c r="IN90"/>
      <c r="IO90"/>
      <c r="IP90"/>
      <c r="IQ90"/>
      <c r="IR90"/>
      <c r="IS90"/>
      <c r="IT90"/>
      <c r="IU90"/>
      <c r="IV90"/>
    </row>
    <row r="91" spans="1:256" ht="18.75" customHeight="1">
      <c r="A91" s="199"/>
      <c r="B91" s="180"/>
      <c r="C91" s="180"/>
      <c r="D91" s="180" t="s">
        <v>110</v>
      </c>
      <c r="E91" s="181" t="s">
        <v>37</v>
      </c>
      <c r="F91" s="182">
        <f t="shared" si="1"/>
        <v>0.65</v>
      </c>
      <c r="G91" s="181">
        <v>0</v>
      </c>
      <c r="H91" s="181">
        <v>0.12</v>
      </c>
      <c r="I91" s="181">
        <v>0.53</v>
      </c>
      <c r="J91" s="181"/>
      <c r="IN91"/>
      <c r="IO91"/>
      <c r="IP91"/>
      <c r="IQ91"/>
      <c r="IR91"/>
      <c r="IS91"/>
      <c r="IT91"/>
      <c r="IU91"/>
      <c r="IV91"/>
    </row>
    <row r="92" spans="1:256" ht="18.75" customHeight="1">
      <c r="A92" s="130"/>
      <c r="B92" s="180"/>
      <c r="C92" s="180"/>
      <c r="D92" s="180" t="s">
        <v>100</v>
      </c>
      <c r="E92" s="181" t="s">
        <v>39</v>
      </c>
      <c r="F92" s="182">
        <f t="shared" si="1"/>
        <v>6.48</v>
      </c>
      <c r="G92" s="181">
        <v>6.48</v>
      </c>
      <c r="H92" s="181"/>
      <c r="I92" s="181"/>
      <c r="J92" s="181"/>
      <c r="IN92"/>
      <c r="IO92"/>
      <c r="IP92"/>
      <c r="IQ92"/>
      <c r="IR92"/>
      <c r="IS92"/>
      <c r="IT92"/>
      <c r="IU92"/>
      <c r="IV92"/>
    </row>
    <row r="93" spans="1:256" ht="18.75" customHeight="1">
      <c r="A93" s="130"/>
      <c r="B93" s="180">
        <v>210</v>
      </c>
      <c r="C93" s="180"/>
      <c r="D93" s="180"/>
      <c r="E93" s="181" t="s">
        <v>103</v>
      </c>
      <c r="F93" s="182">
        <f t="shared" si="1"/>
        <v>2.49</v>
      </c>
      <c r="G93" s="181">
        <v>2.49</v>
      </c>
      <c r="H93" s="181"/>
      <c r="I93" s="181"/>
      <c r="J93" s="181"/>
      <c r="IN93"/>
      <c r="IO93"/>
      <c r="IP93"/>
      <c r="IQ93"/>
      <c r="IR93"/>
      <c r="IS93"/>
      <c r="IT93"/>
      <c r="IU93"/>
      <c r="IV93"/>
    </row>
    <row r="94" spans="1:256" ht="18.75" customHeight="1">
      <c r="A94" s="130"/>
      <c r="B94" s="180"/>
      <c r="C94" s="180">
        <v>11</v>
      </c>
      <c r="D94" s="180"/>
      <c r="E94" s="181" t="s">
        <v>43</v>
      </c>
      <c r="F94" s="182">
        <f t="shared" si="1"/>
        <v>2.49</v>
      </c>
      <c r="G94" s="181">
        <v>2.49</v>
      </c>
      <c r="H94" s="181"/>
      <c r="I94" s="181"/>
      <c r="J94" s="181"/>
      <c r="IN94"/>
      <c r="IO94"/>
      <c r="IP94"/>
      <c r="IQ94"/>
      <c r="IR94"/>
      <c r="IS94"/>
      <c r="IT94"/>
      <c r="IU94"/>
      <c r="IV94"/>
    </row>
    <row r="95" spans="1:256" ht="18.75" customHeight="1">
      <c r="A95" s="130"/>
      <c r="B95" s="180"/>
      <c r="C95" s="180"/>
      <c r="D95" s="180" t="s">
        <v>110</v>
      </c>
      <c r="E95" s="181" t="s">
        <v>46</v>
      </c>
      <c r="F95" s="182">
        <f t="shared" si="1"/>
        <v>2.49</v>
      </c>
      <c r="G95" s="181">
        <v>2.49</v>
      </c>
      <c r="H95" s="181"/>
      <c r="I95" s="181"/>
      <c r="J95" s="181"/>
      <c r="IN95"/>
      <c r="IO95"/>
      <c r="IP95"/>
      <c r="IQ95"/>
      <c r="IR95"/>
      <c r="IS95"/>
      <c r="IT95"/>
      <c r="IU95"/>
      <c r="IV95"/>
    </row>
    <row r="96" spans="1:256" ht="18.75" customHeight="1">
      <c r="A96" s="130"/>
      <c r="B96" s="180">
        <v>212</v>
      </c>
      <c r="C96" s="180"/>
      <c r="D96" s="180"/>
      <c r="E96" s="181" t="s">
        <v>106</v>
      </c>
      <c r="F96" s="182">
        <f t="shared" si="1"/>
        <v>81.30000000000001</v>
      </c>
      <c r="G96" s="181">
        <v>36.45</v>
      </c>
      <c r="H96" s="181">
        <v>9.57</v>
      </c>
      <c r="I96" s="181">
        <v>0.01</v>
      </c>
      <c r="J96" s="181">
        <v>35.27</v>
      </c>
      <c r="IN96"/>
      <c r="IO96"/>
      <c r="IP96"/>
      <c r="IQ96"/>
      <c r="IR96"/>
      <c r="IS96"/>
      <c r="IT96"/>
      <c r="IU96"/>
      <c r="IV96"/>
    </row>
    <row r="97" spans="1:256" ht="18.75" customHeight="1">
      <c r="A97" s="130"/>
      <c r="B97" s="180"/>
      <c r="C97" s="180" t="s">
        <v>111</v>
      </c>
      <c r="D97" s="180"/>
      <c r="E97" s="181" t="s">
        <v>53</v>
      </c>
      <c r="F97" s="182">
        <f t="shared" si="1"/>
        <v>81.30000000000001</v>
      </c>
      <c r="G97" s="181">
        <v>36.45</v>
      </c>
      <c r="H97" s="181">
        <v>9.57</v>
      </c>
      <c r="I97" s="181">
        <v>0.01</v>
      </c>
      <c r="J97" s="181">
        <v>35.27</v>
      </c>
      <c r="IN97"/>
      <c r="IO97"/>
      <c r="IP97"/>
      <c r="IQ97"/>
      <c r="IR97"/>
      <c r="IS97"/>
      <c r="IT97"/>
      <c r="IU97"/>
      <c r="IV97"/>
    </row>
    <row r="98" spans="1:256" ht="18.75" customHeight="1">
      <c r="A98" s="130"/>
      <c r="B98" s="180"/>
      <c r="C98" s="180"/>
      <c r="D98" s="180">
        <v>99</v>
      </c>
      <c r="E98" s="181" t="s">
        <v>54</v>
      </c>
      <c r="F98" s="182">
        <f t="shared" si="1"/>
        <v>81.30000000000001</v>
      </c>
      <c r="G98" s="181">
        <v>36.45</v>
      </c>
      <c r="H98" s="181">
        <v>9.57</v>
      </c>
      <c r="I98" s="181">
        <v>0.01</v>
      </c>
      <c r="J98" s="181">
        <v>35.27</v>
      </c>
      <c r="IN98"/>
      <c r="IO98"/>
      <c r="IP98"/>
      <c r="IQ98"/>
      <c r="IR98"/>
      <c r="IS98"/>
      <c r="IT98"/>
      <c r="IU98"/>
      <c r="IV98"/>
    </row>
    <row r="99" spans="1:256" ht="18.75" customHeight="1">
      <c r="A99" s="130"/>
      <c r="B99" s="180">
        <v>221</v>
      </c>
      <c r="C99" s="180"/>
      <c r="D99" s="180"/>
      <c r="E99" s="181" t="s">
        <v>109</v>
      </c>
      <c r="F99" s="182">
        <f t="shared" si="1"/>
        <v>3.96</v>
      </c>
      <c r="G99" s="181">
        <v>3.96</v>
      </c>
      <c r="H99" s="181"/>
      <c r="I99" s="181"/>
      <c r="J99" s="181"/>
      <c r="IN99"/>
      <c r="IO99"/>
      <c r="IP99"/>
      <c r="IQ99"/>
      <c r="IR99"/>
      <c r="IS99"/>
      <c r="IT99"/>
      <c r="IU99"/>
      <c r="IV99"/>
    </row>
    <row r="100" spans="1:256" ht="18.75" customHeight="1">
      <c r="A100" s="130"/>
      <c r="B100" s="180"/>
      <c r="C100" s="180">
        <v>2</v>
      </c>
      <c r="D100" s="180"/>
      <c r="E100" s="181" t="s">
        <v>61</v>
      </c>
      <c r="F100" s="182">
        <f t="shared" si="1"/>
        <v>3.96</v>
      </c>
      <c r="G100" s="181">
        <v>3.96</v>
      </c>
      <c r="H100" s="181"/>
      <c r="I100" s="181"/>
      <c r="J100" s="181"/>
      <c r="IN100"/>
      <c r="IO100"/>
      <c r="IP100"/>
      <c r="IQ100"/>
      <c r="IR100"/>
      <c r="IS100"/>
      <c r="IT100"/>
      <c r="IU100"/>
      <c r="IV100"/>
    </row>
    <row r="101" spans="1:256" ht="18.75" customHeight="1">
      <c r="A101" s="130"/>
      <c r="B101" s="180"/>
      <c r="C101" s="180"/>
      <c r="D101" s="180">
        <v>1</v>
      </c>
      <c r="E101" s="181" t="s">
        <v>62</v>
      </c>
      <c r="F101" s="182">
        <f t="shared" si="1"/>
        <v>3.96</v>
      </c>
      <c r="G101" s="181">
        <v>3.96</v>
      </c>
      <c r="H101" s="181"/>
      <c r="I101" s="181"/>
      <c r="J101" s="181"/>
      <c r="IN101"/>
      <c r="IO101"/>
      <c r="IP101"/>
      <c r="IQ101"/>
      <c r="IR101"/>
      <c r="IS101"/>
      <c r="IT101"/>
      <c r="IU101"/>
      <c r="IV101"/>
    </row>
    <row r="102" spans="1:256" ht="27" customHeight="1">
      <c r="A102" s="198" t="s">
        <v>87</v>
      </c>
      <c r="B102" s="180">
        <v>208</v>
      </c>
      <c r="C102" s="180"/>
      <c r="D102" s="180"/>
      <c r="E102" s="181" t="s">
        <v>99</v>
      </c>
      <c r="F102" s="182">
        <f t="shared" si="1"/>
        <v>20.14</v>
      </c>
      <c r="G102" s="181">
        <v>18.8</v>
      </c>
      <c r="H102" s="181">
        <v>0.24</v>
      </c>
      <c r="I102" s="181">
        <v>1.1</v>
      </c>
      <c r="J102" s="181"/>
      <c r="IN102"/>
      <c r="IO102"/>
      <c r="IP102"/>
      <c r="IQ102"/>
      <c r="IR102"/>
      <c r="IS102"/>
      <c r="IT102"/>
      <c r="IU102"/>
      <c r="IV102"/>
    </row>
    <row r="103" spans="1:256" ht="18.75" customHeight="1">
      <c r="A103" s="130"/>
      <c r="B103" s="180"/>
      <c r="C103" s="180">
        <v>5</v>
      </c>
      <c r="D103" s="180"/>
      <c r="E103" s="181" t="s">
        <v>33</v>
      </c>
      <c r="F103" s="182">
        <f t="shared" si="1"/>
        <v>20.14</v>
      </c>
      <c r="G103" s="181">
        <v>18.8</v>
      </c>
      <c r="H103" s="181">
        <v>0.24</v>
      </c>
      <c r="I103" s="181">
        <v>1.1</v>
      </c>
      <c r="J103" s="181"/>
      <c r="IN103"/>
      <c r="IO103"/>
      <c r="IP103"/>
      <c r="IQ103"/>
      <c r="IR103"/>
      <c r="IS103"/>
      <c r="IT103"/>
      <c r="IU103"/>
      <c r="IV103"/>
    </row>
    <row r="104" spans="1:256" ht="18.75" customHeight="1">
      <c r="A104" s="199"/>
      <c r="B104" s="180"/>
      <c r="C104" s="180"/>
      <c r="D104" s="180">
        <v>2</v>
      </c>
      <c r="E104" s="181" t="s">
        <v>37</v>
      </c>
      <c r="F104" s="182">
        <f t="shared" si="1"/>
        <v>1.34</v>
      </c>
      <c r="G104" s="181">
        <v>0</v>
      </c>
      <c r="H104" s="181">
        <v>0.24</v>
      </c>
      <c r="I104" s="181">
        <v>1.1</v>
      </c>
      <c r="J104" s="181"/>
      <c r="IN104"/>
      <c r="IO104"/>
      <c r="IP104"/>
      <c r="IQ104"/>
      <c r="IR104"/>
      <c r="IS104"/>
      <c r="IT104"/>
      <c r="IU104"/>
      <c r="IV104"/>
    </row>
    <row r="105" spans="1:256" ht="18.75" customHeight="1">
      <c r="A105" s="130"/>
      <c r="B105" s="180"/>
      <c r="C105" s="180"/>
      <c r="D105" s="180">
        <v>5</v>
      </c>
      <c r="E105" s="181" t="s">
        <v>39</v>
      </c>
      <c r="F105" s="182">
        <f t="shared" si="1"/>
        <v>18.8</v>
      </c>
      <c r="G105" s="181">
        <v>18.8</v>
      </c>
      <c r="H105" s="181"/>
      <c r="I105" s="181"/>
      <c r="J105" s="181"/>
      <c r="IN105"/>
      <c r="IO105"/>
      <c r="IP105"/>
      <c r="IQ105"/>
      <c r="IR105"/>
      <c r="IS105"/>
      <c r="IT105"/>
      <c r="IU105"/>
      <c r="IV105"/>
    </row>
    <row r="106" spans="1:256" ht="18.75" customHeight="1">
      <c r="A106" s="130"/>
      <c r="B106" s="180">
        <v>210</v>
      </c>
      <c r="C106" s="180"/>
      <c r="D106" s="180"/>
      <c r="E106" s="181" t="s">
        <v>103</v>
      </c>
      <c r="F106" s="182">
        <f t="shared" si="1"/>
        <v>10.67</v>
      </c>
      <c r="G106" s="181">
        <v>10.67</v>
      </c>
      <c r="H106" s="181"/>
      <c r="I106" s="181"/>
      <c r="J106" s="181"/>
      <c r="IN106"/>
      <c r="IO106"/>
      <c r="IP106"/>
      <c r="IQ106"/>
      <c r="IR106"/>
      <c r="IS106"/>
      <c r="IT106"/>
      <c r="IU106"/>
      <c r="IV106"/>
    </row>
    <row r="107" spans="1:256" ht="18.75" customHeight="1">
      <c r="A107" s="130"/>
      <c r="B107" s="180"/>
      <c r="C107" s="180">
        <v>11</v>
      </c>
      <c r="D107" s="180"/>
      <c r="E107" s="181" t="s">
        <v>43</v>
      </c>
      <c r="F107" s="182">
        <f t="shared" si="1"/>
        <v>10.67</v>
      </c>
      <c r="G107" s="181">
        <v>10.67</v>
      </c>
      <c r="H107" s="181"/>
      <c r="I107" s="181"/>
      <c r="J107" s="181"/>
      <c r="IN107"/>
      <c r="IO107"/>
      <c r="IP107"/>
      <c r="IQ107"/>
      <c r="IR107"/>
      <c r="IS107"/>
      <c r="IT107"/>
      <c r="IU107"/>
      <c r="IV107"/>
    </row>
    <row r="108" spans="1:256" ht="18.75" customHeight="1">
      <c r="A108" s="130"/>
      <c r="B108" s="180"/>
      <c r="C108" s="180"/>
      <c r="D108" s="180" t="s">
        <v>110</v>
      </c>
      <c r="E108" s="181" t="s">
        <v>46</v>
      </c>
      <c r="F108" s="182">
        <f t="shared" si="1"/>
        <v>10.67</v>
      </c>
      <c r="G108" s="181">
        <v>10.67</v>
      </c>
      <c r="H108" s="181"/>
      <c r="I108" s="181"/>
      <c r="J108" s="181"/>
      <c r="IN108"/>
      <c r="IO108"/>
      <c r="IP108"/>
      <c r="IQ108"/>
      <c r="IR108"/>
      <c r="IS108"/>
      <c r="IT108"/>
      <c r="IU108"/>
      <c r="IV108"/>
    </row>
    <row r="109" spans="1:256" ht="18.75" customHeight="1">
      <c r="A109" s="130"/>
      <c r="B109" s="180">
        <v>212</v>
      </c>
      <c r="C109" s="180"/>
      <c r="D109" s="180"/>
      <c r="E109" s="181" t="s">
        <v>106</v>
      </c>
      <c r="F109" s="182">
        <f t="shared" si="1"/>
        <v>207.93</v>
      </c>
      <c r="G109" s="181">
        <v>149.34</v>
      </c>
      <c r="H109" s="181">
        <v>23.61</v>
      </c>
      <c r="I109" s="181">
        <v>0.05</v>
      </c>
      <c r="J109" s="181">
        <v>34.93</v>
      </c>
      <c r="IN109"/>
      <c r="IO109"/>
      <c r="IP109"/>
      <c r="IQ109"/>
      <c r="IR109"/>
      <c r="IS109"/>
      <c r="IT109"/>
      <c r="IU109"/>
      <c r="IV109"/>
    </row>
    <row r="110" spans="1:256" ht="18.75" customHeight="1">
      <c r="A110" s="130"/>
      <c r="B110" s="180"/>
      <c r="C110" s="180" t="s">
        <v>111</v>
      </c>
      <c r="D110" s="180"/>
      <c r="E110" s="181" t="s">
        <v>53</v>
      </c>
      <c r="F110" s="182">
        <f t="shared" si="1"/>
        <v>207.93</v>
      </c>
      <c r="G110" s="181">
        <v>149.34</v>
      </c>
      <c r="H110" s="181">
        <v>23.61</v>
      </c>
      <c r="I110" s="181">
        <v>0.05</v>
      </c>
      <c r="J110" s="181">
        <v>34.93</v>
      </c>
      <c r="IN110"/>
      <c r="IO110"/>
      <c r="IP110"/>
      <c r="IQ110"/>
      <c r="IR110"/>
      <c r="IS110"/>
      <c r="IT110"/>
      <c r="IU110"/>
      <c r="IV110"/>
    </row>
    <row r="111" spans="1:256" ht="18.75" customHeight="1">
      <c r="A111" s="130"/>
      <c r="B111" s="180"/>
      <c r="C111" s="180"/>
      <c r="D111" s="180">
        <v>99</v>
      </c>
      <c r="E111" s="181" t="s">
        <v>54</v>
      </c>
      <c r="F111" s="182">
        <f t="shared" si="1"/>
        <v>207.93</v>
      </c>
      <c r="G111" s="181">
        <v>149.34</v>
      </c>
      <c r="H111" s="181">
        <v>23.61</v>
      </c>
      <c r="I111" s="181">
        <v>0.05</v>
      </c>
      <c r="J111" s="181">
        <v>34.93</v>
      </c>
      <c r="IN111"/>
      <c r="IO111"/>
      <c r="IP111"/>
      <c r="IQ111"/>
      <c r="IR111"/>
      <c r="IS111"/>
      <c r="IT111"/>
      <c r="IU111"/>
      <c r="IV111"/>
    </row>
    <row r="112" spans="1:256" ht="18.75" customHeight="1">
      <c r="A112" s="130"/>
      <c r="B112" s="180" t="s">
        <v>108</v>
      </c>
      <c r="C112" s="180"/>
      <c r="D112" s="180"/>
      <c r="E112" s="181" t="s">
        <v>109</v>
      </c>
      <c r="F112" s="182">
        <f t="shared" si="1"/>
        <v>16.25</v>
      </c>
      <c r="G112" s="181">
        <v>16.25</v>
      </c>
      <c r="H112" s="181"/>
      <c r="I112" s="181"/>
      <c r="J112" s="181"/>
      <c r="IN112"/>
      <c r="IO112"/>
      <c r="IP112"/>
      <c r="IQ112"/>
      <c r="IR112"/>
      <c r="IS112"/>
      <c r="IT112"/>
      <c r="IU112"/>
      <c r="IV112"/>
    </row>
    <row r="113" spans="1:256" ht="18.75" customHeight="1">
      <c r="A113" s="130"/>
      <c r="B113" s="180"/>
      <c r="C113" s="180" t="s">
        <v>110</v>
      </c>
      <c r="D113" s="180"/>
      <c r="E113" s="181" t="s">
        <v>61</v>
      </c>
      <c r="F113" s="182">
        <f t="shared" si="1"/>
        <v>16.25</v>
      </c>
      <c r="G113" s="181">
        <v>16.25</v>
      </c>
      <c r="H113" s="181"/>
      <c r="I113" s="181"/>
      <c r="J113" s="181"/>
      <c r="IN113"/>
      <c r="IO113"/>
      <c r="IP113"/>
      <c r="IQ113"/>
      <c r="IR113"/>
      <c r="IS113"/>
      <c r="IT113"/>
      <c r="IU113"/>
      <c r="IV113"/>
    </row>
    <row r="114" spans="1:256" ht="18.75" customHeight="1">
      <c r="A114" s="130"/>
      <c r="B114" s="180"/>
      <c r="C114" s="180"/>
      <c r="D114" s="180" t="s">
        <v>101</v>
      </c>
      <c r="E114" s="181" t="s">
        <v>62</v>
      </c>
      <c r="F114" s="182">
        <f t="shared" si="1"/>
        <v>16.25</v>
      </c>
      <c r="G114" s="181">
        <v>16.25</v>
      </c>
      <c r="H114" s="181"/>
      <c r="I114" s="181"/>
      <c r="J114" s="181"/>
      <c r="IN114"/>
      <c r="IO114"/>
      <c r="IP114"/>
      <c r="IQ114"/>
      <c r="IR114"/>
      <c r="IS114"/>
      <c r="IT114"/>
      <c r="IU114"/>
      <c r="IV114"/>
    </row>
    <row r="115" spans="1:256" ht="28.5" customHeight="1">
      <c r="A115" s="198" t="s">
        <v>88</v>
      </c>
      <c r="B115" s="180">
        <v>208</v>
      </c>
      <c r="C115" s="180"/>
      <c r="D115" s="180"/>
      <c r="E115" s="181" t="s">
        <v>99</v>
      </c>
      <c r="F115" s="182">
        <f t="shared" si="1"/>
        <v>7.609999999999999</v>
      </c>
      <c r="G115" s="181">
        <v>5.85</v>
      </c>
      <c r="H115" s="181">
        <v>0.2</v>
      </c>
      <c r="I115" s="181">
        <v>1.56</v>
      </c>
      <c r="J115" s="181"/>
      <c r="IN115"/>
      <c r="IO115"/>
      <c r="IP115"/>
      <c r="IQ115"/>
      <c r="IR115"/>
      <c r="IS115"/>
      <c r="IT115"/>
      <c r="IU115"/>
      <c r="IV115"/>
    </row>
    <row r="116" spans="1:256" ht="18.75" customHeight="1">
      <c r="A116" s="130"/>
      <c r="B116" s="180"/>
      <c r="C116" s="180" t="s">
        <v>100</v>
      </c>
      <c r="D116" s="180"/>
      <c r="E116" s="181" t="s">
        <v>33</v>
      </c>
      <c r="F116" s="182">
        <f t="shared" si="1"/>
        <v>7.609999999999999</v>
      </c>
      <c r="G116" s="181">
        <v>5.85</v>
      </c>
      <c r="H116" s="181">
        <v>0.2</v>
      </c>
      <c r="I116" s="181">
        <v>1.56</v>
      </c>
      <c r="J116" s="181"/>
      <c r="IN116"/>
      <c r="IO116"/>
      <c r="IP116"/>
      <c r="IQ116"/>
      <c r="IR116"/>
      <c r="IS116"/>
      <c r="IT116"/>
      <c r="IU116"/>
      <c r="IV116"/>
    </row>
    <row r="117" spans="1:256" ht="18.75" customHeight="1">
      <c r="A117" s="199"/>
      <c r="B117" s="180"/>
      <c r="C117" s="180"/>
      <c r="D117" s="180" t="s">
        <v>110</v>
      </c>
      <c r="E117" s="181" t="s">
        <v>37</v>
      </c>
      <c r="F117" s="182">
        <f t="shared" si="1"/>
        <v>1.76</v>
      </c>
      <c r="G117" s="181">
        <v>0</v>
      </c>
      <c r="H117" s="181">
        <v>0.2</v>
      </c>
      <c r="I117" s="181">
        <v>1.56</v>
      </c>
      <c r="J117" s="181"/>
      <c r="IN117"/>
      <c r="IO117"/>
      <c r="IP117"/>
      <c r="IQ117"/>
      <c r="IR117"/>
      <c r="IS117"/>
      <c r="IT117"/>
      <c r="IU117"/>
      <c r="IV117"/>
    </row>
    <row r="118" spans="1:256" ht="18.75" customHeight="1">
      <c r="A118" s="130"/>
      <c r="B118" s="180"/>
      <c r="C118" s="180"/>
      <c r="D118" s="180" t="s">
        <v>100</v>
      </c>
      <c r="E118" s="181" t="s">
        <v>39</v>
      </c>
      <c r="F118" s="182">
        <f t="shared" si="1"/>
        <v>5.85</v>
      </c>
      <c r="G118" s="181">
        <v>5.85</v>
      </c>
      <c r="H118" s="181"/>
      <c r="I118" s="181"/>
      <c r="J118" s="181"/>
      <c r="IN118"/>
      <c r="IO118"/>
      <c r="IP118"/>
      <c r="IQ118"/>
      <c r="IR118"/>
      <c r="IS118"/>
      <c r="IT118"/>
      <c r="IU118"/>
      <c r="IV118"/>
    </row>
    <row r="119" spans="1:256" ht="18.75" customHeight="1">
      <c r="A119" s="130"/>
      <c r="B119" s="180">
        <v>210</v>
      </c>
      <c r="C119" s="180"/>
      <c r="D119" s="180"/>
      <c r="E119" s="181" t="s">
        <v>103</v>
      </c>
      <c r="F119" s="182">
        <f t="shared" si="1"/>
        <v>3.53</v>
      </c>
      <c r="G119" s="181">
        <v>3.53</v>
      </c>
      <c r="H119" s="181"/>
      <c r="I119" s="181"/>
      <c r="J119" s="181"/>
      <c r="IN119"/>
      <c r="IO119"/>
      <c r="IP119"/>
      <c r="IQ119"/>
      <c r="IR119"/>
      <c r="IS119"/>
      <c r="IT119"/>
      <c r="IU119"/>
      <c r="IV119"/>
    </row>
    <row r="120" spans="1:256" ht="18.75" customHeight="1">
      <c r="A120" s="130"/>
      <c r="B120" s="180"/>
      <c r="C120" s="180">
        <v>11</v>
      </c>
      <c r="D120" s="180"/>
      <c r="E120" s="181" t="s">
        <v>43</v>
      </c>
      <c r="F120" s="182">
        <f t="shared" si="1"/>
        <v>3.53</v>
      </c>
      <c r="G120" s="181">
        <v>3.53</v>
      </c>
      <c r="H120" s="181"/>
      <c r="I120" s="181"/>
      <c r="J120" s="181"/>
      <c r="IN120"/>
      <c r="IO120"/>
      <c r="IP120"/>
      <c r="IQ120"/>
      <c r="IR120"/>
      <c r="IS120"/>
      <c r="IT120"/>
      <c r="IU120"/>
      <c r="IV120"/>
    </row>
    <row r="121" spans="1:256" ht="18.75" customHeight="1">
      <c r="A121" s="130"/>
      <c r="B121" s="180"/>
      <c r="C121" s="180"/>
      <c r="D121" s="180" t="s">
        <v>110</v>
      </c>
      <c r="E121" s="181" t="s">
        <v>46</v>
      </c>
      <c r="F121" s="182">
        <f t="shared" si="1"/>
        <v>3.53</v>
      </c>
      <c r="G121" s="181">
        <v>3.53</v>
      </c>
      <c r="H121" s="181"/>
      <c r="I121" s="181"/>
      <c r="J121" s="181"/>
      <c r="IN121"/>
      <c r="IO121"/>
      <c r="IP121"/>
      <c r="IQ121"/>
      <c r="IR121"/>
      <c r="IS121"/>
      <c r="IT121"/>
      <c r="IU121"/>
      <c r="IV121"/>
    </row>
    <row r="122" spans="1:256" ht="18.75" customHeight="1">
      <c r="A122" s="130"/>
      <c r="B122" s="180">
        <v>212</v>
      </c>
      <c r="C122" s="180"/>
      <c r="D122" s="180"/>
      <c r="E122" s="181" t="s">
        <v>106</v>
      </c>
      <c r="F122" s="182">
        <f t="shared" si="1"/>
        <v>49.4</v>
      </c>
      <c r="G122" s="181">
        <v>38.14</v>
      </c>
      <c r="H122" s="181">
        <v>5.25</v>
      </c>
      <c r="I122" s="181">
        <v>0.01</v>
      </c>
      <c r="J122" s="181">
        <v>6</v>
      </c>
      <c r="IN122"/>
      <c r="IO122"/>
      <c r="IP122"/>
      <c r="IQ122"/>
      <c r="IR122"/>
      <c r="IS122"/>
      <c r="IT122"/>
      <c r="IU122"/>
      <c r="IV122"/>
    </row>
    <row r="123" spans="1:256" ht="18.75" customHeight="1">
      <c r="A123" s="130"/>
      <c r="B123" s="180"/>
      <c r="C123" s="180" t="s">
        <v>101</v>
      </c>
      <c r="D123" s="180"/>
      <c r="E123" s="181" t="s">
        <v>48</v>
      </c>
      <c r="F123" s="182">
        <f t="shared" si="1"/>
        <v>49.4</v>
      </c>
      <c r="G123" s="181">
        <v>38.14</v>
      </c>
      <c r="H123" s="181">
        <v>5.25</v>
      </c>
      <c r="I123" s="181">
        <v>0.01</v>
      </c>
      <c r="J123" s="181">
        <v>6</v>
      </c>
      <c r="IN123"/>
      <c r="IO123"/>
      <c r="IP123"/>
      <c r="IQ123"/>
      <c r="IR123"/>
      <c r="IS123"/>
      <c r="IT123"/>
      <c r="IU123"/>
      <c r="IV123"/>
    </row>
    <row r="124" spans="1:256" ht="18.75" customHeight="1">
      <c r="A124" s="130"/>
      <c r="B124" s="180"/>
      <c r="C124" s="180"/>
      <c r="D124" s="180" t="s">
        <v>112</v>
      </c>
      <c r="E124" s="181" t="s">
        <v>51</v>
      </c>
      <c r="F124" s="182">
        <f t="shared" si="1"/>
        <v>49.4</v>
      </c>
      <c r="G124" s="181">
        <v>38.14</v>
      </c>
      <c r="H124" s="181">
        <v>5.25</v>
      </c>
      <c r="I124" s="181">
        <v>0.01</v>
      </c>
      <c r="J124" s="181">
        <v>6</v>
      </c>
      <c r="IN124"/>
      <c r="IO124"/>
      <c r="IP124"/>
      <c r="IQ124"/>
      <c r="IR124"/>
      <c r="IS124"/>
      <c r="IT124"/>
      <c r="IU124"/>
      <c r="IV124"/>
    </row>
    <row r="125" spans="1:256" ht="18.75" customHeight="1">
      <c r="A125" s="130"/>
      <c r="B125" s="180">
        <v>221</v>
      </c>
      <c r="C125" s="180"/>
      <c r="D125" s="180"/>
      <c r="E125" s="181" t="s">
        <v>109</v>
      </c>
      <c r="F125" s="182">
        <f t="shared" si="1"/>
        <v>4.21</v>
      </c>
      <c r="G125" s="181">
        <v>4.21</v>
      </c>
      <c r="H125" s="181"/>
      <c r="I125" s="181"/>
      <c r="J125" s="181"/>
      <c r="IN125"/>
      <c r="IO125"/>
      <c r="IP125"/>
      <c r="IQ125"/>
      <c r="IR125"/>
      <c r="IS125"/>
      <c r="IT125"/>
      <c r="IU125"/>
      <c r="IV125"/>
    </row>
    <row r="126" spans="1:256" ht="18.75" customHeight="1">
      <c r="A126" s="130"/>
      <c r="B126" s="180"/>
      <c r="C126" s="180" t="s">
        <v>110</v>
      </c>
      <c r="D126" s="180"/>
      <c r="E126" s="181" t="s">
        <v>61</v>
      </c>
      <c r="F126" s="182">
        <f t="shared" si="1"/>
        <v>4.21</v>
      </c>
      <c r="G126" s="181">
        <v>4.21</v>
      </c>
      <c r="H126" s="181"/>
      <c r="I126" s="181"/>
      <c r="J126" s="181"/>
      <c r="IN126"/>
      <c r="IO126"/>
      <c r="IP126"/>
      <c r="IQ126"/>
      <c r="IR126"/>
      <c r="IS126"/>
      <c r="IT126"/>
      <c r="IU126"/>
      <c r="IV126"/>
    </row>
    <row r="127" spans="1:256" ht="18.75" customHeight="1">
      <c r="A127" s="130"/>
      <c r="B127" s="180"/>
      <c r="C127" s="180"/>
      <c r="D127" s="180" t="s">
        <v>101</v>
      </c>
      <c r="E127" s="181" t="s">
        <v>62</v>
      </c>
      <c r="F127" s="182">
        <f t="shared" si="1"/>
        <v>4.21</v>
      </c>
      <c r="G127" s="181">
        <v>4.21</v>
      </c>
      <c r="H127" s="181"/>
      <c r="I127" s="181"/>
      <c r="J127" s="181"/>
      <c r="IN127"/>
      <c r="IO127"/>
      <c r="IP127"/>
      <c r="IQ127"/>
      <c r="IR127"/>
      <c r="IS127"/>
      <c r="IT127"/>
      <c r="IU127"/>
      <c r="IV127"/>
    </row>
    <row r="128" spans="1:256" ht="18.75" customHeight="1">
      <c r="A128" s="198" t="s">
        <v>89</v>
      </c>
      <c r="B128" s="180">
        <v>208</v>
      </c>
      <c r="C128" s="180"/>
      <c r="D128" s="180"/>
      <c r="E128" s="181" t="s">
        <v>99</v>
      </c>
      <c r="F128" s="182">
        <f t="shared" si="1"/>
        <v>13.51</v>
      </c>
      <c r="G128" s="181">
        <v>13.51</v>
      </c>
      <c r="H128" s="181"/>
      <c r="I128" s="181"/>
      <c r="J128" s="181"/>
      <c r="IN128"/>
      <c r="IO128"/>
      <c r="IP128"/>
      <c r="IQ128"/>
      <c r="IR128"/>
      <c r="IS128"/>
      <c r="IT128"/>
      <c r="IU128"/>
      <c r="IV128"/>
    </row>
    <row r="129" spans="1:256" ht="18.75" customHeight="1">
      <c r="A129" s="130"/>
      <c r="B129" s="180"/>
      <c r="C129" s="180" t="s">
        <v>100</v>
      </c>
      <c r="D129" s="180"/>
      <c r="E129" s="181" t="s">
        <v>33</v>
      </c>
      <c r="F129" s="182">
        <f t="shared" si="1"/>
        <v>13.51</v>
      </c>
      <c r="G129" s="181">
        <v>13.51</v>
      </c>
      <c r="H129" s="181"/>
      <c r="I129" s="181"/>
      <c r="J129" s="181"/>
      <c r="IN129"/>
      <c r="IO129"/>
      <c r="IP129"/>
      <c r="IQ129"/>
      <c r="IR129"/>
      <c r="IS129"/>
      <c r="IT129"/>
      <c r="IU129"/>
      <c r="IV129"/>
    </row>
    <row r="130" spans="1:256" ht="18.75" customHeight="1">
      <c r="A130" s="199"/>
      <c r="B130" s="180"/>
      <c r="C130" s="180"/>
      <c r="D130" s="180" t="s">
        <v>100</v>
      </c>
      <c r="E130" s="181" t="s">
        <v>39</v>
      </c>
      <c r="F130" s="182">
        <f t="shared" si="1"/>
        <v>13.51</v>
      </c>
      <c r="G130" s="181">
        <v>13.51</v>
      </c>
      <c r="H130" s="181"/>
      <c r="I130" s="181"/>
      <c r="J130" s="181"/>
      <c r="IN130"/>
      <c r="IO130"/>
      <c r="IP130"/>
      <c r="IQ130"/>
      <c r="IR130"/>
      <c r="IS130"/>
      <c r="IT130"/>
      <c r="IU130"/>
      <c r="IV130"/>
    </row>
    <row r="131" spans="1:256" ht="18.75" customHeight="1">
      <c r="A131" s="199"/>
      <c r="B131" s="180">
        <v>210</v>
      </c>
      <c r="C131" s="180"/>
      <c r="D131" s="180"/>
      <c r="E131" s="181" t="s">
        <v>103</v>
      </c>
      <c r="F131" s="182">
        <f t="shared" si="1"/>
        <v>6.16</v>
      </c>
      <c r="G131" s="181">
        <v>6.16</v>
      </c>
      <c r="H131" s="181"/>
      <c r="I131" s="181"/>
      <c r="J131" s="181"/>
      <c r="IN131"/>
      <c r="IO131"/>
      <c r="IP131"/>
      <c r="IQ131"/>
      <c r="IR131"/>
      <c r="IS131"/>
      <c r="IT131"/>
      <c r="IU131"/>
      <c r="IV131"/>
    </row>
    <row r="132" spans="1:256" ht="18.75" customHeight="1">
      <c r="A132" s="199"/>
      <c r="B132" s="180"/>
      <c r="C132" s="180">
        <v>11</v>
      </c>
      <c r="D132" s="180"/>
      <c r="E132" s="181" t="s">
        <v>43</v>
      </c>
      <c r="F132" s="182">
        <f t="shared" si="1"/>
        <v>6.16</v>
      </c>
      <c r="G132" s="181">
        <v>6.16</v>
      </c>
      <c r="H132" s="181"/>
      <c r="I132" s="181"/>
      <c r="J132" s="181"/>
      <c r="IN132"/>
      <c r="IO132"/>
      <c r="IP132"/>
      <c r="IQ132"/>
      <c r="IR132"/>
      <c r="IS132"/>
      <c r="IT132"/>
      <c r="IU132"/>
      <c r="IV132"/>
    </row>
    <row r="133" spans="1:256" ht="18.75" customHeight="1">
      <c r="A133" s="130"/>
      <c r="B133" s="180"/>
      <c r="C133" s="180"/>
      <c r="D133" s="180" t="s">
        <v>110</v>
      </c>
      <c r="E133" s="181" t="s">
        <v>46</v>
      </c>
      <c r="F133" s="182">
        <f t="shared" si="1"/>
        <v>6.16</v>
      </c>
      <c r="G133" s="181">
        <v>6.16</v>
      </c>
      <c r="H133" s="181"/>
      <c r="I133" s="181"/>
      <c r="J133" s="181"/>
      <c r="IN133"/>
      <c r="IO133"/>
      <c r="IP133"/>
      <c r="IQ133"/>
      <c r="IR133"/>
      <c r="IS133"/>
      <c r="IT133"/>
      <c r="IU133"/>
      <c r="IV133"/>
    </row>
    <row r="134" spans="1:256" ht="18.75" customHeight="1">
      <c r="A134" s="130"/>
      <c r="B134" s="180">
        <v>221</v>
      </c>
      <c r="C134" s="180"/>
      <c r="D134" s="180"/>
      <c r="E134" s="181" t="s">
        <v>109</v>
      </c>
      <c r="F134" s="182">
        <f t="shared" si="1"/>
        <v>118.87</v>
      </c>
      <c r="G134" s="181">
        <v>101.61</v>
      </c>
      <c r="H134" s="181">
        <v>17.22</v>
      </c>
      <c r="I134" s="181">
        <v>0.04</v>
      </c>
      <c r="J134" s="181"/>
      <c r="IN134"/>
      <c r="IO134"/>
      <c r="IP134"/>
      <c r="IQ134"/>
      <c r="IR134"/>
      <c r="IS134"/>
      <c r="IT134"/>
      <c r="IU134"/>
      <c r="IV134"/>
    </row>
    <row r="135" spans="1:256" ht="18.75" customHeight="1">
      <c r="A135" s="130"/>
      <c r="B135" s="180"/>
      <c r="C135" s="180" t="s">
        <v>110</v>
      </c>
      <c r="D135" s="180"/>
      <c r="E135" s="181" t="s">
        <v>61</v>
      </c>
      <c r="F135" s="182">
        <f t="shared" si="1"/>
        <v>9.88</v>
      </c>
      <c r="G135" s="181">
        <v>9.88</v>
      </c>
      <c r="H135" s="181">
        <v>0</v>
      </c>
      <c r="I135" s="181">
        <v>0</v>
      </c>
      <c r="J135" s="181"/>
      <c r="IN135"/>
      <c r="IO135"/>
      <c r="IP135"/>
      <c r="IQ135"/>
      <c r="IR135"/>
      <c r="IS135"/>
      <c r="IT135"/>
      <c r="IU135"/>
      <c r="IV135"/>
    </row>
    <row r="136" spans="1:256" ht="18.75" customHeight="1">
      <c r="A136" s="130"/>
      <c r="B136" s="180"/>
      <c r="C136" s="180"/>
      <c r="D136" s="180" t="s">
        <v>101</v>
      </c>
      <c r="E136" s="181" t="s">
        <v>62</v>
      </c>
      <c r="F136" s="182">
        <f aca="true" t="shared" si="2" ref="F136:F152">SUM(G136:J136)</f>
        <v>9.88</v>
      </c>
      <c r="G136" s="181">
        <v>9.88</v>
      </c>
      <c r="H136" s="181"/>
      <c r="I136" s="181"/>
      <c r="J136" s="181"/>
      <c r="IN136"/>
      <c r="IO136"/>
      <c r="IP136"/>
      <c r="IQ136"/>
      <c r="IR136"/>
      <c r="IS136"/>
      <c r="IT136"/>
      <c r="IU136"/>
      <c r="IV136"/>
    </row>
    <row r="137" spans="1:256" ht="18.75" customHeight="1">
      <c r="A137" s="130"/>
      <c r="B137" s="180"/>
      <c r="C137" s="180" t="s">
        <v>111</v>
      </c>
      <c r="D137" s="180"/>
      <c r="E137" s="181" t="s">
        <v>63</v>
      </c>
      <c r="F137" s="182">
        <f t="shared" si="2"/>
        <v>108.99000000000001</v>
      </c>
      <c r="G137" s="181">
        <v>91.73</v>
      </c>
      <c r="H137" s="181">
        <v>17.22</v>
      </c>
      <c r="I137" s="181">
        <v>0.04</v>
      </c>
      <c r="J137" s="181"/>
      <c r="IN137"/>
      <c r="IO137"/>
      <c r="IP137"/>
      <c r="IQ137"/>
      <c r="IR137"/>
      <c r="IS137"/>
      <c r="IT137"/>
      <c r="IU137"/>
      <c r="IV137"/>
    </row>
    <row r="138" spans="1:256" ht="18.75" customHeight="1">
      <c r="A138" s="130"/>
      <c r="B138" s="180"/>
      <c r="C138" s="180"/>
      <c r="D138" s="180">
        <v>99</v>
      </c>
      <c r="E138" s="181" t="s">
        <v>64</v>
      </c>
      <c r="F138" s="182">
        <f t="shared" si="2"/>
        <v>108.99000000000001</v>
      </c>
      <c r="G138" s="181">
        <v>91.73</v>
      </c>
      <c r="H138" s="181">
        <v>17.22</v>
      </c>
      <c r="I138" s="181">
        <v>0.04</v>
      </c>
      <c r="J138" s="181"/>
      <c r="IN138"/>
      <c r="IO138"/>
      <c r="IP138"/>
      <c r="IQ138"/>
      <c r="IR138"/>
      <c r="IS138"/>
      <c r="IT138"/>
      <c r="IU138"/>
      <c r="IV138"/>
    </row>
    <row r="139" spans="1:256" ht="24" customHeight="1">
      <c r="A139" s="198" t="s">
        <v>90</v>
      </c>
      <c r="B139" s="180">
        <v>208</v>
      </c>
      <c r="C139" s="180"/>
      <c r="D139" s="180"/>
      <c r="E139" s="181" t="s">
        <v>99</v>
      </c>
      <c r="F139" s="182">
        <f t="shared" si="2"/>
        <v>23.59</v>
      </c>
      <c r="G139" s="181">
        <v>21.09</v>
      </c>
      <c r="H139" s="181">
        <v>0.4</v>
      </c>
      <c r="I139" s="181">
        <v>2.1</v>
      </c>
      <c r="J139" s="181"/>
      <c r="IN139"/>
      <c r="IO139"/>
      <c r="IP139"/>
      <c r="IQ139"/>
      <c r="IR139"/>
      <c r="IS139"/>
      <c r="IT139"/>
      <c r="IU139"/>
      <c r="IV139"/>
    </row>
    <row r="140" spans="1:256" ht="18.75" customHeight="1">
      <c r="A140" s="130"/>
      <c r="B140" s="180"/>
      <c r="C140" s="180" t="s">
        <v>100</v>
      </c>
      <c r="D140" s="180"/>
      <c r="E140" s="181" t="s">
        <v>33</v>
      </c>
      <c r="F140" s="182">
        <f t="shared" si="2"/>
        <v>23.59</v>
      </c>
      <c r="G140" s="181">
        <v>21.09</v>
      </c>
      <c r="H140" s="181">
        <v>0.4</v>
      </c>
      <c r="I140" s="181">
        <v>2.1</v>
      </c>
      <c r="J140" s="181"/>
      <c r="IN140"/>
      <c r="IO140"/>
      <c r="IP140"/>
      <c r="IQ140"/>
      <c r="IR140"/>
      <c r="IS140"/>
      <c r="IT140"/>
      <c r="IU140"/>
      <c r="IV140"/>
    </row>
    <row r="141" spans="1:256" ht="18.75" customHeight="1">
      <c r="A141" s="199"/>
      <c r="B141" s="180"/>
      <c r="C141" s="180"/>
      <c r="D141" s="180" t="s">
        <v>110</v>
      </c>
      <c r="E141" s="181" t="s">
        <v>37</v>
      </c>
      <c r="F141" s="182">
        <f t="shared" si="2"/>
        <v>2.5</v>
      </c>
      <c r="G141" s="181">
        <v>0</v>
      </c>
      <c r="H141" s="181">
        <v>0.4</v>
      </c>
      <c r="I141" s="181">
        <v>2.1</v>
      </c>
      <c r="J141" s="181"/>
      <c r="IN141"/>
      <c r="IO141"/>
      <c r="IP141"/>
      <c r="IQ141"/>
      <c r="IR141"/>
      <c r="IS141"/>
      <c r="IT141"/>
      <c r="IU141"/>
      <c r="IV141"/>
    </row>
    <row r="142" spans="1:256" ht="18.75" customHeight="1">
      <c r="A142" s="130"/>
      <c r="B142" s="180"/>
      <c r="C142" s="180"/>
      <c r="D142" s="180" t="s">
        <v>100</v>
      </c>
      <c r="E142" s="181" t="s">
        <v>39</v>
      </c>
      <c r="F142" s="182">
        <f t="shared" si="2"/>
        <v>21.09</v>
      </c>
      <c r="G142" s="181">
        <v>21.09</v>
      </c>
      <c r="H142" s="181"/>
      <c r="I142" s="181"/>
      <c r="J142" s="181"/>
      <c r="IN142"/>
      <c r="IO142"/>
      <c r="IP142"/>
      <c r="IQ142"/>
      <c r="IR142"/>
      <c r="IS142"/>
      <c r="IT142"/>
      <c r="IU142"/>
      <c r="IV142"/>
    </row>
    <row r="143" spans="1:256" ht="18.75" customHeight="1">
      <c r="A143" s="130"/>
      <c r="B143" s="180">
        <v>210</v>
      </c>
      <c r="C143" s="180"/>
      <c r="D143" s="180"/>
      <c r="E143" s="181" t="s">
        <v>103</v>
      </c>
      <c r="F143" s="182">
        <f t="shared" si="2"/>
        <v>7.73</v>
      </c>
      <c r="G143" s="181">
        <v>7.73</v>
      </c>
      <c r="H143" s="181"/>
      <c r="I143" s="181"/>
      <c r="J143" s="181"/>
      <c r="IN143"/>
      <c r="IO143"/>
      <c r="IP143"/>
      <c r="IQ143"/>
      <c r="IR143"/>
      <c r="IS143"/>
      <c r="IT143"/>
      <c r="IU143"/>
      <c r="IV143"/>
    </row>
    <row r="144" spans="1:256" ht="18.75" customHeight="1">
      <c r="A144" s="130"/>
      <c r="B144" s="180"/>
      <c r="C144" s="180">
        <v>11</v>
      </c>
      <c r="D144" s="180"/>
      <c r="E144" s="181" t="s">
        <v>43</v>
      </c>
      <c r="F144" s="182">
        <f t="shared" si="2"/>
        <v>7.73</v>
      </c>
      <c r="G144" s="181">
        <v>7.73</v>
      </c>
      <c r="H144" s="181"/>
      <c r="I144" s="181"/>
      <c r="J144" s="181"/>
      <c r="IN144"/>
      <c r="IO144"/>
      <c r="IP144"/>
      <c r="IQ144"/>
      <c r="IR144"/>
      <c r="IS144"/>
      <c r="IT144"/>
      <c r="IU144"/>
      <c r="IV144"/>
    </row>
    <row r="145" spans="1:256" ht="18.75" customHeight="1">
      <c r="A145" s="130"/>
      <c r="B145" s="180"/>
      <c r="C145" s="180"/>
      <c r="D145" s="180" t="s">
        <v>110</v>
      </c>
      <c r="E145" s="181" t="s">
        <v>46</v>
      </c>
      <c r="F145" s="182">
        <f t="shared" si="2"/>
        <v>7.73</v>
      </c>
      <c r="G145" s="181">
        <v>7.73</v>
      </c>
      <c r="H145" s="181"/>
      <c r="I145" s="181"/>
      <c r="J145" s="181"/>
      <c r="IN145"/>
      <c r="IO145"/>
      <c r="IP145"/>
      <c r="IQ145"/>
      <c r="IR145"/>
      <c r="IS145"/>
      <c r="IT145"/>
      <c r="IU145"/>
      <c r="IV145"/>
    </row>
    <row r="146" spans="1:256" ht="18.75" customHeight="1">
      <c r="A146" s="130"/>
      <c r="B146" s="180">
        <v>221</v>
      </c>
      <c r="C146" s="180"/>
      <c r="D146" s="180"/>
      <c r="E146" s="181" t="s">
        <v>109</v>
      </c>
      <c r="F146" s="182">
        <f t="shared" si="2"/>
        <v>643.1</v>
      </c>
      <c r="G146" s="181">
        <v>124.8</v>
      </c>
      <c r="H146" s="181">
        <v>13.51</v>
      </c>
      <c r="I146" s="181">
        <v>0.02</v>
      </c>
      <c r="J146" s="181">
        <v>504.77</v>
      </c>
      <c r="IN146"/>
      <c r="IO146"/>
      <c r="IP146"/>
      <c r="IQ146"/>
      <c r="IR146"/>
      <c r="IS146"/>
      <c r="IT146"/>
      <c r="IU146"/>
      <c r="IV146"/>
    </row>
    <row r="147" spans="1:256" ht="18.75" customHeight="1">
      <c r="A147" s="130"/>
      <c r="B147" s="180"/>
      <c r="C147" s="180" t="s">
        <v>101</v>
      </c>
      <c r="D147" s="180"/>
      <c r="E147" s="181" t="s">
        <v>59</v>
      </c>
      <c r="F147" s="182">
        <f t="shared" si="2"/>
        <v>500</v>
      </c>
      <c r="G147" s="181">
        <v>0</v>
      </c>
      <c r="H147" s="181">
        <v>0</v>
      </c>
      <c r="I147" s="181">
        <v>0</v>
      </c>
      <c r="J147" s="181">
        <v>500</v>
      </c>
      <c r="IN147"/>
      <c r="IO147"/>
      <c r="IP147"/>
      <c r="IQ147"/>
      <c r="IR147"/>
      <c r="IS147"/>
      <c r="IT147"/>
      <c r="IU147"/>
      <c r="IV147"/>
    </row>
    <row r="148" spans="1:256" ht="18.75" customHeight="1">
      <c r="A148" s="130"/>
      <c r="B148" s="180"/>
      <c r="C148" s="180"/>
      <c r="D148" s="180" t="s">
        <v>112</v>
      </c>
      <c r="E148" s="181" t="s">
        <v>60</v>
      </c>
      <c r="F148" s="182">
        <f t="shared" si="2"/>
        <v>500</v>
      </c>
      <c r="G148" s="181"/>
      <c r="H148" s="181"/>
      <c r="I148" s="181"/>
      <c r="J148" s="181">
        <v>500</v>
      </c>
      <c r="IN148"/>
      <c r="IO148"/>
      <c r="IP148"/>
      <c r="IQ148"/>
      <c r="IR148"/>
      <c r="IS148"/>
      <c r="IT148"/>
      <c r="IU148"/>
      <c r="IV148"/>
    </row>
    <row r="149" spans="1:256" ht="18.75" customHeight="1">
      <c r="A149" s="130"/>
      <c r="B149" s="180"/>
      <c r="C149" s="180" t="s">
        <v>110</v>
      </c>
      <c r="D149" s="180"/>
      <c r="E149" s="181" t="s">
        <v>61</v>
      </c>
      <c r="F149" s="182">
        <f t="shared" si="2"/>
        <v>12.24</v>
      </c>
      <c r="G149" s="181">
        <v>12.24</v>
      </c>
      <c r="H149" s="181"/>
      <c r="I149" s="181"/>
      <c r="J149" s="181"/>
      <c r="IN149"/>
      <c r="IO149"/>
      <c r="IP149"/>
      <c r="IQ149"/>
      <c r="IR149"/>
      <c r="IS149"/>
      <c r="IT149"/>
      <c r="IU149"/>
      <c r="IV149"/>
    </row>
    <row r="150" spans="1:256" ht="18.75" customHeight="1">
      <c r="A150" s="130"/>
      <c r="B150" s="180"/>
      <c r="C150" s="180"/>
      <c r="D150" s="180" t="s">
        <v>101</v>
      </c>
      <c r="E150" s="181" t="s">
        <v>62</v>
      </c>
      <c r="F150" s="182">
        <f t="shared" si="2"/>
        <v>12.24</v>
      </c>
      <c r="G150" s="181">
        <v>12.24</v>
      </c>
      <c r="H150" s="181"/>
      <c r="I150" s="181"/>
      <c r="J150" s="181"/>
      <c r="IN150"/>
      <c r="IO150"/>
      <c r="IP150"/>
      <c r="IQ150"/>
      <c r="IR150"/>
      <c r="IS150"/>
      <c r="IT150"/>
      <c r="IU150"/>
      <c r="IV150"/>
    </row>
    <row r="151" spans="1:256" ht="18.75" customHeight="1">
      <c r="A151" s="130"/>
      <c r="B151" s="180"/>
      <c r="C151" s="180" t="s">
        <v>111</v>
      </c>
      <c r="D151" s="180"/>
      <c r="E151" s="181" t="s">
        <v>63</v>
      </c>
      <c r="F151" s="182">
        <f t="shared" si="2"/>
        <v>130.86</v>
      </c>
      <c r="G151" s="181">
        <v>112.56</v>
      </c>
      <c r="H151" s="181">
        <v>13.51</v>
      </c>
      <c r="I151" s="181">
        <v>0.02</v>
      </c>
      <c r="J151" s="181">
        <v>4.77</v>
      </c>
      <c r="IN151"/>
      <c r="IO151"/>
      <c r="IP151"/>
      <c r="IQ151"/>
      <c r="IR151"/>
      <c r="IS151"/>
      <c r="IT151"/>
      <c r="IU151"/>
      <c r="IV151"/>
    </row>
    <row r="152" spans="1:256" ht="18.75" customHeight="1">
      <c r="A152" s="130"/>
      <c r="B152" s="180"/>
      <c r="C152" s="180"/>
      <c r="D152" s="180">
        <v>99</v>
      </c>
      <c r="E152" s="181" t="s">
        <v>64</v>
      </c>
      <c r="F152" s="182">
        <f t="shared" si="2"/>
        <v>130.86</v>
      </c>
      <c r="G152" s="181">
        <v>112.56</v>
      </c>
      <c r="H152" s="181">
        <v>13.51</v>
      </c>
      <c r="I152" s="181">
        <v>0.02</v>
      </c>
      <c r="J152" s="181">
        <v>4.77</v>
      </c>
      <c r="IN152"/>
      <c r="IO152"/>
      <c r="IP152"/>
      <c r="IQ152"/>
      <c r="IR152"/>
      <c r="IS152"/>
      <c r="IT152"/>
      <c r="IU152"/>
      <c r="IV152"/>
    </row>
    <row r="153" spans="1:10" ht="14.25">
      <c r="A153" s="134"/>
      <c r="B153" s="86"/>
      <c r="C153" s="86"/>
      <c r="D153" s="86"/>
      <c r="E153" s="86"/>
      <c r="F153" s="86"/>
      <c r="G153" s="86"/>
      <c r="H153" s="86"/>
      <c r="I153" s="86"/>
      <c r="J153" s="86"/>
    </row>
  </sheetData>
  <sheetProtection/>
  <mergeCells count="15">
    <mergeCell ref="A1:J1"/>
    <mergeCell ref="I2:J2"/>
    <mergeCell ref="A3:E3"/>
    <mergeCell ref="I3:J3"/>
    <mergeCell ref="B4:D4"/>
    <mergeCell ref="F4:J4"/>
    <mergeCell ref="G5:I5"/>
    <mergeCell ref="A153:J153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V153"/>
  <sheetViews>
    <sheetView showGridLines="0" showZeros="0" workbookViewId="0" topLeftCell="A94">
      <selection activeCell="H130" sqref="H1:J65536"/>
    </sheetView>
  </sheetViews>
  <sheetFormatPr defaultColWidth="9.16015625" defaultRowHeight="11.25"/>
  <cols>
    <col min="1" max="1" width="24.33203125" style="65" customWidth="1"/>
    <col min="2" max="2" width="5.66015625" style="170" customWidth="1"/>
    <col min="3" max="3" width="5" style="170" customWidth="1"/>
    <col min="4" max="4" width="5.16015625" style="170" customWidth="1"/>
    <col min="5" max="5" width="36.33203125" style="66" customWidth="1"/>
    <col min="6" max="6" width="13" style="171" customWidth="1"/>
    <col min="7" max="7" width="12.66015625" style="66" customWidth="1"/>
    <col min="8" max="8" width="11" style="66" customWidth="1"/>
    <col min="9" max="10" width="11.16015625" style="66" customWidth="1"/>
    <col min="11" max="11" width="14.16015625" style="66" customWidth="1"/>
    <col min="12" max="16384" width="9.16015625" style="66" customWidth="1"/>
  </cols>
  <sheetData>
    <row r="1" spans="1:13" ht="31.5" customHeight="1">
      <c r="A1" s="128" t="s">
        <v>128</v>
      </c>
      <c r="B1" s="128"/>
      <c r="C1" s="128"/>
      <c r="D1" s="128"/>
      <c r="E1" s="128"/>
      <c r="F1" s="172"/>
      <c r="G1" s="128"/>
      <c r="H1" s="128"/>
      <c r="I1" s="128"/>
      <c r="J1" s="128"/>
      <c r="K1" s="128"/>
      <c r="L1" s="128"/>
      <c r="M1" s="128"/>
    </row>
    <row r="2" spans="12:13" ht="15.75" customHeight="1">
      <c r="L2" s="135" t="s">
        <v>129</v>
      </c>
      <c r="M2" s="135"/>
    </row>
    <row r="3" spans="1:13" ht="18" customHeight="1">
      <c r="A3" s="90" t="s">
        <v>24</v>
      </c>
      <c r="B3" s="90"/>
      <c r="C3" s="90"/>
      <c r="D3" s="90"/>
      <c r="E3" s="90"/>
      <c r="F3" s="173"/>
      <c r="G3" s="174"/>
      <c r="H3" s="174"/>
      <c r="L3" s="169" t="s">
        <v>25</v>
      </c>
      <c r="M3" s="169"/>
    </row>
    <row r="4" spans="1:13" s="65" customFormat="1" ht="21.75" customHeight="1">
      <c r="A4" s="76" t="s">
        <v>69</v>
      </c>
      <c r="B4" s="175" t="s">
        <v>93</v>
      </c>
      <c r="C4" s="175"/>
      <c r="D4" s="175"/>
      <c r="E4" s="75" t="s">
        <v>94</v>
      </c>
      <c r="F4" s="176" t="s">
        <v>127</v>
      </c>
      <c r="G4" s="75"/>
      <c r="H4" s="75"/>
      <c r="I4" s="75"/>
      <c r="J4" s="75"/>
      <c r="K4" s="75"/>
      <c r="L4" s="75"/>
      <c r="M4" s="75"/>
    </row>
    <row r="5" spans="1:13" s="65" customFormat="1" ht="36">
      <c r="A5" s="76"/>
      <c r="B5" s="175" t="s">
        <v>95</v>
      </c>
      <c r="C5" s="175" t="s">
        <v>96</v>
      </c>
      <c r="D5" s="146" t="s">
        <v>97</v>
      </c>
      <c r="E5" s="75"/>
      <c r="F5" s="176" t="s">
        <v>72</v>
      </c>
      <c r="G5" s="13" t="s">
        <v>130</v>
      </c>
      <c r="H5" s="13" t="s">
        <v>131</v>
      </c>
      <c r="I5" s="13" t="s">
        <v>132</v>
      </c>
      <c r="J5" s="13" t="s">
        <v>133</v>
      </c>
      <c r="K5" s="13" t="s">
        <v>134</v>
      </c>
      <c r="L5" s="13" t="s">
        <v>135</v>
      </c>
      <c r="M5" s="13" t="s">
        <v>136</v>
      </c>
    </row>
    <row r="6" spans="1:13" s="65" customFormat="1" ht="22.5" customHeight="1">
      <c r="A6" s="130"/>
      <c r="B6" s="131"/>
      <c r="C6" s="131"/>
      <c r="D6" s="131"/>
      <c r="E6" s="18" t="s">
        <v>72</v>
      </c>
      <c r="F6" s="177">
        <f aca="true" t="shared" si="0" ref="F6:K6">F7+F11+F14+F18+F23+F27+F30+F33+F36+F40+F43+F46+F49+F53+F56+F59+F62+F66+F69+F72+F75+F79+F82+F85+F88+F92+F95+F98+F101+F105+F108+F111+F114+F118+F121+F124+F127+F130+F133+F138+F142+F145</f>
        <v>4011.17</v>
      </c>
      <c r="G6" s="178">
        <f t="shared" si="0"/>
        <v>2340.4700000000003</v>
      </c>
      <c r="H6" s="178">
        <f t="shared" si="0"/>
        <v>651.73</v>
      </c>
      <c r="I6" s="178">
        <f t="shared" si="0"/>
        <v>122.41000000000001</v>
      </c>
      <c r="J6" s="178">
        <f t="shared" si="0"/>
        <v>256</v>
      </c>
      <c r="K6" s="178">
        <f t="shared" si="0"/>
        <v>640.5600000000001</v>
      </c>
      <c r="L6" s="137"/>
      <c r="M6" s="138"/>
    </row>
    <row r="7" spans="1:247" s="36" customFormat="1" ht="24.75" customHeight="1">
      <c r="A7" s="179" t="s">
        <v>80</v>
      </c>
      <c r="B7" s="180">
        <v>208</v>
      </c>
      <c r="C7" s="180"/>
      <c r="D7" s="180"/>
      <c r="E7" s="181" t="s">
        <v>99</v>
      </c>
      <c r="F7" s="182">
        <f>SUM(G7:M7)</f>
        <v>230</v>
      </c>
      <c r="G7" s="181">
        <v>110.61</v>
      </c>
      <c r="H7" s="181">
        <v>22.77</v>
      </c>
      <c r="I7" s="181">
        <v>96.62</v>
      </c>
      <c r="J7" s="181"/>
      <c r="K7" s="181">
        <v>0</v>
      </c>
      <c r="L7" s="181"/>
      <c r="M7" s="181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</row>
    <row r="8" spans="1:247" s="36" customFormat="1" ht="18.75" customHeight="1">
      <c r="A8" s="130"/>
      <c r="B8" s="180"/>
      <c r="C8" s="180" t="s">
        <v>100</v>
      </c>
      <c r="D8" s="180"/>
      <c r="E8" s="181" t="s">
        <v>33</v>
      </c>
      <c r="F8" s="182">
        <f aca="true" t="shared" si="1" ref="F8:F39">SUM(G8:M8)</f>
        <v>230</v>
      </c>
      <c r="G8" s="181">
        <v>110.61</v>
      </c>
      <c r="H8" s="181">
        <v>22.77</v>
      </c>
      <c r="I8" s="181">
        <v>96.62</v>
      </c>
      <c r="J8" s="181"/>
      <c r="K8" s="181">
        <v>0</v>
      </c>
      <c r="L8" s="181"/>
      <c r="M8" s="181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</row>
    <row r="9" spans="1:256" ht="18.75" customHeight="1">
      <c r="A9" s="183"/>
      <c r="B9" s="180"/>
      <c r="C9" s="180"/>
      <c r="D9" s="180" t="s">
        <v>101</v>
      </c>
      <c r="E9" s="181" t="s">
        <v>35</v>
      </c>
      <c r="F9" s="182">
        <f t="shared" si="1"/>
        <v>119.39</v>
      </c>
      <c r="G9" s="181">
        <v>0</v>
      </c>
      <c r="H9" s="181">
        <v>22.77</v>
      </c>
      <c r="I9" s="181">
        <v>96.62</v>
      </c>
      <c r="J9" s="181"/>
      <c r="K9" s="181">
        <v>0</v>
      </c>
      <c r="L9" s="181"/>
      <c r="M9" s="181"/>
      <c r="IN9"/>
      <c r="IO9"/>
      <c r="IP9"/>
      <c r="IQ9"/>
      <c r="IR9"/>
      <c r="IS9"/>
      <c r="IT9"/>
      <c r="IU9"/>
      <c r="IV9"/>
    </row>
    <row r="10" spans="1:256" ht="18.75" customHeight="1">
      <c r="A10" s="130"/>
      <c r="B10" s="180"/>
      <c r="C10" s="180"/>
      <c r="D10" s="180" t="s">
        <v>100</v>
      </c>
      <c r="E10" s="181" t="s">
        <v>39</v>
      </c>
      <c r="F10" s="182">
        <f t="shared" si="1"/>
        <v>110.61</v>
      </c>
      <c r="G10" s="181">
        <v>110.61</v>
      </c>
      <c r="H10" s="181">
        <v>0</v>
      </c>
      <c r="I10" s="181">
        <v>0</v>
      </c>
      <c r="J10" s="181"/>
      <c r="K10" s="181">
        <v>0</v>
      </c>
      <c r="L10" s="181"/>
      <c r="M10" s="181"/>
      <c r="IN10"/>
      <c r="IO10"/>
      <c r="IP10"/>
      <c r="IQ10"/>
      <c r="IR10"/>
      <c r="IS10"/>
      <c r="IT10"/>
      <c r="IU10"/>
      <c r="IV10"/>
    </row>
    <row r="11" spans="1:256" ht="18.75" customHeight="1">
      <c r="A11" s="130"/>
      <c r="B11" s="180">
        <v>210</v>
      </c>
      <c r="C11" s="180"/>
      <c r="D11" s="180"/>
      <c r="E11" s="181" t="s">
        <v>103</v>
      </c>
      <c r="F11" s="182">
        <f t="shared" si="1"/>
        <v>75.85</v>
      </c>
      <c r="G11" s="181">
        <v>75.85</v>
      </c>
      <c r="H11" s="181">
        <v>0</v>
      </c>
      <c r="I11" s="181"/>
      <c r="J11" s="181"/>
      <c r="K11" s="181">
        <v>0</v>
      </c>
      <c r="L11" s="181"/>
      <c r="M11" s="181"/>
      <c r="IN11"/>
      <c r="IO11"/>
      <c r="IP11"/>
      <c r="IQ11"/>
      <c r="IR11"/>
      <c r="IS11"/>
      <c r="IT11"/>
      <c r="IU11"/>
      <c r="IV11"/>
    </row>
    <row r="12" spans="1:256" ht="18.75" customHeight="1">
      <c r="A12" s="130"/>
      <c r="B12" s="180"/>
      <c r="C12" s="180">
        <v>11</v>
      </c>
      <c r="D12" s="180"/>
      <c r="E12" s="181" t="s">
        <v>43</v>
      </c>
      <c r="F12" s="182">
        <f t="shared" si="1"/>
        <v>75.85</v>
      </c>
      <c r="G12" s="181">
        <v>75.85</v>
      </c>
      <c r="H12" s="181">
        <v>0</v>
      </c>
      <c r="I12" s="181"/>
      <c r="J12" s="181"/>
      <c r="K12" s="181">
        <v>0</v>
      </c>
      <c r="L12" s="181"/>
      <c r="M12" s="181"/>
      <c r="IN12"/>
      <c r="IO12"/>
      <c r="IP12"/>
      <c r="IQ12"/>
      <c r="IR12"/>
      <c r="IS12"/>
      <c r="IT12"/>
      <c r="IU12"/>
      <c r="IV12"/>
    </row>
    <row r="13" spans="1:256" ht="18.75" customHeight="1">
      <c r="A13" s="130"/>
      <c r="B13" s="180"/>
      <c r="C13" s="180"/>
      <c r="D13" s="180" t="s">
        <v>101</v>
      </c>
      <c r="E13" s="181" t="s">
        <v>44</v>
      </c>
      <c r="F13" s="182">
        <f t="shared" si="1"/>
        <v>75.85</v>
      </c>
      <c r="G13" s="181">
        <v>75.85</v>
      </c>
      <c r="H13" s="181">
        <v>0</v>
      </c>
      <c r="I13" s="181"/>
      <c r="J13" s="181"/>
      <c r="K13" s="181">
        <v>0</v>
      </c>
      <c r="L13" s="181"/>
      <c r="M13" s="181"/>
      <c r="IN13"/>
      <c r="IO13"/>
      <c r="IP13"/>
      <c r="IQ13"/>
      <c r="IR13"/>
      <c r="IS13"/>
      <c r="IT13"/>
      <c r="IU13"/>
      <c r="IV13"/>
    </row>
    <row r="14" spans="1:256" ht="18.75" customHeight="1">
      <c r="A14" s="130"/>
      <c r="B14" s="180">
        <v>212</v>
      </c>
      <c r="C14" s="180"/>
      <c r="D14" s="180"/>
      <c r="E14" s="181" t="s">
        <v>106</v>
      </c>
      <c r="F14" s="182">
        <f t="shared" si="1"/>
        <v>747.91</v>
      </c>
      <c r="G14" s="181">
        <v>593.26</v>
      </c>
      <c r="H14" s="181">
        <v>150.88</v>
      </c>
      <c r="I14" s="181">
        <v>2.17</v>
      </c>
      <c r="J14" s="181"/>
      <c r="K14" s="181">
        <v>1.6</v>
      </c>
      <c r="L14" s="181"/>
      <c r="M14" s="181"/>
      <c r="IN14"/>
      <c r="IO14"/>
      <c r="IP14"/>
      <c r="IQ14"/>
      <c r="IR14"/>
      <c r="IS14"/>
      <c r="IT14"/>
      <c r="IU14"/>
      <c r="IV14"/>
    </row>
    <row r="15" spans="1:256" ht="18.75" customHeight="1">
      <c r="A15" s="130"/>
      <c r="B15" s="180"/>
      <c r="C15" s="180" t="s">
        <v>101</v>
      </c>
      <c r="D15" s="180"/>
      <c r="E15" s="181" t="s">
        <v>48</v>
      </c>
      <c r="F15" s="182">
        <f t="shared" si="1"/>
        <v>747.91</v>
      </c>
      <c r="G15" s="181">
        <v>593.26</v>
      </c>
      <c r="H15" s="181">
        <v>150.88</v>
      </c>
      <c r="I15" s="181">
        <v>2.17</v>
      </c>
      <c r="J15" s="181"/>
      <c r="K15" s="181">
        <v>1.6</v>
      </c>
      <c r="L15" s="181"/>
      <c r="M15" s="181"/>
      <c r="IN15"/>
      <c r="IO15"/>
      <c r="IP15"/>
      <c r="IQ15"/>
      <c r="IR15"/>
      <c r="IS15"/>
      <c r="IT15"/>
      <c r="IU15"/>
      <c r="IV15"/>
    </row>
    <row r="16" spans="1:256" ht="18.75" customHeight="1">
      <c r="A16" s="130"/>
      <c r="B16" s="180"/>
      <c r="C16" s="180"/>
      <c r="D16" s="180" t="s">
        <v>101</v>
      </c>
      <c r="E16" s="181" t="s">
        <v>49</v>
      </c>
      <c r="F16" s="182">
        <f t="shared" si="1"/>
        <v>737.91</v>
      </c>
      <c r="G16" s="181">
        <v>593.26</v>
      </c>
      <c r="H16" s="181">
        <v>142.48</v>
      </c>
      <c r="I16" s="181">
        <v>2.17</v>
      </c>
      <c r="J16" s="181"/>
      <c r="K16" s="181">
        <v>0</v>
      </c>
      <c r="L16" s="181"/>
      <c r="M16" s="181"/>
      <c r="IN16"/>
      <c r="IO16"/>
      <c r="IP16"/>
      <c r="IQ16"/>
      <c r="IR16"/>
      <c r="IS16"/>
      <c r="IT16"/>
      <c r="IU16"/>
      <c r="IV16"/>
    </row>
    <row r="17" spans="1:256" ht="18.75" customHeight="1">
      <c r="A17" s="130"/>
      <c r="B17" s="180"/>
      <c r="C17" s="180"/>
      <c r="D17" s="180">
        <v>99</v>
      </c>
      <c r="E17" s="181" t="s">
        <v>52</v>
      </c>
      <c r="F17" s="182">
        <f t="shared" si="1"/>
        <v>10</v>
      </c>
      <c r="G17" s="181"/>
      <c r="H17" s="181">
        <v>8.4</v>
      </c>
      <c r="I17" s="181"/>
      <c r="J17" s="181"/>
      <c r="K17" s="181">
        <v>1.6</v>
      </c>
      <c r="L17" s="181"/>
      <c r="M17" s="181"/>
      <c r="IN17"/>
      <c r="IO17"/>
      <c r="IP17"/>
      <c r="IQ17"/>
      <c r="IR17"/>
      <c r="IS17"/>
      <c r="IT17"/>
      <c r="IU17"/>
      <c r="IV17"/>
    </row>
    <row r="18" spans="1:256" ht="18.75" customHeight="1">
      <c r="A18" s="130"/>
      <c r="B18" s="180">
        <v>221</v>
      </c>
      <c r="C18" s="180"/>
      <c r="D18" s="180"/>
      <c r="E18" s="181" t="s">
        <v>109</v>
      </c>
      <c r="F18" s="182">
        <f t="shared" si="1"/>
        <v>652.23</v>
      </c>
      <c r="G18" s="181">
        <v>65.07</v>
      </c>
      <c r="H18" s="181">
        <v>15.68</v>
      </c>
      <c r="I18" s="181">
        <v>0</v>
      </c>
      <c r="J18" s="181"/>
      <c r="K18" s="181">
        <v>571.48</v>
      </c>
      <c r="L18" s="181"/>
      <c r="M18" s="181"/>
      <c r="IN18"/>
      <c r="IO18"/>
      <c r="IP18"/>
      <c r="IQ18"/>
      <c r="IR18"/>
      <c r="IS18"/>
      <c r="IT18"/>
      <c r="IU18"/>
      <c r="IV18"/>
    </row>
    <row r="19" spans="1:256" ht="18.75" customHeight="1">
      <c r="A19" s="130"/>
      <c r="B19" s="180"/>
      <c r="C19" s="180" t="s">
        <v>110</v>
      </c>
      <c r="D19" s="180"/>
      <c r="E19" s="181" t="s">
        <v>61</v>
      </c>
      <c r="F19" s="182">
        <f t="shared" si="1"/>
        <v>65.07</v>
      </c>
      <c r="G19" s="181">
        <v>65.07</v>
      </c>
      <c r="H19" s="181">
        <v>0</v>
      </c>
      <c r="I19" s="181">
        <v>0</v>
      </c>
      <c r="J19" s="181"/>
      <c r="K19" s="181">
        <v>0</v>
      </c>
      <c r="L19" s="181"/>
      <c r="M19" s="181"/>
      <c r="IN19"/>
      <c r="IO19"/>
      <c r="IP19"/>
      <c r="IQ19"/>
      <c r="IR19"/>
      <c r="IS19"/>
      <c r="IT19"/>
      <c r="IU19"/>
      <c r="IV19"/>
    </row>
    <row r="20" spans="1:256" ht="18.75" customHeight="1">
      <c r="A20" s="130"/>
      <c r="B20" s="180"/>
      <c r="C20" s="180"/>
      <c r="D20" s="180" t="s">
        <v>101</v>
      </c>
      <c r="E20" s="181" t="s">
        <v>62</v>
      </c>
      <c r="F20" s="182">
        <f t="shared" si="1"/>
        <v>65.07</v>
      </c>
      <c r="G20" s="181">
        <v>65.07</v>
      </c>
      <c r="H20" s="181">
        <v>0</v>
      </c>
      <c r="I20" s="181"/>
      <c r="J20" s="181"/>
      <c r="K20" s="181">
        <v>0</v>
      </c>
      <c r="L20" s="181"/>
      <c r="M20" s="181"/>
      <c r="IN20"/>
      <c r="IO20"/>
      <c r="IP20"/>
      <c r="IQ20"/>
      <c r="IR20"/>
      <c r="IS20"/>
      <c r="IT20"/>
      <c r="IU20"/>
      <c r="IV20"/>
    </row>
    <row r="21" spans="1:256" ht="18.75" customHeight="1">
      <c r="A21" s="130"/>
      <c r="B21" s="180"/>
      <c r="C21" s="180" t="s">
        <v>111</v>
      </c>
      <c r="D21" s="180"/>
      <c r="E21" s="181" t="s">
        <v>63</v>
      </c>
      <c r="F21" s="182">
        <f t="shared" si="1"/>
        <v>587.16</v>
      </c>
      <c r="G21" s="181"/>
      <c r="H21" s="181">
        <v>15.68</v>
      </c>
      <c r="I21" s="181"/>
      <c r="J21" s="181"/>
      <c r="K21" s="181">
        <v>571.48</v>
      </c>
      <c r="L21" s="181"/>
      <c r="M21" s="181"/>
      <c r="IN21"/>
      <c r="IO21"/>
      <c r="IP21"/>
      <c r="IQ21"/>
      <c r="IR21"/>
      <c r="IS21"/>
      <c r="IT21"/>
      <c r="IU21"/>
      <c r="IV21"/>
    </row>
    <row r="22" spans="1:256" ht="18.75" customHeight="1">
      <c r="A22" s="130"/>
      <c r="B22" s="180"/>
      <c r="C22" s="180"/>
      <c r="D22" s="180">
        <v>99</v>
      </c>
      <c r="E22" s="181" t="s">
        <v>64</v>
      </c>
      <c r="F22" s="182">
        <f t="shared" si="1"/>
        <v>587.16</v>
      </c>
      <c r="G22" s="181"/>
      <c r="H22" s="181">
        <v>15.68</v>
      </c>
      <c r="I22" s="181"/>
      <c r="J22" s="181"/>
      <c r="K22" s="181">
        <v>571.48</v>
      </c>
      <c r="L22" s="181"/>
      <c r="M22" s="181"/>
      <c r="IN22"/>
      <c r="IO22"/>
      <c r="IP22"/>
      <c r="IQ22"/>
      <c r="IR22"/>
      <c r="IS22"/>
      <c r="IT22"/>
      <c r="IU22"/>
      <c r="IV22"/>
    </row>
    <row r="23" spans="1:256" ht="30" customHeight="1">
      <c r="A23" s="179" t="s">
        <v>81</v>
      </c>
      <c r="B23" s="180">
        <v>208</v>
      </c>
      <c r="C23" s="180"/>
      <c r="D23" s="180"/>
      <c r="E23" s="181" t="s">
        <v>99</v>
      </c>
      <c r="F23" s="182">
        <f t="shared" si="1"/>
        <v>56.15</v>
      </c>
      <c r="G23" s="181">
        <v>47.9</v>
      </c>
      <c r="H23" s="181">
        <v>0.96</v>
      </c>
      <c r="I23" s="181">
        <v>7.29</v>
      </c>
      <c r="J23" s="181"/>
      <c r="K23" s="181"/>
      <c r="L23" s="181"/>
      <c r="M23" s="181"/>
      <c r="IN23"/>
      <c r="IO23"/>
      <c r="IP23"/>
      <c r="IQ23"/>
      <c r="IR23"/>
      <c r="IS23"/>
      <c r="IT23"/>
      <c r="IU23"/>
      <c r="IV23"/>
    </row>
    <row r="24" spans="1:256" ht="18.75" customHeight="1">
      <c r="A24" s="130"/>
      <c r="B24" s="180"/>
      <c r="C24" s="180" t="s">
        <v>100</v>
      </c>
      <c r="D24" s="180"/>
      <c r="E24" s="181" t="s">
        <v>33</v>
      </c>
      <c r="F24" s="182">
        <f t="shared" si="1"/>
        <v>56.15</v>
      </c>
      <c r="G24" s="181">
        <v>47.9</v>
      </c>
      <c r="H24" s="181">
        <v>0.96</v>
      </c>
      <c r="I24" s="181">
        <v>7.29</v>
      </c>
      <c r="J24" s="181"/>
      <c r="K24" s="181"/>
      <c r="L24" s="181"/>
      <c r="M24" s="181"/>
      <c r="IN24"/>
      <c r="IO24"/>
      <c r="IP24"/>
      <c r="IQ24"/>
      <c r="IR24"/>
      <c r="IS24"/>
      <c r="IT24"/>
      <c r="IU24"/>
      <c r="IV24"/>
    </row>
    <row r="25" spans="1:256" ht="18.75" customHeight="1">
      <c r="A25" s="183"/>
      <c r="B25" s="180"/>
      <c r="C25" s="180"/>
      <c r="D25" s="180" t="s">
        <v>110</v>
      </c>
      <c r="E25" s="181" t="s">
        <v>37</v>
      </c>
      <c r="F25" s="182">
        <f t="shared" si="1"/>
        <v>8.25</v>
      </c>
      <c r="G25" s="181">
        <v>0</v>
      </c>
      <c r="H25" s="181">
        <v>0.96</v>
      </c>
      <c r="I25" s="181">
        <v>7.29</v>
      </c>
      <c r="J25" s="181"/>
      <c r="K25" s="181"/>
      <c r="L25" s="181"/>
      <c r="M25" s="181"/>
      <c r="IN25"/>
      <c r="IO25"/>
      <c r="IP25"/>
      <c r="IQ25"/>
      <c r="IR25"/>
      <c r="IS25"/>
      <c r="IT25"/>
      <c r="IU25"/>
      <c r="IV25"/>
    </row>
    <row r="26" spans="1:256" ht="18.75" customHeight="1">
      <c r="A26" s="130"/>
      <c r="B26" s="180"/>
      <c r="C26" s="180"/>
      <c r="D26" s="180" t="s">
        <v>100</v>
      </c>
      <c r="E26" s="181" t="s">
        <v>39</v>
      </c>
      <c r="F26" s="182">
        <f t="shared" si="1"/>
        <v>47.9</v>
      </c>
      <c r="G26" s="181">
        <v>47.9</v>
      </c>
      <c r="H26" s="181">
        <v>0</v>
      </c>
      <c r="I26" s="181"/>
      <c r="J26" s="181"/>
      <c r="K26" s="181"/>
      <c r="L26" s="181"/>
      <c r="M26" s="181"/>
      <c r="IN26"/>
      <c r="IO26"/>
      <c r="IP26"/>
      <c r="IQ26"/>
      <c r="IR26"/>
      <c r="IS26"/>
      <c r="IT26"/>
      <c r="IU26"/>
      <c r="IV26"/>
    </row>
    <row r="27" spans="1:256" ht="18.75" customHeight="1">
      <c r="A27" s="130"/>
      <c r="B27" s="180">
        <v>210</v>
      </c>
      <c r="C27" s="180"/>
      <c r="D27" s="180"/>
      <c r="E27" s="181" t="s">
        <v>103</v>
      </c>
      <c r="F27" s="182">
        <f t="shared" si="1"/>
        <v>21.39</v>
      </c>
      <c r="G27" s="181">
        <v>21.39</v>
      </c>
      <c r="H27" s="181">
        <v>0</v>
      </c>
      <c r="I27" s="181"/>
      <c r="J27" s="181"/>
      <c r="K27" s="181"/>
      <c r="L27" s="181"/>
      <c r="M27" s="181"/>
      <c r="IN27"/>
      <c r="IO27"/>
      <c r="IP27"/>
      <c r="IQ27"/>
      <c r="IR27"/>
      <c r="IS27"/>
      <c r="IT27"/>
      <c r="IU27"/>
      <c r="IV27"/>
    </row>
    <row r="28" spans="1:256" ht="18.75" customHeight="1">
      <c r="A28" s="130"/>
      <c r="B28" s="180"/>
      <c r="C28" s="180">
        <v>11</v>
      </c>
      <c r="D28" s="180"/>
      <c r="E28" s="181" t="s">
        <v>43</v>
      </c>
      <c r="F28" s="182">
        <f t="shared" si="1"/>
        <v>21.39</v>
      </c>
      <c r="G28" s="181">
        <v>21.39</v>
      </c>
      <c r="H28" s="181">
        <v>0</v>
      </c>
      <c r="I28" s="181"/>
      <c r="J28" s="181"/>
      <c r="K28" s="181"/>
      <c r="L28" s="181"/>
      <c r="M28" s="181"/>
      <c r="IN28"/>
      <c r="IO28"/>
      <c r="IP28"/>
      <c r="IQ28"/>
      <c r="IR28"/>
      <c r="IS28"/>
      <c r="IT28"/>
      <c r="IU28"/>
      <c r="IV28"/>
    </row>
    <row r="29" spans="1:256" ht="18.75" customHeight="1">
      <c r="A29" s="130"/>
      <c r="B29" s="180"/>
      <c r="C29" s="180"/>
      <c r="D29" s="180" t="s">
        <v>110</v>
      </c>
      <c r="E29" s="181" t="s">
        <v>46</v>
      </c>
      <c r="F29" s="182">
        <f t="shared" si="1"/>
        <v>21.39</v>
      </c>
      <c r="G29" s="181">
        <v>21.39</v>
      </c>
      <c r="H29" s="181">
        <v>0</v>
      </c>
      <c r="I29" s="181"/>
      <c r="J29" s="181"/>
      <c r="K29" s="181"/>
      <c r="L29" s="181"/>
      <c r="M29" s="181"/>
      <c r="IN29"/>
      <c r="IO29"/>
      <c r="IP29"/>
      <c r="IQ29"/>
      <c r="IR29"/>
      <c r="IS29"/>
      <c r="IT29"/>
      <c r="IU29"/>
      <c r="IV29"/>
    </row>
    <row r="30" spans="1:256" ht="18.75" customHeight="1">
      <c r="A30" s="130"/>
      <c r="B30" s="180">
        <v>212</v>
      </c>
      <c r="C30" s="180"/>
      <c r="D30" s="180"/>
      <c r="E30" s="181" t="s">
        <v>106</v>
      </c>
      <c r="F30" s="182">
        <f t="shared" si="1"/>
        <v>328.66</v>
      </c>
      <c r="G30" s="181">
        <v>292.54</v>
      </c>
      <c r="H30" s="181">
        <v>36.05</v>
      </c>
      <c r="I30" s="181">
        <v>0.07</v>
      </c>
      <c r="J30" s="181"/>
      <c r="K30" s="181"/>
      <c r="L30" s="181"/>
      <c r="M30" s="181"/>
      <c r="IN30"/>
      <c r="IO30"/>
      <c r="IP30"/>
      <c r="IQ30"/>
      <c r="IR30"/>
      <c r="IS30"/>
      <c r="IT30"/>
      <c r="IU30"/>
      <c r="IV30"/>
    </row>
    <row r="31" spans="1:256" ht="18.75" customHeight="1">
      <c r="A31" s="130"/>
      <c r="B31" s="180"/>
      <c r="C31" s="180" t="s">
        <v>101</v>
      </c>
      <c r="D31" s="180"/>
      <c r="E31" s="181" t="s">
        <v>48</v>
      </c>
      <c r="F31" s="182">
        <f t="shared" si="1"/>
        <v>328.66</v>
      </c>
      <c r="G31" s="181">
        <v>292.54</v>
      </c>
      <c r="H31" s="181">
        <v>36.05</v>
      </c>
      <c r="I31" s="181">
        <v>0.07</v>
      </c>
      <c r="J31" s="181"/>
      <c r="K31" s="181"/>
      <c r="L31" s="181"/>
      <c r="M31" s="181"/>
      <c r="IN31"/>
      <c r="IO31"/>
      <c r="IP31"/>
      <c r="IQ31"/>
      <c r="IR31"/>
      <c r="IS31"/>
      <c r="IT31"/>
      <c r="IU31"/>
      <c r="IV31"/>
    </row>
    <row r="32" spans="1:256" ht="18.75" customHeight="1">
      <c r="A32" s="130"/>
      <c r="B32" s="180"/>
      <c r="C32" s="180"/>
      <c r="D32" s="180" t="s">
        <v>112</v>
      </c>
      <c r="E32" s="181" t="s">
        <v>51</v>
      </c>
      <c r="F32" s="182">
        <f t="shared" si="1"/>
        <v>328.66</v>
      </c>
      <c r="G32" s="181">
        <v>292.54</v>
      </c>
      <c r="H32" s="181">
        <v>36.05</v>
      </c>
      <c r="I32" s="181">
        <v>0.07</v>
      </c>
      <c r="J32" s="181"/>
      <c r="K32" s="181"/>
      <c r="L32" s="181"/>
      <c r="M32" s="181"/>
      <c r="IN32"/>
      <c r="IO32"/>
      <c r="IP32"/>
      <c r="IQ32"/>
      <c r="IR32"/>
      <c r="IS32"/>
      <c r="IT32"/>
      <c r="IU32"/>
      <c r="IV32"/>
    </row>
    <row r="33" spans="1:256" ht="18.75" customHeight="1">
      <c r="A33" s="130"/>
      <c r="B33" s="180">
        <v>221</v>
      </c>
      <c r="C33" s="180"/>
      <c r="D33" s="180"/>
      <c r="E33" s="181" t="s">
        <v>109</v>
      </c>
      <c r="F33" s="182">
        <f t="shared" si="1"/>
        <v>31.27</v>
      </c>
      <c r="G33" s="181">
        <v>31.27</v>
      </c>
      <c r="H33" s="181">
        <v>0</v>
      </c>
      <c r="I33" s="181"/>
      <c r="J33" s="181"/>
      <c r="K33" s="181"/>
      <c r="L33" s="181"/>
      <c r="M33" s="181"/>
      <c r="IN33"/>
      <c r="IO33"/>
      <c r="IP33"/>
      <c r="IQ33"/>
      <c r="IR33"/>
      <c r="IS33"/>
      <c r="IT33"/>
      <c r="IU33"/>
      <c r="IV33"/>
    </row>
    <row r="34" spans="1:256" ht="18.75" customHeight="1">
      <c r="A34" s="130"/>
      <c r="B34" s="180"/>
      <c r="C34" s="180" t="s">
        <v>110</v>
      </c>
      <c r="D34" s="180"/>
      <c r="E34" s="181" t="s">
        <v>61</v>
      </c>
      <c r="F34" s="182">
        <f t="shared" si="1"/>
        <v>31.27</v>
      </c>
      <c r="G34" s="181">
        <v>31.27</v>
      </c>
      <c r="H34" s="181">
        <v>0</v>
      </c>
      <c r="I34" s="181"/>
      <c r="J34" s="181"/>
      <c r="K34" s="181"/>
      <c r="L34" s="181"/>
      <c r="M34" s="181"/>
      <c r="IN34"/>
      <c r="IO34"/>
      <c r="IP34"/>
      <c r="IQ34"/>
      <c r="IR34"/>
      <c r="IS34"/>
      <c r="IT34"/>
      <c r="IU34"/>
      <c r="IV34"/>
    </row>
    <row r="35" spans="1:256" ht="18.75" customHeight="1">
      <c r="A35" s="130"/>
      <c r="B35" s="180"/>
      <c r="C35" s="180"/>
      <c r="D35" s="180" t="s">
        <v>101</v>
      </c>
      <c r="E35" s="181" t="s">
        <v>62</v>
      </c>
      <c r="F35" s="182">
        <f t="shared" si="1"/>
        <v>31.27</v>
      </c>
      <c r="G35" s="181">
        <v>31.27</v>
      </c>
      <c r="H35" s="181">
        <v>0</v>
      </c>
      <c r="I35" s="181"/>
      <c r="J35" s="181"/>
      <c r="K35" s="181"/>
      <c r="L35" s="181"/>
      <c r="M35" s="181"/>
      <c r="IN35"/>
      <c r="IO35"/>
      <c r="IP35"/>
      <c r="IQ35"/>
      <c r="IR35"/>
      <c r="IS35"/>
      <c r="IT35"/>
      <c r="IU35"/>
      <c r="IV35"/>
    </row>
    <row r="36" spans="1:256" ht="27" customHeight="1">
      <c r="A36" s="179" t="s">
        <v>82</v>
      </c>
      <c r="B36" s="180">
        <v>208</v>
      </c>
      <c r="C36" s="180"/>
      <c r="D36" s="180"/>
      <c r="E36" s="181" t="s">
        <v>99</v>
      </c>
      <c r="F36" s="182">
        <f t="shared" si="1"/>
        <v>10.81</v>
      </c>
      <c r="G36" s="181">
        <v>7.25</v>
      </c>
      <c r="H36" s="181">
        <v>0.4</v>
      </c>
      <c r="I36" s="181">
        <v>3.16</v>
      </c>
      <c r="J36" s="181"/>
      <c r="K36" s="181">
        <v>0</v>
      </c>
      <c r="L36" s="181"/>
      <c r="M36" s="181"/>
      <c r="IN36"/>
      <c r="IO36"/>
      <c r="IP36"/>
      <c r="IQ36"/>
      <c r="IR36"/>
      <c r="IS36"/>
      <c r="IT36"/>
      <c r="IU36"/>
      <c r="IV36"/>
    </row>
    <row r="37" spans="1:256" ht="18.75" customHeight="1">
      <c r="A37" s="130"/>
      <c r="B37" s="180"/>
      <c r="C37" s="180" t="s">
        <v>100</v>
      </c>
      <c r="D37" s="180"/>
      <c r="E37" s="181" t="s">
        <v>33</v>
      </c>
      <c r="F37" s="182">
        <f t="shared" si="1"/>
        <v>10.81</v>
      </c>
      <c r="G37" s="181">
        <v>7.25</v>
      </c>
      <c r="H37" s="181">
        <v>0.4</v>
      </c>
      <c r="I37" s="181">
        <v>3.16</v>
      </c>
      <c r="J37" s="181"/>
      <c r="K37" s="181">
        <v>0</v>
      </c>
      <c r="L37" s="181"/>
      <c r="M37" s="181"/>
      <c r="IN37"/>
      <c r="IO37"/>
      <c r="IP37"/>
      <c r="IQ37"/>
      <c r="IR37"/>
      <c r="IS37"/>
      <c r="IT37"/>
      <c r="IU37"/>
      <c r="IV37"/>
    </row>
    <row r="38" spans="1:256" ht="18.75" customHeight="1">
      <c r="A38" s="183"/>
      <c r="B38" s="180"/>
      <c r="C38" s="180"/>
      <c r="D38" s="180" t="s">
        <v>110</v>
      </c>
      <c r="E38" s="181" t="s">
        <v>37</v>
      </c>
      <c r="F38" s="182">
        <f t="shared" si="1"/>
        <v>3.56</v>
      </c>
      <c r="G38" s="181">
        <v>0</v>
      </c>
      <c r="H38" s="181">
        <v>0.4</v>
      </c>
      <c r="I38" s="181">
        <v>3.16</v>
      </c>
      <c r="J38" s="181"/>
      <c r="K38" s="181">
        <v>0</v>
      </c>
      <c r="L38" s="181"/>
      <c r="M38" s="181"/>
      <c r="IN38"/>
      <c r="IO38"/>
      <c r="IP38"/>
      <c r="IQ38"/>
      <c r="IR38"/>
      <c r="IS38"/>
      <c r="IT38"/>
      <c r="IU38"/>
      <c r="IV38"/>
    </row>
    <row r="39" spans="1:256" ht="18.75" customHeight="1">
      <c r="A39" s="130"/>
      <c r="B39" s="180"/>
      <c r="C39" s="180"/>
      <c r="D39" s="180" t="s">
        <v>100</v>
      </c>
      <c r="E39" s="181" t="s">
        <v>39</v>
      </c>
      <c r="F39" s="182">
        <f t="shared" si="1"/>
        <v>7.25</v>
      </c>
      <c r="G39" s="181">
        <v>7.25</v>
      </c>
      <c r="H39" s="181">
        <v>0</v>
      </c>
      <c r="I39" s="181"/>
      <c r="J39" s="181"/>
      <c r="K39" s="181">
        <v>0</v>
      </c>
      <c r="L39" s="181"/>
      <c r="M39" s="181"/>
      <c r="IN39"/>
      <c r="IO39"/>
      <c r="IP39"/>
      <c r="IQ39"/>
      <c r="IR39"/>
      <c r="IS39"/>
      <c r="IT39"/>
      <c r="IU39"/>
      <c r="IV39"/>
    </row>
    <row r="40" spans="1:256" ht="18.75" customHeight="1">
      <c r="A40" s="130"/>
      <c r="B40" s="180">
        <v>210</v>
      </c>
      <c r="C40" s="180"/>
      <c r="D40" s="180"/>
      <c r="E40" s="181" t="s">
        <v>103</v>
      </c>
      <c r="F40" s="182">
        <f aca="true" t="shared" si="2" ref="F40:F71">SUM(G40:M40)</f>
        <v>8.14</v>
      </c>
      <c r="G40" s="181">
        <v>8.14</v>
      </c>
      <c r="H40" s="181">
        <v>0</v>
      </c>
      <c r="I40" s="181"/>
      <c r="J40" s="181"/>
      <c r="K40" s="181">
        <v>0</v>
      </c>
      <c r="L40" s="181"/>
      <c r="M40" s="181"/>
      <c r="IN40"/>
      <c r="IO40"/>
      <c r="IP40"/>
      <c r="IQ40"/>
      <c r="IR40"/>
      <c r="IS40"/>
      <c r="IT40"/>
      <c r="IU40"/>
      <c r="IV40"/>
    </row>
    <row r="41" spans="1:256" ht="18.75" customHeight="1">
      <c r="A41" s="130"/>
      <c r="B41" s="180"/>
      <c r="C41" s="180">
        <v>11</v>
      </c>
      <c r="D41" s="180"/>
      <c r="E41" s="181" t="s">
        <v>43</v>
      </c>
      <c r="F41" s="182">
        <f t="shared" si="2"/>
        <v>8.14</v>
      </c>
      <c r="G41" s="181">
        <v>8.14</v>
      </c>
      <c r="H41" s="181">
        <v>0</v>
      </c>
      <c r="I41" s="181"/>
      <c r="J41" s="181"/>
      <c r="K41" s="181">
        <v>0</v>
      </c>
      <c r="L41" s="181"/>
      <c r="M41" s="181"/>
      <c r="IN41"/>
      <c r="IO41"/>
      <c r="IP41"/>
      <c r="IQ41"/>
      <c r="IR41"/>
      <c r="IS41"/>
      <c r="IT41"/>
      <c r="IU41"/>
      <c r="IV41"/>
    </row>
    <row r="42" spans="1:256" ht="18.75" customHeight="1">
      <c r="A42" s="130"/>
      <c r="B42" s="180"/>
      <c r="C42" s="180"/>
      <c r="D42" s="180" t="s">
        <v>110</v>
      </c>
      <c r="E42" s="181" t="s">
        <v>46</v>
      </c>
      <c r="F42" s="182">
        <f t="shared" si="2"/>
        <v>8.14</v>
      </c>
      <c r="G42" s="181">
        <v>8.14</v>
      </c>
      <c r="H42" s="181">
        <v>0</v>
      </c>
      <c r="I42" s="181"/>
      <c r="J42" s="181"/>
      <c r="K42" s="181">
        <v>0</v>
      </c>
      <c r="L42" s="181"/>
      <c r="M42" s="181"/>
      <c r="IN42"/>
      <c r="IO42"/>
      <c r="IP42"/>
      <c r="IQ42"/>
      <c r="IR42"/>
      <c r="IS42"/>
      <c r="IT42"/>
      <c r="IU42"/>
      <c r="IV42"/>
    </row>
    <row r="43" spans="1:256" ht="18.75" customHeight="1">
      <c r="A43" s="130"/>
      <c r="B43" s="180">
        <v>212</v>
      </c>
      <c r="C43" s="180"/>
      <c r="D43" s="180"/>
      <c r="E43" s="181" t="s">
        <v>106</v>
      </c>
      <c r="F43" s="182">
        <f t="shared" si="2"/>
        <v>123.35</v>
      </c>
      <c r="G43" s="181">
        <v>99.25</v>
      </c>
      <c r="H43" s="181">
        <v>22.6</v>
      </c>
      <c r="I43" s="181">
        <v>0.02</v>
      </c>
      <c r="J43" s="181"/>
      <c r="K43" s="181">
        <v>1.48</v>
      </c>
      <c r="L43" s="181"/>
      <c r="M43" s="181"/>
      <c r="IN43"/>
      <c r="IO43"/>
      <c r="IP43"/>
      <c r="IQ43"/>
      <c r="IR43"/>
      <c r="IS43"/>
      <c r="IT43"/>
      <c r="IU43"/>
      <c r="IV43"/>
    </row>
    <row r="44" spans="1:256" ht="18.75" customHeight="1">
      <c r="A44" s="130"/>
      <c r="B44" s="180"/>
      <c r="C44" s="180" t="s">
        <v>101</v>
      </c>
      <c r="D44" s="180"/>
      <c r="E44" s="181" t="s">
        <v>48</v>
      </c>
      <c r="F44" s="182">
        <f t="shared" si="2"/>
        <v>123.35</v>
      </c>
      <c r="G44" s="181">
        <v>99.25</v>
      </c>
      <c r="H44" s="181">
        <v>22.6</v>
      </c>
      <c r="I44" s="181">
        <v>0.02</v>
      </c>
      <c r="J44" s="181"/>
      <c r="K44" s="181">
        <v>1.48</v>
      </c>
      <c r="L44" s="181"/>
      <c r="M44" s="181"/>
      <c r="IN44"/>
      <c r="IO44"/>
      <c r="IP44"/>
      <c r="IQ44"/>
      <c r="IR44"/>
      <c r="IS44"/>
      <c r="IT44"/>
      <c r="IU44"/>
      <c r="IV44"/>
    </row>
    <row r="45" spans="1:256" ht="18.75" customHeight="1">
      <c r="A45" s="130"/>
      <c r="B45" s="180"/>
      <c r="C45" s="180"/>
      <c r="D45" s="180" t="s">
        <v>100</v>
      </c>
      <c r="E45" s="181" t="s">
        <v>50</v>
      </c>
      <c r="F45" s="182">
        <f t="shared" si="2"/>
        <v>123.35</v>
      </c>
      <c r="G45" s="181">
        <v>99.25</v>
      </c>
      <c r="H45" s="181">
        <v>22.6</v>
      </c>
      <c r="I45" s="181">
        <v>0.02</v>
      </c>
      <c r="J45" s="181"/>
      <c r="K45" s="181">
        <v>1.48</v>
      </c>
      <c r="L45" s="181"/>
      <c r="M45" s="181"/>
      <c r="IN45"/>
      <c r="IO45"/>
      <c r="IP45"/>
      <c r="IQ45"/>
      <c r="IR45"/>
      <c r="IS45"/>
      <c r="IT45"/>
      <c r="IU45"/>
      <c r="IV45"/>
    </row>
    <row r="46" spans="1:256" ht="18.75" customHeight="1">
      <c r="A46" s="130"/>
      <c r="B46" s="180">
        <v>221</v>
      </c>
      <c r="C46" s="180"/>
      <c r="D46" s="180"/>
      <c r="E46" s="181" t="s">
        <v>109</v>
      </c>
      <c r="F46" s="182">
        <f t="shared" si="2"/>
        <v>10.61</v>
      </c>
      <c r="G46" s="181">
        <v>10.61</v>
      </c>
      <c r="H46" s="181">
        <v>0</v>
      </c>
      <c r="I46" s="181"/>
      <c r="J46" s="181"/>
      <c r="K46" s="181"/>
      <c r="L46" s="181"/>
      <c r="M46" s="181"/>
      <c r="IN46"/>
      <c r="IO46"/>
      <c r="IP46"/>
      <c r="IQ46"/>
      <c r="IR46"/>
      <c r="IS46"/>
      <c r="IT46"/>
      <c r="IU46"/>
      <c r="IV46"/>
    </row>
    <row r="47" spans="1:256" ht="18.75" customHeight="1">
      <c r="A47" s="130"/>
      <c r="B47" s="180"/>
      <c r="C47" s="180" t="s">
        <v>110</v>
      </c>
      <c r="D47" s="180"/>
      <c r="E47" s="181" t="s">
        <v>61</v>
      </c>
      <c r="F47" s="182">
        <f t="shared" si="2"/>
        <v>10.61</v>
      </c>
      <c r="G47" s="181">
        <v>10.61</v>
      </c>
      <c r="H47" s="181">
        <v>0</v>
      </c>
      <c r="I47" s="181"/>
      <c r="J47" s="181"/>
      <c r="K47" s="181"/>
      <c r="L47" s="181"/>
      <c r="M47" s="181"/>
      <c r="IN47"/>
      <c r="IO47"/>
      <c r="IP47"/>
      <c r="IQ47"/>
      <c r="IR47"/>
      <c r="IS47"/>
      <c r="IT47"/>
      <c r="IU47"/>
      <c r="IV47"/>
    </row>
    <row r="48" spans="1:256" ht="18.75" customHeight="1">
      <c r="A48" s="130"/>
      <c r="B48" s="180"/>
      <c r="C48" s="180"/>
      <c r="D48" s="180" t="s">
        <v>101</v>
      </c>
      <c r="E48" s="181" t="s">
        <v>62</v>
      </c>
      <c r="F48" s="182">
        <f t="shared" si="2"/>
        <v>10.61</v>
      </c>
      <c r="G48" s="181">
        <v>10.61</v>
      </c>
      <c r="H48" s="181">
        <v>0</v>
      </c>
      <c r="I48" s="181"/>
      <c r="J48" s="181"/>
      <c r="K48" s="181"/>
      <c r="L48" s="181"/>
      <c r="M48" s="181"/>
      <c r="IN48"/>
      <c r="IO48"/>
      <c r="IP48"/>
      <c r="IQ48"/>
      <c r="IR48"/>
      <c r="IS48"/>
      <c r="IT48"/>
      <c r="IU48"/>
      <c r="IV48"/>
    </row>
    <row r="49" spans="1:256" ht="18.75" customHeight="1">
      <c r="A49" s="179" t="s">
        <v>83</v>
      </c>
      <c r="B49" s="180">
        <v>208</v>
      </c>
      <c r="C49" s="180"/>
      <c r="D49" s="180"/>
      <c r="E49" s="181" t="s">
        <v>99</v>
      </c>
      <c r="F49" s="182">
        <f t="shared" si="2"/>
        <v>13.64</v>
      </c>
      <c r="G49" s="181">
        <v>11.74</v>
      </c>
      <c r="H49" s="181">
        <v>0.14</v>
      </c>
      <c r="I49" s="181">
        <v>1.76</v>
      </c>
      <c r="J49" s="181"/>
      <c r="K49" s="181"/>
      <c r="L49" s="181"/>
      <c r="M49" s="181"/>
      <c r="IN49"/>
      <c r="IO49"/>
      <c r="IP49"/>
      <c r="IQ49"/>
      <c r="IR49"/>
      <c r="IS49"/>
      <c r="IT49"/>
      <c r="IU49"/>
      <c r="IV49"/>
    </row>
    <row r="50" spans="1:256" ht="18.75" customHeight="1">
      <c r="A50" s="130"/>
      <c r="B50" s="180"/>
      <c r="C50" s="180" t="s">
        <v>100</v>
      </c>
      <c r="D50" s="180"/>
      <c r="E50" s="181" t="s">
        <v>33</v>
      </c>
      <c r="F50" s="182">
        <f t="shared" si="2"/>
        <v>13.64</v>
      </c>
      <c r="G50" s="181">
        <v>11.74</v>
      </c>
      <c r="H50" s="181">
        <v>0.14</v>
      </c>
      <c r="I50" s="181">
        <v>1.76</v>
      </c>
      <c r="J50" s="181"/>
      <c r="K50" s="181"/>
      <c r="L50" s="181"/>
      <c r="M50" s="181"/>
      <c r="IN50"/>
      <c r="IO50"/>
      <c r="IP50"/>
      <c r="IQ50"/>
      <c r="IR50"/>
      <c r="IS50"/>
      <c r="IT50"/>
      <c r="IU50"/>
      <c r="IV50"/>
    </row>
    <row r="51" spans="1:256" ht="18.75" customHeight="1">
      <c r="A51" s="183"/>
      <c r="B51" s="180"/>
      <c r="C51" s="180"/>
      <c r="D51" s="180" t="s">
        <v>110</v>
      </c>
      <c r="E51" s="181" t="s">
        <v>37</v>
      </c>
      <c r="F51" s="182">
        <f t="shared" si="2"/>
        <v>1.9</v>
      </c>
      <c r="G51" s="181">
        <v>0</v>
      </c>
      <c r="H51" s="181">
        <v>0.14</v>
      </c>
      <c r="I51" s="181">
        <v>1.76</v>
      </c>
      <c r="J51" s="181"/>
      <c r="K51" s="181"/>
      <c r="L51" s="181"/>
      <c r="M51" s="181"/>
      <c r="IN51"/>
      <c r="IO51"/>
      <c r="IP51"/>
      <c r="IQ51"/>
      <c r="IR51"/>
      <c r="IS51"/>
      <c r="IT51"/>
      <c r="IU51"/>
      <c r="IV51"/>
    </row>
    <row r="52" spans="1:256" ht="18.75" customHeight="1">
      <c r="A52" s="130"/>
      <c r="B52" s="180"/>
      <c r="C52" s="180"/>
      <c r="D52" s="180" t="s">
        <v>100</v>
      </c>
      <c r="E52" s="181" t="s">
        <v>39</v>
      </c>
      <c r="F52" s="182">
        <f t="shared" si="2"/>
        <v>11.74</v>
      </c>
      <c r="G52" s="181">
        <v>11.74</v>
      </c>
      <c r="H52" s="181">
        <v>0</v>
      </c>
      <c r="I52" s="181"/>
      <c r="J52" s="181"/>
      <c r="K52" s="181"/>
      <c r="L52" s="181"/>
      <c r="M52" s="181"/>
      <c r="IN52"/>
      <c r="IO52"/>
      <c r="IP52"/>
      <c r="IQ52"/>
      <c r="IR52"/>
      <c r="IS52"/>
      <c r="IT52"/>
      <c r="IU52"/>
      <c r="IV52"/>
    </row>
    <row r="53" spans="1:256" ht="18.75" customHeight="1">
      <c r="A53" s="130"/>
      <c r="B53" s="180">
        <v>210</v>
      </c>
      <c r="C53" s="180"/>
      <c r="D53" s="180"/>
      <c r="E53" s="181" t="s">
        <v>103</v>
      </c>
      <c r="F53" s="182">
        <f t="shared" si="2"/>
        <v>4.71</v>
      </c>
      <c r="G53" s="181">
        <v>4.71</v>
      </c>
      <c r="H53" s="181">
        <v>0</v>
      </c>
      <c r="I53" s="181"/>
      <c r="J53" s="181"/>
      <c r="K53" s="181"/>
      <c r="L53" s="181"/>
      <c r="M53" s="181"/>
      <c r="IN53"/>
      <c r="IO53"/>
      <c r="IP53"/>
      <c r="IQ53"/>
      <c r="IR53"/>
      <c r="IS53"/>
      <c r="IT53"/>
      <c r="IU53"/>
      <c r="IV53"/>
    </row>
    <row r="54" spans="1:256" ht="18.75" customHeight="1">
      <c r="A54" s="130"/>
      <c r="B54" s="180"/>
      <c r="C54" s="180">
        <v>11</v>
      </c>
      <c r="D54" s="180"/>
      <c r="E54" s="181" t="s">
        <v>43</v>
      </c>
      <c r="F54" s="182">
        <f t="shared" si="2"/>
        <v>4.71</v>
      </c>
      <c r="G54" s="181">
        <v>4.71</v>
      </c>
      <c r="H54" s="181">
        <v>0</v>
      </c>
      <c r="I54" s="181"/>
      <c r="J54" s="181"/>
      <c r="K54" s="181"/>
      <c r="L54" s="181"/>
      <c r="M54" s="181"/>
      <c r="IN54"/>
      <c r="IO54"/>
      <c r="IP54"/>
      <c r="IQ54"/>
      <c r="IR54"/>
      <c r="IS54"/>
      <c r="IT54"/>
      <c r="IU54"/>
      <c r="IV54"/>
    </row>
    <row r="55" spans="1:256" ht="18.75" customHeight="1">
      <c r="A55" s="130"/>
      <c r="B55" s="180"/>
      <c r="C55" s="180"/>
      <c r="D55" s="180" t="s">
        <v>110</v>
      </c>
      <c r="E55" s="181" t="s">
        <v>46</v>
      </c>
      <c r="F55" s="182">
        <f t="shared" si="2"/>
        <v>4.71</v>
      </c>
      <c r="G55" s="181">
        <v>4.71</v>
      </c>
      <c r="H55" s="181">
        <v>0</v>
      </c>
      <c r="I55" s="181"/>
      <c r="J55" s="181"/>
      <c r="K55" s="181"/>
      <c r="L55" s="181"/>
      <c r="M55" s="181"/>
      <c r="IN55"/>
      <c r="IO55"/>
      <c r="IP55"/>
      <c r="IQ55"/>
      <c r="IR55"/>
      <c r="IS55"/>
      <c r="IT55"/>
      <c r="IU55"/>
      <c r="IV55"/>
    </row>
    <row r="56" spans="1:256" ht="18.75" customHeight="1">
      <c r="A56" s="130"/>
      <c r="B56" s="180">
        <v>215</v>
      </c>
      <c r="C56" s="180"/>
      <c r="D56" s="180"/>
      <c r="E56" s="181" t="s">
        <v>114</v>
      </c>
      <c r="F56" s="182">
        <f t="shared" si="2"/>
        <v>80.68</v>
      </c>
      <c r="G56" s="181">
        <v>67.79</v>
      </c>
      <c r="H56" s="181">
        <v>12.88</v>
      </c>
      <c r="I56" s="181">
        <v>0.01</v>
      </c>
      <c r="J56" s="181"/>
      <c r="K56" s="181"/>
      <c r="L56" s="181"/>
      <c r="M56" s="181"/>
      <c r="IN56"/>
      <c r="IO56"/>
      <c r="IP56"/>
      <c r="IQ56"/>
      <c r="IR56"/>
      <c r="IS56"/>
      <c r="IT56"/>
      <c r="IU56"/>
      <c r="IV56"/>
    </row>
    <row r="57" spans="1:256" ht="18.75" customHeight="1">
      <c r="A57" s="130"/>
      <c r="B57" s="180"/>
      <c r="C57" s="180" t="s">
        <v>111</v>
      </c>
      <c r="D57" s="180"/>
      <c r="E57" s="181" t="s">
        <v>56</v>
      </c>
      <c r="F57" s="182">
        <f t="shared" si="2"/>
        <v>80.68</v>
      </c>
      <c r="G57" s="181">
        <v>67.79</v>
      </c>
      <c r="H57" s="181">
        <v>12.88</v>
      </c>
      <c r="I57" s="181">
        <v>0.01</v>
      </c>
      <c r="J57" s="181"/>
      <c r="K57" s="181"/>
      <c r="L57" s="181"/>
      <c r="M57" s="181"/>
      <c r="IN57"/>
      <c r="IO57"/>
      <c r="IP57"/>
      <c r="IQ57"/>
      <c r="IR57"/>
      <c r="IS57"/>
      <c r="IT57"/>
      <c r="IU57"/>
      <c r="IV57"/>
    </row>
    <row r="58" spans="1:256" ht="18.75" customHeight="1">
      <c r="A58" s="130"/>
      <c r="B58" s="180"/>
      <c r="C58" s="180"/>
      <c r="D58" s="180">
        <v>99</v>
      </c>
      <c r="E58" s="181" t="s">
        <v>57</v>
      </c>
      <c r="F58" s="182">
        <f t="shared" si="2"/>
        <v>80.68</v>
      </c>
      <c r="G58" s="181">
        <v>67.79</v>
      </c>
      <c r="H58" s="181">
        <v>12.88</v>
      </c>
      <c r="I58" s="181">
        <v>0.01</v>
      </c>
      <c r="J58" s="181"/>
      <c r="K58" s="181"/>
      <c r="L58" s="181"/>
      <c r="M58" s="181"/>
      <c r="IN58"/>
      <c r="IO58"/>
      <c r="IP58"/>
      <c r="IQ58"/>
      <c r="IR58"/>
      <c r="IS58"/>
      <c r="IT58"/>
      <c r="IU58"/>
      <c r="IV58"/>
    </row>
    <row r="59" spans="1:256" ht="18.75" customHeight="1">
      <c r="A59" s="130"/>
      <c r="B59" s="180">
        <v>221</v>
      </c>
      <c r="C59" s="180"/>
      <c r="D59" s="180"/>
      <c r="E59" s="181" t="s">
        <v>109</v>
      </c>
      <c r="F59" s="182">
        <f t="shared" si="2"/>
        <v>7.17</v>
      </c>
      <c r="G59" s="181">
        <v>7.17</v>
      </c>
      <c r="H59" s="181">
        <v>0</v>
      </c>
      <c r="I59" s="181"/>
      <c r="J59" s="181"/>
      <c r="K59" s="181"/>
      <c r="L59" s="181"/>
      <c r="M59" s="181"/>
      <c r="IN59"/>
      <c r="IO59"/>
      <c r="IP59"/>
      <c r="IQ59"/>
      <c r="IR59"/>
      <c r="IS59"/>
      <c r="IT59"/>
      <c r="IU59"/>
      <c r="IV59"/>
    </row>
    <row r="60" spans="1:256" ht="18.75" customHeight="1">
      <c r="A60" s="130"/>
      <c r="B60" s="180"/>
      <c r="C60" s="180" t="s">
        <v>110</v>
      </c>
      <c r="D60" s="180"/>
      <c r="E60" s="181" t="s">
        <v>61</v>
      </c>
      <c r="F60" s="182">
        <f t="shared" si="2"/>
        <v>7.17</v>
      </c>
      <c r="G60" s="181">
        <v>7.17</v>
      </c>
      <c r="H60" s="181">
        <v>0</v>
      </c>
      <c r="I60" s="181"/>
      <c r="J60" s="181"/>
      <c r="K60" s="181"/>
      <c r="L60" s="181"/>
      <c r="M60" s="181"/>
      <c r="IN60"/>
      <c r="IO60"/>
      <c r="IP60"/>
      <c r="IQ60"/>
      <c r="IR60"/>
      <c r="IS60"/>
      <c r="IT60"/>
      <c r="IU60"/>
      <c r="IV60"/>
    </row>
    <row r="61" spans="1:256" ht="18.75" customHeight="1">
      <c r="A61" s="130"/>
      <c r="B61" s="180"/>
      <c r="C61" s="180"/>
      <c r="D61" s="180" t="s">
        <v>101</v>
      </c>
      <c r="E61" s="181" t="s">
        <v>62</v>
      </c>
      <c r="F61" s="182">
        <f t="shared" si="2"/>
        <v>7.17</v>
      </c>
      <c r="G61" s="181">
        <v>7.17</v>
      </c>
      <c r="H61" s="181">
        <v>0</v>
      </c>
      <c r="I61" s="181"/>
      <c r="J61" s="181"/>
      <c r="K61" s="181"/>
      <c r="L61" s="181"/>
      <c r="M61" s="181"/>
      <c r="IN61"/>
      <c r="IO61"/>
      <c r="IP61"/>
      <c r="IQ61"/>
      <c r="IR61"/>
      <c r="IS61"/>
      <c r="IT61"/>
      <c r="IU61"/>
      <c r="IV61"/>
    </row>
    <row r="62" spans="1:256" ht="27.75" customHeight="1">
      <c r="A62" s="179" t="s">
        <v>84</v>
      </c>
      <c r="B62" s="180">
        <v>208</v>
      </c>
      <c r="C62" s="180"/>
      <c r="D62" s="180"/>
      <c r="E62" s="181" t="s">
        <v>99</v>
      </c>
      <c r="F62" s="182">
        <f t="shared" si="2"/>
        <v>11.91</v>
      </c>
      <c r="G62" s="181">
        <v>9.55</v>
      </c>
      <c r="H62" s="181">
        <v>0.16</v>
      </c>
      <c r="I62" s="181">
        <v>2.2</v>
      </c>
      <c r="J62" s="181"/>
      <c r="K62" s="181"/>
      <c r="L62" s="181"/>
      <c r="M62" s="181"/>
      <c r="IN62"/>
      <c r="IO62"/>
      <c r="IP62"/>
      <c r="IQ62"/>
      <c r="IR62"/>
      <c r="IS62"/>
      <c r="IT62"/>
      <c r="IU62"/>
      <c r="IV62"/>
    </row>
    <row r="63" spans="1:256" ht="18.75" customHeight="1">
      <c r="A63" s="130"/>
      <c r="B63" s="180"/>
      <c r="C63" s="180" t="s">
        <v>100</v>
      </c>
      <c r="D63" s="180"/>
      <c r="E63" s="181" t="s">
        <v>33</v>
      </c>
      <c r="F63" s="182">
        <f t="shared" si="2"/>
        <v>11.91</v>
      </c>
      <c r="G63" s="181">
        <v>9.55</v>
      </c>
      <c r="H63" s="181">
        <v>0.16</v>
      </c>
      <c r="I63" s="181">
        <v>2.2</v>
      </c>
      <c r="J63" s="181"/>
      <c r="K63" s="181"/>
      <c r="L63" s="181"/>
      <c r="M63" s="181"/>
      <c r="IN63"/>
      <c r="IO63"/>
      <c r="IP63"/>
      <c r="IQ63"/>
      <c r="IR63"/>
      <c r="IS63"/>
      <c r="IT63"/>
      <c r="IU63"/>
      <c r="IV63"/>
    </row>
    <row r="64" spans="1:256" ht="18.75" customHeight="1">
      <c r="A64" s="183"/>
      <c r="B64" s="180"/>
      <c r="C64" s="180"/>
      <c r="D64" s="180" t="s">
        <v>110</v>
      </c>
      <c r="E64" s="181" t="s">
        <v>37</v>
      </c>
      <c r="F64" s="182">
        <f t="shared" si="2"/>
        <v>2.3600000000000003</v>
      </c>
      <c r="G64" s="181">
        <v>0</v>
      </c>
      <c r="H64" s="181">
        <v>0.16</v>
      </c>
      <c r="I64" s="181">
        <v>2.2</v>
      </c>
      <c r="J64" s="181"/>
      <c r="K64" s="181"/>
      <c r="L64" s="181"/>
      <c r="M64" s="181"/>
      <c r="IN64"/>
      <c r="IO64"/>
      <c r="IP64"/>
      <c r="IQ64"/>
      <c r="IR64"/>
      <c r="IS64"/>
      <c r="IT64"/>
      <c r="IU64"/>
      <c r="IV64"/>
    </row>
    <row r="65" spans="1:256" ht="18.75" customHeight="1">
      <c r="A65" s="130"/>
      <c r="B65" s="180"/>
      <c r="C65" s="180"/>
      <c r="D65" s="180" t="s">
        <v>100</v>
      </c>
      <c r="E65" s="181" t="s">
        <v>39</v>
      </c>
      <c r="F65" s="182">
        <f t="shared" si="2"/>
        <v>9.55</v>
      </c>
      <c r="G65" s="181">
        <v>9.55</v>
      </c>
      <c r="H65" s="181">
        <v>0</v>
      </c>
      <c r="I65" s="181"/>
      <c r="J65" s="181"/>
      <c r="K65" s="181"/>
      <c r="L65" s="181"/>
      <c r="M65" s="181"/>
      <c r="IN65"/>
      <c r="IO65"/>
      <c r="IP65"/>
      <c r="IQ65"/>
      <c r="IR65"/>
      <c r="IS65"/>
      <c r="IT65"/>
      <c r="IU65"/>
      <c r="IV65"/>
    </row>
    <row r="66" spans="1:256" ht="18.75" customHeight="1">
      <c r="A66" s="130"/>
      <c r="B66" s="180">
        <v>210</v>
      </c>
      <c r="C66" s="180"/>
      <c r="D66" s="180"/>
      <c r="E66" s="181" t="s">
        <v>103</v>
      </c>
      <c r="F66" s="182">
        <f t="shared" si="2"/>
        <v>5.83</v>
      </c>
      <c r="G66" s="181">
        <v>5.83</v>
      </c>
      <c r="H66" s="181">
        <v>0</v>
      </c>
      <c r="I66" s="181"/>
      <c r="J66" s="181"/>
      <c r="K66" s="181"/>
      <c r="L66" s="181"/>
      <c r="M66" s="181"/>
      <c r="IN66"/>
      <c r="IO66"/>
      <c r="IP66"/>
      <c r="IQ66"/>
      <c r="IR66"/>
      <c r="IS66"/>
      <c r="IT66"/>
      <c r="IU66"/>
      <c r="IV66"/>
    </row>
    <row r="67" spans="1:256" ht="18.75" customHeight="1">
      <c r="A67" s="130"/>
      <c r="B67" s="180"/>
      <c r="C67" s="180">
        <v>11</v>
      </c>
      <c r="D67" s="180"/>
      <c r="E67" s="181" t="s">
        <v>43</v>
      </c>
      <c r="F67" s="182">
        <f t="shared" si="2"/>
        <v>5.83</v>
      </c>
      <c r="G67" s="181">
        <v>5.83</v>
      </c>
      <c r="H67" s="181">
        <v>0</v>
      </c>
      <c r="I67" s="181"/>
      <c r="J67" s="181"/>
      <c r="K67" s="181"/>
      <c r="L67" s="181"/>
      <c r="M67" s="181"/>
      <c r="IN67"/>
      <c r="IO67"/>
      <c r="IP67"/>
      <c r="IQ67"/>
      <c r="IR67"/>
      <c r="IS67"/>
      <c r="IT67"/>
      <c r="IU67"/>
      <c r="IV67"/>
    </row>
    <row r="68" spans="1:256" ht="18.75" customHeight="1">
      <c r="A68" s="130"/>
      <c r="B68" s="180"/>
      <c r="C68" s="180"/>
      <c r="D68" s="180" t="s">
        <v>110</v>
      </c>
      <c r="E68" s="181" t="s">
        <v>46</v>
      </c>
      <c r="F68" s="182">
        <f t="shared" si="2"/>
        <v>5.83</v>
      </c>
      <c r="G68" s="181">
        <v>5.83</v>
      </c>
      <c r="H68" s="181">
        <v>0</v>
      </c>
      <c r="I68" s="181"/>
      <c r="J68" s="181"/>
      <c r="K68" s="181"/>
      <c r="L68" s="181"/>
      <c r="M68" s="181"/>
      <c r="IN68"/>
      <c r="IO68"/>
      <c r="IP68"/>
      <c r="IQ68"/>
      <c r="IR68"/>
      <c r="IS68"/>
      <c r="IT68"/>
      <c r="IU68"/>
      <c r="IV68"/>
    </row>
    <row r="69" spans="1:256" ht="18.75" customHeight="1">
      <c r="A69" s="130"/>
      <c r="B69" s="180">
        <v>215</v>
      </c>
      <c r="C69" s="180"/>
      <c r="D69" s="180"/>
      <c r="E69" s="181" t="s">
        <v>114</v>
      </c>
      <c r="F69" s="182">
        <f t="shared" si="2"/>
        <v>99.00999999999999</v>
      </c>
      <c r="G69" s="181">
        <v>80.52</v>
      </c>
      <c r="H69" s="181">
        <v>18.47</v>
      </c>
      <c r="I69" s="181">
        <v>0.02</v>
      </c>
      <c r="J69" s="181"/>
      <c r="K69" s="181"/>
      <c r="L69" s="181"/>
      <c r="M69" s="181"/>
      <c r="IN69"/>
      <c r="IO69"/>
      <c r="IP69"/>
      <c r="IQ69"/>
      <c r="IR69"/>
      <c r="IS69"/>
      <c r="IT69"/>
      <c r="IU69"/>
      <c r="IV69"/>
    </row>
    <row r="70" spans="1:256" ht="18.75" customHeight="1">
      <c r="A70" s="130"/>
      <c r="B70" s="180"/>
      <c r="C70" s="180" t="s">
        <v>111</v>
      </c>
      <c r="D70" s="180"/>
      <c r="E70" s="181" t="s">
        <v>56</v>
      </c>
      <c r="F70" s="182">
        <f t="shared" si="2"/>
        <v>99.00999999999999</v>
      </c>
      <c r="G70" s="181">
        <v>80.52</v>
      </c>
      <c r="H70" s="181">
        <v>18.47</v>
      </c>
      <c r="I70" s="181">
        <v>0.02</v>
      </c>
      <c r="J70" s="181"/>
      <c r="K70" s="181"/>
      <c r="L70" s="181"/>
      <c r="M70" s="181"/>
      <c r="IN70"/>
      <c r="IO70"/>
      <c r="IP70"/>
      <c r="IQ70"/>
      <c r="IR70"/>
      <c r="IS70"/>
      <c r="IT70"/>
      <c r="IU70"/>
      <c r="IV70"/>
    </row>
    <row r="71" spans="1:256" ht="18.75" customHeight="1">
      <c r="A71" s="130"/>
      <c r="B71" s="180"/>
      <c r="C71" s="180"/>
      <c r="D71" s="180">
        <v>99</v>
      </c>
      <c r="E71" s="181" t="s">
        <v>57</v>
      </c>
      <c r="F71" s="182">
        <f t="shared" si="2"/>
        <v>99.00999999999999</v>
      </c>
      <c r="G71" s="181">
        <v>80.52</v>
      </c>
      <c r="H71" s="181">
        <v>18.47</v>
      </c>
      <c r="I71" s="181">
        <v>0.02</v>
      </c>
      <c r="J71" s="181"/>
      <c r="K71" s="181"/>
      <c r="L71" s="181"/>
      <c r="M71" s="181"/>
      <c r="IN71"/>
      <c r="IO71"/>
      <c r="IP71"/>
      <c r="IQ71"/>
      <c r="IR71"/>
      <c r="IS71"/>
      <c r="IT71"/>
      <c r="IU71"/>
      <c r="IV71"/>
    </row>
    <row r="72" spans="1:256" ht="18.75" customHeight="1">
      <c r="A72" s="130"/>
      <c r="B72" s="180">
        <v>221</v>
      </c>
      <c r="C72" s="180"/>
      <c r="D72" s="180"/>
      <c r="E72" s="181" t="s">
        <v>109</v>
      </c>
      <c r="F72" s="182">
        <f aca="true" t="shared" si="3" ref="F72:F103">SUM(G72:M72)</f>
        <v>8.48</v>
      </c>
      <c r="G72" s="181">
        <v>8.48</v>
      </c>
      <c r="H72" s="181">
        <v>0</v>
      </c>
      <c r="I72" s="181"/>
      <c r="J72" s="181"/>
      <c r="K72" s="181"/>
      <c r="L72" s="181"/>
      <c r="M72" s="181"/>
      <c r="IN72"/>
      <c r="IO72"/>
      <c r="IP72"/>
      <c r="IQ72"/>
      <c r="IR72"/>
      <c r="IS72"/>
      <c r="IT72"/>
      <c r="IU72"/>
      <c r="IV72"/>
    </row>
    <row r="73" spans="1:256" ht="18.75" customHeight="1">
      <c r="A73" s="130"/>
      <c r="B73" s="180"/>
      <c r="C73" s="180" t="s">
        <v>110</v>
      </c>
      <c r="D73" s="180"/>
      <c r="E73" s="181" t="s">
        <v>61</v>
      </c>
      <c r="F73" s="182">
        <f t="shared" si="3"/>
        <v>8.48</v>
      </c>
      <c r="G73" s="181">
        <v>8.48</v>
      </c>
      <c r="H73" s="181">
        <v>0</v>
      </c>
      <c r="I73" s="181"/>
      <c r="J73" s="181"/>
      <c r="K73" s="181"/>
      <c r="L73" s="181"/>
      <c r="M73" s="181"/>
      <c r="IN73"/>
      <c r="IO73"/>
      <c r="IP73"/>
      <c r="IQ73"/>
      <c r="IR73"/>
      <c r="IS73"/>
      <c r="IT73"/>
      <c r="IU73"/>
      <c r="IV73"/>
    </row>
    <row r="74" spans="1:256" ht="18.75" customHeight="1">
      <c r="A74" s="130"/>
      <c r="B74" s="180"/>
      <c r="C74" s="180"/>
      <c r="D74" s="180" t="s">
        <v>101</v>
      </c>
      <c r="E74" s="181" t="s">
        <v>62</v>
      </c>
      <c r="F74" s="182">
        <f t="shared" si="3"/>
        <v>8.48</v>
      </c>
      <c r="G74" s="181">
        <v>8.48</v>
      </c>
      <c r="H74" s="181">
        <v>0</v>
      </c>
      <c r="I74" s="181"/>
      <c r="J74" s="181"/>
      <c r="K74" s="181"/>
      <c r="L74" s="181"/>
      <c r="M74" s="181"/>
      <c r="IN74"/>
      <c r="IO74"/>
      <c r="IP74"/>
      <c r="IQ74"/>
      <c r="IR74"/>
      <c r="IS74"/>
      <c r="IT74"/>
      <c r="IU74"/>
      <c r="IV74"/>
    </row>
    <row r="75" spans="1:256" ht="18.75" customHeight="1">
      <c r="A75" s="179" t="s">
        <v>85</v>
      </c>
      <c r="B75" s="180">
        <v>208</v>
      </c>
      <c r="C75" s="180"/>
      <c r="D75" s="180"/>
      <c r="E75" s="181" t="s">
        <v>99</v>
      </c>
      <c r="F75" s="182">
        <f t="shared" si="3"/>
        <v>29.959999999999997</v>
      </c>
      <c r="G75" s="181">
        <v>25.97</v>
      </c>
      <c r="H75" s="181">
        <v>0.36</v>
      </c>
      <c r="I75" s="181">
        <v>3.63</v>
      </c>
      <c r="J75" s="181"/>
      <c r="K75" s="181">
        <v>0</v>
      </c>
      <c r="L75" s="181"/>
      <c r="M75" s="181"/>
      <c r="IN75"/>
      <c r="IO75"/>
      <c r="IP75"/>
      <c r="IQ75"/>
      <c r="IR75"/>
      <c r="IS75"/>
      <c r="IT75"/>
      <c r="IU75"/>
      <c r="IV75"/>
    </row>
    <row r="76" spans="1:256" ht="18.75" customHeight="1">
      <c r="A76" s="130"/>
      <c r="B76" s="180"/>
      <c r="C76" s="180" t="s">
        <v>100</v>
      </c>
      <c r="D76" s="180"/>
      <c r="E76" s="181" t="s">
        <v>33</v>
      </c>
      <c r="F76" s="182">
        <f t="shared" si="3"/>
        <v>29.959999999999997</v>
      </c>
      <c r="G76" s="181">
        <v>25.97</v>
      </c>
      <c r="H76" s="181">
        <v>0.36</v>
      </c>
      <c r="I76" s="181">
        <v>3.63</v>
      </c>
      <c r="J76" s="181"/>
      <c r="K76" s="181">
        <v>0</v>
      </c>
      <c r="L76" s="181"/>
      <c r="M76" s="181"/>
      <c r="IN76"/>
      <c r="IO76"/>
      <c r="IP76"/>
      <c r="IQ76"/>
      <c r="IR76"/>
      <c r="IS76"/>
      <c r="IT76"/>
      <c r="IU76"/>
      <c r="IV76"/>
    </row>
    <row r="77" spans="1:256" ht="18.75" customHeight="1">
      <c r="A77" s="183"/>
      <c r="B77" s="180"/>
      <c r="C77" s="180"/>
      <c r="D77" s="180" t="s">
        <v>110</v>
      </c>
      <c r="E77" s="181" t="s">
        <v>37</v>
      </c>
      <c r="F77" s="182">
        <f t="shared" si="3"/>
        <v>3.9899999999999998</v>
      </c>
      <c r="G77" s="181">
        <v>0</v>
      </c>
      <c r="H77" s="181">
        <v>0.36</v>
      </c>
      <c r="I77" s="181">
        <v>3.63</v>
      </c>
      <c r="J77" s="181"/>
      <c r="K77" s="181">
        <v>0</v>
      </c>
      <c r="L77" s="181"/>
      <c r="M77" s="181"/>
      <c r="IN77"/>
      <c r="IO77"/>
      <c r="IP77"/>
      <c r="IQ77"/>
      <c r="IR77"/>
      <c r="IS77"/>
      <c r="IT77"/>
      <c r="IU77"/>
      <c r="IV77"/>
    </row>
    <row r="78" spans="1:256" ht="18.75" customHeight="1">
      <c r="A78" s="183"/>
      <c r="B78" s="180"/>
      <c r="C78" s="180"/>
      <c r="D78" s="180" t="s">
        <v>100</v>
      </c>
      <c r="E78" s="181" t="s">
        <v>39</v>
      </c>
      <c r="F78" s="182">
        <f t="shared" si="3"/>
        <v>25.97</v>
      </c>
      <c r="G78" s="181">
        <v>25.97</v>
      </c>
      <c r="H78" s="181"/>
      <c r="I78" s="181"/>
      <c r="J78" s="181"/>
      <c r="K78" s="181">
        <v>0</v>
      </c>
      <c r="L78" s="181"/>
      <c r="M78" s="181"/>
      <c r="IN78"/>
      <c r="IO78"/>
      <c r="IP78"/>
      <c r="IQ78"/>
      <c r="IR78"/>
      <c r="IS78"/>
      <c r="IT78"/>
      <c r="IU78"/>
      <c r="IV78"/>
    </row>
    <row r="79" spans="1:256" ht="18.75" customHeight="1">
      <c r="A79" s="183"/>
      <c r="B79" s="180">
        <v>210</v>
      </c>
      <c r="C79" s="180"/>
      <c r="D79" s="180"/>
      <c r="E79" s="181" t="s">
        <v>103</v>
      </c>
      <c r="F79" s="182">
        <f t="shared" si="3"/>
        <v>10.37</v>
      </c>
      <c r="G79" s="181">
        <v>10.37</v>
      </c>
      <c r="H79" s="181"/>
      <c r="I79" s="181"/>
      <c r="J79" s="181"/>
      <c r="K79" s="181">
        <v>0</v>
      </c>
      <c r="L79" s="181"/>
      <c r="M79" s="181"/>
      <c r="IN79"/>
      <c r="IO79"/>
      <c r="IP79"/>
      <c r="IQ79"/>
      <c r="IR79"/>
      <c r="IS79"/>
      <c r="IT79"/>
      <c r="IU79"/>
      <c r="IV79"/>
    </row>
    <row r="80" spans="1:256" ht="18.75" customHeight="1">
      <c r="A80" s="183"/>
      <c r="B80" s="180"/>
      <c r="C80" s="180">
        <v>11</v>
      </c>
      <c r="D80" s="180"/>
      <c r="E80" s="181" t="s">
        <v>43</v>
      </c>
      <c r="F80" s="182">
        <f t="shared" si="3"/>
        <v>10.37</v>
      </c>
      <c r="G80" s="181">
        <v>10.37</v>
      </c>
      <c r="H80" s="181"/>
      <c r="I80" s="181"/>
      <c r="J80" s="181"/>
      <c r="K80" s="181">
        <v>0</v>
      </c>
      <c r="L80" s="181"/>
      <c r="M80" s="181"/>
      <c r="IN80"/>
      <c r="IO80"/>
      <c r="IP80"/>
      <c r="IQ80"/>
      <c r="IR80"/>
      <c r="IS80"/>
      <c r="IT80"/>
      <c r="IU80"/>
      <c r="IV80"/>
    </row>
    <row r="81" spans="1:256" ht="18.75" customHeight="1">
      <c r="A81" s="130"/>
      <c r="B81" s="180"/>
      <c r="C81" s="180"/>
      <c r="D81" s="180" t="s">
        <v>110</v>
      </c>
      <c r="E81" s="181" t="s">
        <v>46</v>
      </c>
      <c r="F81" s="182">
        <f t="shared" si="3"/>
        <v>10.37</v>
      </c>
      <c r="G81" s="181">
        <v>10.37</v>
      </c>
      <c r="H81" s="181"/>
      <c r="I81" s="181"/>
      <c r="J81" s="181"/>
      <c r="K81" s="181">
        <v>0</v>
      </c>
      <c r="L81" s="181"/>
      <c r="M81" s="181"/>
      <c r="IN81"/>
      <c r="IO81"/>
      <c r="IP81"/>
      <c r="IQ81"/>
      <c r="IR81"/>
      <c r="IS81"/>
      <c r="IT81"/>
      <c r="IU81"/>
      <c r="IV81"/>
    </row>
    <row r="82" spans="1:256" ht="18.75" customHeight="1">
      <c r="A82" s="130"/>
      <c r="B82" s="180">
        <v>212</v>
      </c>
      <c r="C82" s="180"/>
      <c r="D82" s="180"/>
      <c r="E82" s="181" t="s">
        <v>106</v>
      </c>
      <c r="F82" s="182">
        <f t="shared" si="3"/>
        <v>199.56</v>
      </c>
      <c r="G82" s="181">
        <v>146.72</v>
      </c>
      <c r="H82" s="181">
        <v>27.8</v>
      </c>
      <c r="I82" s="181">
        <v>0.04</v>
      </c>
      <c r="J82" s="181"/>
      <c r="K82" s="181">
        <v>25</v>
      </c>
      <c r="L82" s="181"/>
      <c r="M82" s="181"/>
      <c r="IN82"/>
      <c r="IO82"/>
      <c r="IP82"/>
      <c r="IQ82"/>
      <c r="IR82"/>
      <c r="IS82"/>
      <c r="IT82"/>
      <c r="IU82"/>
      <c r="IV82"/>
    </row>
    <row r="83" spans="1:256" ht="18.75" customHeight="1">
      <c r="A83" s="130"/>
      <c r="B83" s="180"/>
      <c r="C83" s="180" t="s">
        <v>111</v>
      </c>
      <c r="D83" s="180"/>
      <c r="E83" s="181" t="s">
        <v>53</v>
      </c>
      <c r="F83" s="182">
        <f t="shared" si="3"/>
        <v>199.56</v>
      </c>
      <c r="G83" s="181">
        <v>146.72</v>
      </c>
      <c r="H83" s="181">
        <v>27.8</v>
      </c>
      <c r="I83" s="181">
        <v>0.04</v>
      </c>
      <c r="J83" s="181"/>
      <c r="K83" s="181">
        <v>25</v>
      </c>
      <c r="L83" s="181"/>
      <c r="M83" s="181"/>
      <c r="IN83"/>
      <c r="IO83"/>
      <c r="IP83"/>
      <c r="IQ83"/>
      <c r="IR83"/>
      <c r="IS83"/>
      <c r="IT83"/>
      <c r="IU83"/>
      <c r="IV83"/>
    </row>
    <row r="84" spans="1:256" ht="18.75" customHeight="1">
      <c r="A84" s="130"/>
      <c r="B84" s="180"/>
      <c r="C84" s="180"/>
      <c r="D84" s="180">
        <v>99</v>
      </c>
      <c r="E84" s="181" t="s">
        <v>54</v>
      </c>
      <c r="F84" s="182">
        <f t="shared" si="3"/>
        <v>199.56</v>
      </c>
      <c r="G84" s="181">
        <v>146.72</v>
      </c>
      <c r="H84" s="181">
        <v>27.8</v>
      </c>
      <c r="I84" s="181">
        <v>0.04</v>
      </c>
      <c r="J84" s="181"/>
      <c r="K84" s="181">
        <v>25</v>
      </c>
      <c r="L84" s="181"/>
      <c r="M84" s="181"/>
      <c r="IN84"/>
      <c r="IO84"/>
      <c r="IP84"/>
      <c r="IQ84"/>
      <c r="IR84"/>
      <c r="IS84"/>
      <c r="IT84"/>
      <c r="IU84"/>
      <c r="IV84"/>
    </row>
    <row r="85" spans="1:256" ht="18.75" customHeight="1">
      <c r="A85" s="130"/>
      <c r="B85" s="180">
        <v>221</v>
      </c>
      <c r="C85" s="180"/>
      <c r="D85" s="180"/>
      <c r="E85" s="181" t="s">
        <v>109</v>
      </c>
      <c r="F85" s="182">
        <f t="shared" si="3"/>
        <v>15.9</v>
      </c>
      <c r="G85" s="181">
        <v>15.9</v>
      </c>
      <c r="H85" s="181"/>
      <c r="I85" s="181"/>
      <c r="J85" s="181"/>
      <c r="K85" s="181">
        <v>0</v>
      </c>
      <c r="L85" s="181"/>
      <c r="M85" s="181"/>
      <c r="IN85"/>
      <c r="IO85"/>
      <c r="IP85"/>
      <c r="IQ85"/>
      <c r="IR85"/>
      <c r="IS85"/>
      <c r="IT85"/>
      <c r="IU85"/>
      <c r="IV85"/>
    </row>
    <row r="86" spans="1:256" ht="18.75" customHeight="1">
      <c r="A86" s="130"/>
      <c r="B86" s="180"/>
      <c r="C86" s="180" t="s">
        <v>110</v>
      </c>
      <c r="D86" s="180"/>
      <c r="E86" s="181" t="s">
        <v>61</v>
      </c>
      <c r="F86" s="182">
        <f t="shared" si="3"/>
        <v>15.9</v>
      </c>
      <c r="G86" s="181">
        <v>15.9</v>
      </c>
      <c r="H86" s="181"/>
      <c r="I86" s="181"/>
      <c r="J86" s="181"/>
      <c r="K86" s="181">
        <v>0</v>
      </c>
      <c r="L86" s="181"/>
      <c r="M86" s="181"/>
      <c r="IN86"/>
      <c r="IO86"/>
      <c r="IP86"/>
      <c r="IQ86"/>
      <c r="IR86"/>
      <c r="IS86"/>
      <c r="IT86"/>
      <c r="IU86"/>
      <c r="IV86"/>
    </row>
    <row r="87" spans="1:256" ht="18.75" customHeight="1">
      <c r="A87" s="130"/>
      <c r="B87" s="180"/>
      <c r="C87" s="180"/>
      <c r="D87" s="180" t="s">
        <v>101</v>
      </c>
      <c r="E87" s="181" t="s">
        <v>62</v>
      </c>
      <c r="F87" s="182">
        <f t="shared" si="3"/>
        <v>15.9</v>
      </c>
      <c r="G87" s="181">
        <v>15.9</v>
      </c>
      <c r="H87" s="181"/>
      <c r="I87" s="181"/>
      <c r="J87" s="181"/>
      <c r="K87" s="181">
        <v>0</v>
      </c>
      <c r="L87" s="181"/>
      <c r="M87" s="181"/>
      <c r="IN87"/>
      <c r="IO87"/>
      <c r="IP87"/>
      <c r="IQ87"/>
      <c r="IR87"/>
      <c r="IS87"/>
      <c r="IT87"/>
      <c r="IU87"/>
      <c r="IV87"/>
    </row>
    <row r="88" spans="1:256" ht="18.75" customHeight="1">
      <c r="A88" s="179" t="s">
        <v>86</v>
      </c>
      <c r="B88" s="180">
        <v>208</v>
      </c>
      <c r="C88" s="180"/>
      <c r="D88" s="180"/>
      <c r="E88" s="181" t="s">
        <v>99</v>
      </c>
      <c r="F88" s="182">
        <f t="shared" si="3"/>
        <v>7.130000000000001</v>
      </c>
      <c r="G88" s="181">
        <v>6.48</v>
      </c>
      <c r="H88" s="181">
        <v>0.12</v>
      </c>
      <c r="I88" s="181">
        <v>0.53</v>
      </c>
      <c r="J88" s="181"/>
      <c r="K88" s="181"/>
      <c r="L88" s="181"/>
      <c r="M88" s="181"/>
      <c r="IN88"/>
      <c r="IO88"/>
      <c r="IP88"/>
      <c r="IQ88"/>
      <c r="IR88"/>
      <c r="IS88"/>
      <c r="IT88"/>
      <c r="IU88"/>
      <c r="IV88"/>
    </row>
    <row r="89" spans="1:256" ht="18.75" customHeight="1">
      <c r="A89" s="130"/>
      <c r="B89" s="180"/>
      <c r="C89" s="180" t="s">
        <v>100</v>
      </c>
      <c r="D89" s="180"/>
      <c r="E89" s="181" t="s">
        <v>33</v>
      </c>
      <c r="F89" s="182">
        <f t="shared" si="3"/>
        <v>7.130000000000001</v>
      </c>
      <c r="G89" s="181">
        <v>6.48</v>
      </c>
      <c r="H89" s="181">
        <v>0.12</v>
      </c>
      <c r="I89" s="181">
        <v>0.53</v>
      </c>
      <c r="J89" s="181"/>
      <c r="K89" s="181"/>
      <c r="L89" s="181"/>
      <c r="M89" s="181"/>
      <c r="IN89"/>
      <c r="IO89"/>
      <c r="IP89"/>
      <c r="IQ89"/>
      <c r="IR89"/>
      <c r="IS89"/>
      <c r="IT89"/>
      <c r="IU89"/>
      <c r="IV89"/>
    </row>
    <row r="90" spans="1:256" ht="18.75" customHeight="1">
      <c r="A90" s="183"/>
      <c r="B90" s="180"/>
      <c r="C90" s="180"/>
      <c r="D90" s="180" t="s">
        <v>110</v>
      </c>
      <c r="E90" s="181" t="s">
        <v>37</v>
      </c>
      <c r="F90" s="182">
        <f t="shared" si="3"/>
        <v>0.65</v>
      </c>
      <c r="G90" s="181">
        <v>0</v>
      </c>
      <c r="H90" s="181">
        <v>0.12</v>
      </c>
      <c r="I90" s="181">
        <v>0.53</v>
      </c>
      <c r="J90" s="181"/>
      <c r="K90" s="181"/>
      <c r="L90" s="181"/>
      <c r="M90" s="181"/>
      <c r="IN90"/>
      <c r="IO90"/>
      <c r="IP90"/>
      <c r="IQ90"/>
      <c r="IR90"/>
      <c r="IS90"/>
      <c r="IT90"/>
      <c r="IU90"/>
      <c r="IV90"/>
    </row>
    <row r="91" spans="1:256" ht="18.75" customHeight="1">
      <c r="A91" s="130"/>
      <c r="B91" s="180"/>
      <c r="C91" s="180"/>
      <c r="D91" s="180" t="s">
        <v>100</v>
      </c>
      <c r="E91" s="181" t="s">
        <v>39</v>
      </c>
      <c r="F91" s="182">
        <f t="shared" si="3"/>
        <v>6.48</v>
      </c>
      <c r="G91" s="181">
        <v>6.48</v>
      </c>
      <c r="H91" s="181">
        <v>0</v>
      </c>
      <c r="I91" s="181"/>
      <c r="J91" s="181"/>
      <c r="K91" s="181"/>
      <c r="L91" s="181"/>
      <c r="M91" s="181"/>
      <c r="IN91"/>
      <c r="IO91"/>
      <c r="IP91"/>
      <c r="IQ91"/>
      <c r="IR91"/>
      <c r="IS91"/>
      <c r="IT91"/>
      <c r="IU91"/>
      <c r="IV91"/>
    </row>
    <row r="92" spans="1:256" ht="18.75" customHeight="1">
      <c r="A92" s="130"/>
      <c r="B92" s="180">
        <v>210</v>
      </c>
      <c r="C92" s="180"/>
      <c r="D92" s="180"/>
      <c r="E92" s="181" t="s">
        <v>103</v>
      </c>
      <c r="F92" s="182">
        <f t="shared" si="3"/>
        <v>2.49</v>
      </c>
      <c r="G92" s="181">
        <v>2.49</v>
      </c>
      <c r="H92" s="181">
        <v>0</v>
      </c>
      <c r="I92" s="181"/>
      <c r="J92" s="181"/>
      <c r="K92" s="181"/>
      <c r="L92" s="181"/>
      <c r="M92" s="181"/>
      <c r="IN92"/>
      <c r="IO92"/>
      <c r="IP92"/>
      <c r="IQ92"/>
      <c r="IR92"/>
      <c r="IS92"/>
      <c r="IT92"/>
      <c r="IU92"/>
      <c r="IV92"/>
    </row>
    <row r="93" spans="1:256" ht="18.75" customHeight="1">
      <c r="A93" s="130"/>
      <c r="B93" s="180"/>
      <c r="C93" s="180">
        <v>11</v>
      </c>
      <c r="D93" s="180"/>
      <c r="E93" s="181" t="s">
        <v>43</v>
      </c>
      <c r="F93" s="182">
        <f t="shared" si="3"/>
        <v>2.49</v>
      </c>
      <c r="G93" s="181">
        <v>2.49</v>
      </c>
      <c r="H93" s="181">
        <v>0</v>
      </c>
      <c r="I93" s="181"/>
      <c r="J93" s="181"/>
      <c r="K93" s="181"/>
      <c r="L93" s="181"/>
      <c r="M93" s="181"/>
      <c r="IN93"/>
      <c r="IO93"/>
      <c r="IP93"/>
      <c r="IQ93"/>
      <c r="IR93"/>
      <c r="IS93"/>
      <c r="IT93"/>
      <c r="IU93"/>
      <c r="IV93"/>
    </row>
    <row r="94" spans="1:256" ht="18.75" customHeight="1">
      <c r="A94" s="130"/>
      <c r="B94" s="180"/>
      <c r="C94" s="180"/>
      <c r="D94" s="180" t="s">
        <v>110</v>
      </c>
      <c r="E94" s="181" t="s">
        <v>46</v>
      </c>
      <c r="F94" s="182">
        <f t="shared" si="3"/>
        <v>2.49</v>
      </c>
      <c r="G94" s="181">
        <v>2.49</v>
      </c>
      <c r="H94" s="181">
        <v>0</v>
      </c>
      <c r="I94" s="181"/>
      <c r="J94" s="181"/>
      <c r="K94" s="181"/>
      <c r="L94" s="181"/>
      <c r="M94" s="181"/>
      <c r="IN94"/>
      <c r="IO94"/>
      <c r="IP94"/>
      <c r="IQ94"/>
      <c r="IR94"/>
      <c r="IS94"/>
      <c r="IT94"/>
      <c r="IU94"/>
      <c r="IV94"/>
    </row>
    <row r="95" spans="1:256" ht="18.75" customHeight="1">
      <c r="A95" s="130"/>
      <c r="B95" s="180">
        <v>212</v>
      </c>
      <c r="C95" s="180"/>
      <c r="D95" s="180"/>
      <c r="E95" s="181" t="s">
        <v>106</v>
      </c>
      <c r="F95" s="182">
        <f t="shared" si="3"/>
        <v>81.3</v>
      </c>
      <c r="G95" s="181">
        <v>37.82</v>
      </c>
      <c r="H95" s="181">
        <v>43.47</v>
      </c>
      <c r="I95" s="181">
        <v>0.01</v>
      </c>
      <c r="J95" s="181"/>
      <c r="K95" s="181"/>
      <c r="L95" s="181"/>
      <c r="M95" s="181"/>
      <c r="IN95"/>
      <c r="IO95"/>
      <c r="IP95"/>
      <c r="IQ95"/>
      <c r="IR95"/>
      <c r="IS95"/>
      <c r="IT95"/>
      <c r="IU95"/>
      <c r="IV95"/>
    </row>
    <row r="96" spans="1:256" ht="18.75" customHeight="1">
      <c r="A96" s="130"/>
      <c r="B96" s="180"/>
      <c r="C96" s="180" t="s">
        <v>111</v>
      </c>
      <c r="D96" s="180"/>
      <c r="E96" s="181" t="s">
        <v>53</v>
      </c>
      <c r="F96" s="182">
        <f t="shared" si="3"/>
        <v>81.3</v>
      </c>
      <c r="G96" s="181">
        <v>37.82</v>
      </c>
      <c r="H96" s="181">
        <v>43.47</v>
      </c>
      <c r="I96" s="181">
        <v>0.01</v>
      </c>
      <c r="J96" s="181"/>
      <c r="K96" s="181"/>
      <c r="L96" s="181"/>
      <c r="M96" s="181"/>
      <c r="IN96"/>
      <c r="IO96"/>
      <c r="IP96"/>
      <c r="IQ96"/>
      <c r="IR96"/>
      <c r="IS96"/>
      <c r="IT96"/>
      <c r="IU96"/>
      <c r="IV96"/>
    </row>
    <row r="97" spans="1:256" ht="18.75" customHeight="1">
      <c r="A97" s="130"/>
      <c r="B97" s="180"/>
      <c r="C97" s="180"/>
      <c r="D97" s="180">
        <v>99</v>
      </c>
      <c r="E97" s="181" t="s">
        <v>54</v>
      </c>
      <c r="F97" s="182">
        <f t="shared" si="3"/>
        <v>81.3</v>
      </c>
      <c r="G97" s="181">
        <v>37.82</v>
      </c>
      <c r="H97" s="181">
        <v>43.47</v>
      </c>
      <c r="I97" s="181">
        <v>0.01</v>
      </c>
      <c r="J97" s="181"/>
      <c r="K97" s="181"/>
      <c r="L97" s="181"/>
      <c r="M97" s="181"/>
      <c r="IN97"/>
      <c r="IO97"/>
      <c r="IP97"/>
      <c r="IQ97"/>
      <c r="IR97"/>
      <c r="IS97"/>
      <c r="IT97"/>
      <c r="IU97"/>
      <c r="IV97"/>
    </row>
    <row r="98" spans="1:256" ht="18.75" customHeight="1">
      <c r="A98" s="130"/>
      <c r="B98" s="180">
        <v>221</v>
      </c>
      <c r="C98" s="180"/>
      <c r="D98" s="180"/>
      <c r="E98" s="181" t="s">
        <v>109</v>
      </c>
      <c r="F98" s="182">
        <f t="shared" si="3"/>
        <v>3.96</v>
      </c>
      <c r="G98" s="181">
        <v>3.96</v>
      </c>
      <c r="H98" s="181">
        <v>0</v>
      </c>
      <c r="I98" s="181"/>
      <c r="J98" s="181"/>
      <c r="K98" s="181"/>
      <c r="L98" s="181"/>
      <c r="M98" s="181"/>
      <c r="IN98"/>
      <c r="IO98"/>
      <c r="IP98"/>
      <c r="IQ98"/>
      <c r="IR98"/>
      <c r="IS98"/>
      <c r="IT98"/>
      <c r="IU98"/>
      <c r="IV98"/>
    </row>
    <row r="99" spans="1:256" ht="18.75" customHeight="1">
      <c r="A99" s="130"/>
      <c r="B99" s="180"/>
      <c r="C99" s="180">
        <v>2</v>
      </c>
      <c r="D99" s="180"/>
      <c r="E99" s="181" t="s">
        <v>61</v>
      </c>
      <c r="F99" s="182">
        <f t="shared" si="3"/>
        <v>3.96</v>
      </c>
      <c r="G99" s="181">
        <v>3.96</v>
      </c>
      <c r="H99" s="181">
        <v>0</v>
      </c>
      <c r="I99" s="181"/>
      <c r="J99" s="181"/>
      <c r="K99" s="181"/>
      <c r="L99" s="181"/>
      <c r="M99" s="181"/>
      <c r="IN99"/>
      <c r="IO99"/>
      <c r="IP99"/>
      <c r="IQ99"/>
      <c r="IR99"/>
      <c r="IS99"/>
      <c r="IT99"/>
      <c r="IU99"/>
      <c r="IV99"/>
    </row>
    <row r="100" spans="1:256" ht="18.75" customHeight="1">
      <c r="A100" s="130"/>
      <c r="B100" s="180"/>
      <c r="C100" s="180"/>
      <c r="D100" s="180">
        <v>1</v>
      </c>
      <c r="E100" s="181" t="s">
        <v>62</v>
      </c>
      <c r="F100" s="182">
        <f t="shared" si="3"/>
        <v>3.96</v>
      </c>
      <c r="G100" s="181">
        <v>3.96</v>
      </c>
      <c r="H100" s="181">
        <v>0</v>
      </c>
      <c r="I100" s="181"/>
      <c r="J100" s="181"/>
      <c r="K100" s="181"/>
      <c r="L100" s="181"/>
      <c r="M100" s="181"/>
      <c r="IN100"/>
      <c r="IO100"/>
      <c r="IP100"/>
      <c r="IQ100"/>
      <c r="IR100"/>
      <c r="IS100"/>
      <c r="IT100"/>
      <c r="IU100"/>
      <c r="IV100"/>
    </row>
    <row r="101" spans="1:256" ht="24.75" customHeight="1">
      <c r="A101" s="179" t="s">
        <v>87</v>
      </c>
      <c r="B101" s="180">
        <v>208</v>
      </c>
      <c r="C101" s="180"/>
      <c r="D101" s="180"/>
      <c r="E101" s="181" t="s">
        <v>99</v>
      </c>
      <c r="F101" s="182">
        <f t="shared" si="3"/>
        <v>20.14</v>
      </c>
      <c r="G101" s="181">
        <v>18.8</v>
      </c>
      <c r="H101" s="181">
        <v>0.24</v>
      </c>
      <c r="I101" s="181">
        <v>1.1</v>
      </c>
      <c r="J101" s="181"/>
      <c r="K101" s="181"/>
      <c r="L101" s="181"/>
      <c r="M101" s="181"/>
      <c r="IN101"/>
      <c r="IO101"/>
      <c r="IP101"/>
      <c r="IQ101"/>
      <c r="IR101"/>
      <c r="IS101"/>
      <c r="IT101"/>
      <c r="IU101"/>
      <c r="IV101"/>
    </row>
    <row r="102" spans="1:256" ht="18.75" customHeight="1">
      <c r="A102" s="130"/>
      <c r="B102" s="180"/>
      <c r="C102" s="180">
        <v>5</v>
      </c>
      <c r="D102" s="180"/>
      <c r="E102" s="181" t="s">
        <v>33</v>
      </c>
      <c r="F102" s="182">
        <f t="shared" si="3"/>
        <v>20.14</v>
      </c>
      <c r="G102" s="181">
        <v>18.8</v>
      </c>
      <c r="H102" s="181">
        <v>0.24</v>
      </c>
      <c r="I102" s="181">
        <v>1.1</v>
      </c>
      <c r="J102" s="181"/>
      <c r="K102" s="181"/>
      <c r="L102" s="181"/>
      <c r="M102" s="181"/>
      <c r="IN102"/>
      <c r="IO102"/>
      <c r="IP102"/>
      <c r="IQ102"/>
      <c r="IR102"/>
      <c r="IS102"/>
      <c r="IT102"/>
      <c r="IU102"/>
      <c r="IV102"/>
    </row>
    <row r="103" spans="1:256" ht="18.75" customHeight="1">
      <c r="A103" s="183"/>
      <c r="B103" s="180"/>
      <c r="C103" s="180"/>
      <c r="D103" s="180">
        <v>2</v>
      </c>
      <c r="E103" s="181" t="s">
        <v>37</v>
      </c>
      <c r="F103" s="182">
        <f t="shared" si="3"/>
        <v>1.34</v>
      </c>
      <c r="G103" s="181">
        <v>0</v>
      </c>
      <c r="H103" s="181">
        <v>0.24</v>
      </c>
      <c r="I103" s="181">
        <v>1.1</v>
      </c>
      <c r="J103" s="181"/>
      <c r="K103" s="181"/>
      <c r="L103" s="181"/>
      <c r="M103" s="181"/>
      <c r="IN103"/>
      <c r="IO103"/>
      <c r="IP103"/>
      <c r="IQ103"/>
      <c r="IR103"/>
      <c r="IS103"/>
      <c r="IT103"/>
      <c r="IU103"/>
      <c r="IV103"/>
    </row>
    <row r="104" spans="1:256" ht="18.75" customHeight="1">
      <c r="A104" s="130"/>
      <c r="B104" s="180"/>
      <c r="C104" s="180"/>
      <c r="D104" s="180">
        <v>5</v>
      </c>
      <c r="E104" s="181" t="s">
        <v>39</v>
      </c>
      <c r="F104" s="182">
        <f aca="true" t="shared" si="4" ref="F104:F135">SUM(G104:M104)</f>
        <v>18.8</v>
      </c>
      <c r="G104" s="181">
        <v>18.8</v>
      </c>
      <c r="H104" s="181">
        <v>0</v>
      </c>
      <c r="I104" s="181"/>
      <c r="J104" s="181"/>
      <c r="K104" s="181"/>
      <c r="L104" s="181"/>
      <c r="M104" s="181"/>
      <c r="IN104"/>
      <c r="IO104"/>
      <c r="IP104"/>
      <c r="IQ104"/>
      <c r="IR104"/>
      <c r="IS104"/>
      <c r="IT104"/>
      <c r="IU104"/>
      <c r="IV104"/>
    </row>
    <row r="105" spans="1:256" ht="18.75" customHeight="1">
      <c r="A105" s="130"/>
      <c r="B105" s="180">
        <v>210</v>
      </c>
      <c r="C105" s="180"/>
      <c r="D105" s="180"/>
      <c r="E105" s="181" t="s">
        <v>103</v>
      </c>
      <c r="F105" s="182">
        <f t="shared" si="4"/>
        <v>10.67</v>
      </c>
      <c r="G105" s="181">
        <v>10.67</v>
      </c>
      <c r="H105" s="181">
        <v>0</v>
      </c>
      <c r="I105" s="181"/>
      <c r="J105" s="181"/>
      <c r="K105" s="181"/>
      <c r="L105" s="181"/>
      <c r="M105" s="181"/>
      <c r="IN105"/>
      <c r="IO105"/>
      <c r="IP105"/>
      <c r="IQ105"/>
      <c r="IR105"/>
      <c r="IS105"/>
      <c r="IT105"/>
      <c r="IU105"/>
      <c r="IV105"/>
    </row>
    <row r="106" spans="1:256" ht="18.75" customHeight="1">
      <c r="A106" s="130"/>
      <c r="B106" s="180"/>
      <c r="C106" s="180">
        <v>11</v>
      </c>
      <c r="D106" s="180"/>
      <c r="E106" s="181" t="s">
        <v>43</v>
      </c>
      <c r="F106" s="182">
        <f t="shared" si="4"/>
        <v>10.67</v>
      </c>
      <c r="G106" s="181">
        <v>10.67</v>
      </c>
      <c r="H106" s="181">
        <v>0</v>
      </c>
      <c r="I106" s="181"/>
      <c r="J106" s="181"/>
      <c r="K106" s="181"/>
      <c r="L106" s="181"/>
      <c r="M106" s="181"/>
      <c r="IN106"/>
      <c r="IO106"/>
      <c r="IP106"/>
      <c r="IQ106"/>
      <c r="IR106"/>
      <c r="IS106"/>
      <c r="IT106"/>
      <c r="IU106"/>
      <c r="IV106"/>
    </row>
    <row r="107" spans="1:256" ht="18.75" customHeight="1">
      <c r="A107" s="130"/>
      <c r="B107" s="180"/>
      <c r="C107" s="180"/>
      <c r="D107" s="180" t="s">
        <v>110</v>
      </c>
      <c r="E107" s="181" t="s">
        <v>46</v>
      </c>
      <c r="F107" s="182">
        <f t="shared" si="4"/>
        <v>10.67</v>
      </c>
      <c r="G107" s="181">
        <v>10.67</v>
      </c>
      <c r="H107" s="181">
        <v>0</v>
      </c>
      <c r="I107" s="181"/>
      <c r="J107" s="181"/>
      <c r="K107" s="181"/>
      <c r="L107" s="181"/>
      <c r="M107" s="181"/>
      <c r="IN107"/>
      <c r="IO107"/>
      <c r="IP107"/>
      <c r="IQ107"/>
      <c r="IR107"/>
      <c r="IS107"/>
      <c r="IT107"/>
      <c r="IU107"/>
      <c r="IV107"/>
    </row>
    <row r="108" spans="1:256" ht="18.75" customHeight="1">
      <c r="A108" s="130"/>
      <c r="B108" s="180">
        <v>212</v>
      </c>
      <c r="C108" s="180"/>
      <c r="D108" s="180"/>
      <c r="E108" s="181" t="s">
        <v>106</v>
      </c>
      <c r="F108" s="182">
        <f t="shared" si="4"/>
        <v>207.93000000000004</v>
      </c>
      <c r="G108" s="181">
        <v>156.45000000000002</v>
      </c>
      <c r="H108" s="181">
        <v>51.43</v>
      </c>
      <c r="I108" s="181">
        <v>0.05</v>
      </c>
      <c r="J108" s="181"/>
      <c r="K108" s="181"/>
      <c r="L108" s="181"/>
      <c r="M108" s="181"/>
      <c r="IN108"/>
      <c r="IO108"/>
      <c r="IP108"/>
      <c r="IQ108"/>
      <c r="IR108"/>
      <c r="IS108"/>
      <c r="IT108"/>
      <c r="IU108"/>
      <c r="IV108"/>
    </row>
    <row r="109" spans="1:256" ht="18.75" customHeight="1">
      <c r="A109" s="130"/>
      <c r="B109" s="180"/>
      <c r="C109" s="180" t="s">
        <v>111</v>
      </c>
      <c r="D109" s="180"/>
      <c r="E109" s="181" t="s">
        <v>53</v>
      </c>
      <c r="F109" s="182">
        <f t="shared" si="4"/>
        <v>207.93000000000004</v>
      </c>
      <c r="G109" s="181">
        <v>156.45000000000002</v>
      </c>
      <c r="H109" s="181">
        <v>51.43</v>
      </c>
      <c r="I109" s="181">
        <v>0.05</v>
      </c>
      <c r="J109" s="181"/>
      <c r="K109" s="181"/>
      <c r="L109" s="181"/>
      <c r="M109" s="181"/>
      <c r="IN109"/>
      <c r="IO109"/>
      <c r="IP109"/>
      <c r="IQ109"/>
      <c r="IR109"/>
      <c r="IS109"/>
      <c r="IT109"/>
      <c r="IU109"/>
      <c r="IV109"/>
    </row>
    <row r="110" spans="1:256" ht="18.75" customHeight="1">
      <c r="A110" s="130"/>
      <c r="B110" s="180"/>
      <c r="C110" s="180"/>
      <c r="D110" s="180">
        <v>99</v>
      </c>
      <c r="E110" s="181" t="s">
        <v>54</v>
      </c>
      <c r="F110" s="182">
        <f t="shared" si="4"/>
        <v>207.93000000000004</v>
      </c>
      <c r="G110" s="181">
        <v>156.45000000000002</v>
      </c>
      <c r="H110" s="181">
        <v>51.43</v>
      </c>
      <c r="I110" s="181">
        <v>0.05</v>
      </c>
      <c r="J110" s="181"/>
      <c r="K110" s="181"/>
      <c r="L110" s="181"/>
      <c r="M110" s="181"/>
      <c r="IN110"/>
      <c r="IO110"/>
      <c r="IP110"/>
      <c r="IQ110"/>
      <c r="IR110"/>
      <c r="IS110"/>
      <c r="IT110"/>
      <c r="IU110"/>
      <c r="IV110"/>
    </row>
    <row r="111" spans="1:256" ht="18.75" customHeight="1">
      <c r="A111" s="130"/>
      <c r="B111" s="180" t="s">
        <v>108</v>
      </c>
      <c r="C111" s="180"/>
      <c r="D111" s="180"/>
      <c r="E111" s="181" t="s">
        <v>109</v>
      </c>
      <c r="F111" s="182">
        <f t="shared" si="4"/>
        <v>16.25</v>
      </c>
      <c r="G111" s="181">
        <v>16.25</v>
      </c>
      <c r="H111" s="181">
        <v>0</v>
      </c>
      <c r="I111" s="181"/>
      <c r="J111" s="181"/>
      <c r="K111" s="181"/>
      <c r="L111" s="181"/>
      <c r="M111" s="181"/>
      <c r="IN111"/>
      <c r="IO111"/>
      <c r="IP111"/>
      <c r="IQ111"/>
      <c r="IR111"/>
      <c r="IS111"/>
      <c r="IT111"/>
      <c r="IU111"/>
      <c r="IV111"/>
    </row>
    <row r="112" spans="1:256" ht="18.75" customHeight="1">
      <c r="A112" s="130"/>
      <c r="B112" s="180"/>
      <c r="C112" s="180" t="s">
        <v>110</v>
      </c>
      <c r="D112" s="180"/>
      <c r="E112" s="181" t="s">
        <v>61</v>
      </c>
      <c r="F112" s="182">
        <f t="shared" si="4"/>
        <v>16.25</v>
      </c>
      <c r="G112" s="181">
        <v>16.25</v>
      </c>
      <c r="H112" s="181">
        <v>0</v>
      </c>
      <c r="I112" s="181"/>
      <c r="J112" s="181"/>
      <c r="K112" s="181"/>
      <c r="L112" s="181"/>
      <c r="M112" s="181"/>
      <c r="IN112"/>
      <c r="IO112"/>
      <c r="IP112"/>
      <c r="IQ112"/>
      <c r="IR112"/>
      <c r="IS112"/>
      <c r="IT112"/>
      <c r="IU112"/>
      <c r="IV112"/>
    </row>
    <row r="113" spans="1:256" ht="18.75" customHeight="1">
      <c r="A113" s="130"/>
      <c r="B113" s="180"/>
      <c r="C113" s="180"/>
      <c r="D113" s="180" t="s">
        <v>101</v>
      </c>
      <c r="E113" s="181" t="s">
        <v>62</v>
      </c>
      <c r="F113" s="182">
        <f t="shared" si="4"/>
        <v>16.25</v>
      </c>
      <c r="G113" s="181">
        <v>16.25</v>
      </c>
      <c r="H113" s="181">
        <v>0</v>
      </c>
      <c r="I113" s="181"/>
      <c r="J113" s="181"/>
      <c r="K113" s="181"/>
      <c r="L113" s="181"/>
      <c r="M113" s="181"/>
      <c r="IN113"/>
      <c r="IO113"/>
      <c r="IP113"/>
      <c r="IQ113"/>
      <c r="IR113"/>
      <c r="IS113"/>
      <c r="IT113"/>
      <c r="IU113"/>
      <c r="IV113"/>
    </row>
    <row r="114" spans="1:256" ht="27" customHeight="1">
      <c r="A114" s="179" t="s">
        <v>88</v>
      </c>
      <c r="B114" s="180">
        <v>208</v>
      </c>
      <c r="C114" s="180"/>
      <c r="D114" s="180"/>
      <c r="E114" s="181" t="s">
        <v>99</v>
      </c>
      <c r="F114" s="182">
        <f t="shared" si="4"/>
        <v>7.609999999999999</v>
      </c>
      <c r="G114" s="181">
        <v>5.85</v>
      </c>
      <c r="H114" s="181">
        <v>0.2</v>
      </c>
      <c r="I114" s="181">
        <v>1.56</v>
      </c>
      <c r="J114" s="181"/>
      <c r="K114" s="181"/>
      <c r="L114" s="181"/>
      <c r="M114" s="181"/>
      <c r="IN114"/>
      <c r="IO114"/>
      <c r="IP114"/>
      <c r="IQ114"/>
      <c r="IR114"/>
      <c r="IS114"/>
      <c r="IT114"/>
      <c r="IU114"/>
      <c r="IV114"/>
    </row>
    <row r="115" spans="1:256" ht="18.75" customHeight="1">
      <c r="A115" s="130"/>
      <c r="B115" s="180"/>
      <c r="C115" s="180" t="s">
        <v>100</v>
      </c>
      <c r="D115" s="180"/>
      <c r="E115" s="181" t="s">
        <v>33</v>
      </c>
      <c r="F115" s="182">
        <f t="shared" si="4"/>
        <v>7.609999999999999</v>
      </c>
      <c r="G115" s="181">
        <v>5.85</v>
      </c>
      <c r="H115" s="181">
        <v>0.2</v>
      </c>
      <c r="I115" s="181">
        <v>1.56</v>
      </c>
      <c r="J115" s="181"/>
      <c r="K115" s="181"/>
      <c r="L115" s="181"/>
      <c r="M115" s="181"/>
      <c r="IN115"/>
      <c r="IO115"/>
      <c r="IP115"/>
      <c r="IQ115"/>
      <c r="IR115"/>
      <c r="IS115"/>
      <c r="IT115"/>
      <c r="IU115"/>
      <c r="IV115"/>
    </row>
    <row r="116" spans="1:256" ht="18.75" customHeight="1">
      <c r="A116" s="183"/>
      <c r="B116" s="180"/>
      <c r="C116" s="180"/>
      <c r="D116" s="180" t="s">
        <v>110</v>
      </c>
      <c r="E116" s="181" t="s">
        <v>37</v>
      </c>
      <c r="F116" s="182">
        <f t="shared" si="4"/>
        <v>1.76</v>
      </c>
      <c r="G116" s="181">
        <v>0</v>
      </c>
      <c r="H116" s="181">
        <v>0.2</v>
      </c>
      <c r="I116" s="181">
        <v>1.56</v>
      </c>
      <c r="J116" s="181"/>
      <c r="K116" s="181"/>
      <c r="L116" s="181"/>
      <c r="M116" s="181"/>
      <c r="IN116"/>
      <c r="IO116"/>
      <c r="IP116"/>
      <c r="IQ116"/>
      <c r="IR116"/>
      <c r="IS116"/>
      <c r="IT116"/>
      <c r="IU116"/>
      <c r="IV116"/>
    </row>
    <row r="117" spans="1:256" ht="18.75" customHeight="1">
      <c r="A117" s="130"/>
      <c r="B117" s="180"/>
      <c r="C117" s="180"/>
      <c r="D117" s="180" t="s">
        <v>100</v>
      </c>
      <c r="E117" s="181" t="s">
        <v>39</v>
      </c>
      <c r="F117" s="182">
        <f t="shared" si="4"/>
        <v>5.85</v>
      </c>
      <c r="G117" s="181">
        <v>5.85</v>
      </c>
      <c r="H117" s="181">
        <v>0</v>
      </c>
      <c r="I117" s="181"/>
      <c r="J117" s="181"/>
      <c r="K117" s="181"/>
      <c r="L117" s="181"/>
      <c r="M117" s="181"/>
      <c r="IN117"/>
      <c r="IO117"/>
      <c r="IP117"/>
      <c r="IQ117"/>
      <c r="IR117"/>
      <c r="IS117"/>
      <c r="IT117"/>
      <c r="IU117"/>
      <c r="IV117"/>
    </row>
    <row r="118" spans="1:256" ht="18.75" customHeight="1">
      <c r="A118" s="130"/>
      <c r="B118" s="180">
        <v>210</v>
      </c>
      <c r="C118" s="180"/>
      <c r="D118" s="180"/>
      <c r="E118" s="181" t="s">
        <v>103</v>
      </c>
      <c r="F118" s="182">
        <f t="shared" si="4"/>
        <v>3.53</v>
      </c>
      <c r="G118" s="181">
        <v>3.53</v>
      </c>
      <c r="H118" s="181">
        <v>0</v>
      </c>
      <c r="I118" s="181"/>
      <c r="J118" s="181"/>
      <c r="K118" s="181"/>
      <c r="L118" s="181"/>
      <c r="M118" s="181"/>
      <c r="IN118"/>
      <c r="IO118"/>
      <c r="IP118"/>
      <c r="IQ118"/>
      <c r="IR118"/>
      <c r="IS118"/>
      <c r="IT118"/>
      <c r="IU118"/>
      <c r="IV118"/>
    </row>
    <row r="119" spans="1:256" ht="18.75" customHeight="1">
      <c r="A119" s="130"/>
      <c r="B119" s="180"/>
      <c r="C119" s="180">
        <v>11</v>
      </c>
      <c r="D119" s="180"/>
      <c r="E119" s="181" t="s">
        <v>43</v>
      </c>
      <c r="F119" s="182">
        <f t="shared" si="4"/>
        <v>3.53</v>
      </c>
      <c r="G119" s="181">
        <v>3.53</v>
      </c>
      <c r="H119" s="181">
        <v>0</v>
      </c>
      <c r="I119" s="181"/>
      <c r="J119" s="181"/>
      <c r="K119" s="181"/>
      <c r="L119" s="181"/>
      <c r="M119" s="181"/>
      <c r="IN119"/>
      <c r="IO119"/>
      <c r="IP119"/>
      <c r="IQ119"/>
      <c r="IR119"/>
      <c r="IS119"/>
      <c r="IT119"/>
      <c r="IU119"/>
      <c r="IV119"/>
    </row>
    <row r="120" spans="1:256" ht="18.75" customHeight="1">
      <c r="A120" s="130"/>
      <c r="B120" s="180"/>
      <c r="C120" s="180"/>
      <c r="D120" s="180" t="s">
        <v>110</v>
      </c>
      <c r="E120" s="181" t="s">
        <v>46</v>
      </c>
      <c r="F120" s="182">
        <f t="shared" si="4"/>
        <v>3.53</v>
      </c>
      <c r="G120" s="181">
        <v>3.53</v>
      </c>
      <c r="H120" s="181">
        <v>0</v>
      </c>
      <c r="I120" s="181"/>
      <c r="J120" s="181"/>
      <c r="K120" s="181"/>
      <c r="L120" s="181"/>
      <c r="M120" s="181"/>
      <c r="IN120"/>
      <c r="IO120"/>
      <c r="IP120"/>
      <c r="IQ120"/>
      <c r="IR120"/>
      <c r="IS120"/>
      <c r="IT120"/>
      <c r="IU120"/>
      <c r="IV120"/>
    </row>
    <row r="121" spans="1:256" ht="18.75" customHeight="1">
      <c r="A121" s="130"/>
      <c r="B121" s="180">
        <v>212</v>
      </c>
      <c r="C121" s="180"/>
      <c r="D121" s="180"/>
      <c r="E121" s="181" t="s">
        <v>106</v>
      </c>
      <c r="F121" s="182">
        <f t="shared" si="4"/>
        <v>49.4</v>
      </c>
      <c r="G121" s="181">
        <v>38.9</v>
      </c>
      <c r="H121" s="181">
        <v>10.49</v>
      </c>
      <c r="I121" s="181">
        <v>0.01</v>
      </c>
      <c r="J121" s="181"/>
      <c r="K121" s="181"/>
      <c r="L121" s="181"/>
      <c r="M121" s="181"/>
      <c r="IN121"/>
      <c r="IO121"/>
      <c r="IP121"/>
      <c r="IQ121"/>
      <c r="IR121"/>
      <c r="IS121"/>
      <c r="IT121"/>
      <c r="IU121"/>
      <c r="IV121"/>
    </row>
    <row r="122" spans="1:256" ht="18.75" customHeight="1">
      <c r="A122" s="130"/>
      <c r="B122" s="180"/>
      <c r="C122" s="180" t="s">
        <v>101</v>
      </c>
      <c r="D122" s="180"/>
      <c r="E122" s="181" t="s">
        <v>48</v>
      </c>
      <c r="F122" s="182">
        <f t="shared" si="4"/>
        <v>49.4</v>
      </c>
      <c r="G122" s="181">
        <v>38.9</v>
      </c>
      <c r="H122" s="181">
        <v>10.49</v>
      </c>
      <c r="I122" s="181">
        <v>0.01</v>
      </c>
      <c r="J122" s="181"/>
      <c r="K122" s="181"/>
      <c r="L122" s="181"/>
      <c r="M122" s="181"/>
      <c r="IN122"/>
      <c r="IO122"/>
      <c r="IP122"/>
      <c r="IQ122"/>
      <c r="IR122"/>
      <c r="IS122"/>
      <c r="IT122"/>
      <c r="IU122"/>
      <c r="IV122"/>
    </row>
    <row r="123" spans="1:256" ht="18.75" customHeight="1">
      <c r="A123" s="130"/>
      <c r="B123" s="180"/>
      <c r="C123" s="180"/>
      <c r="D123" s="180" t="s">
        <v>112</v>
      </c>
      <c r="E123" s="181" t="s">
        <v>51</v>
      </c>
      <c r="F123" s="182">
        <f t="shared" si="4"/>
        <v>49.4</v>
      </c>
      <c r="G123" s="181">
        <v>38.9</v>
      </c>
      <c r="H123" s="181">
        <v>10.49</v>
      </c>
      <c r="I123" s="181">
        <v>0.01</v>
      </c>
      <c r="J123" s="181"/>
      <c r="K123" s="181"/>
      <c r="L123" s="181"/>
      <c r="M123" s="181"/>
      <c r="IN123"/>
      <c r="IO123"/>
      <c r="IP123"/>
      <c r="IQ123"/>
      <c r="IR123"/>
      <c r="IS123"/>
      <c r="IT123"/>
      <c r="IU123"/>
      <c r="IV123"/>
    </row>
    <row r="124" spans="1:256" ht="18.75" customHeight="1">
      <c r="A124" s="130"/>
      <c r="B124" s="180">
        <v>221</v>
      </c>
      <c r="C124" s="180"/>
      <c r="D124" s="180"/>
      <c r="E124" s="181" t="s">
        <v>109</v>
      </c>
      <c r="F124" s="182">
        <f t="shared" si="4"/>
        <v>4.21</v>
      </c>
      <c r="G124" s="181">
        <v>4.21</v>
      </c>
      <c r="H124" s="181">
        <v>0</v>
      </c>
      <c r="I124" s="181"/>
      <c r="J124" s="181"/>
      <c r="K124" s="181"/>
      <c r="L124" s="181"/>
      <c r="M124" s="181"/>
      <c r="IN124"/>
      <c r="IO124"/>
      <c r="IP124"/>
      <c r="IQ124"/>
      <c r="IR124"/>
      <c r="IS124"/>
      <c r="IT124"/>
      <c r="IU124"/>
      <c r="IV124"/>
    </row>
    <row r="125" spans="1:256" ht="18.75" customHeight="1">
      <c r="A125" s="130"/>
      <c r="B125" s="180"/>
      <c r="C125" s="180" t="s">
        <v>110</v>
      </c>
      <c r="D125" s="180"/>
      <c r="E125" s="181" t="s">
        <v>61</v>
      </c>
      <c r="F125" s="182">
        <f t="shared" si="4"/>
        <v>4.21</v>
      </c>
      <c r="G125" s="181">
        <v>4.21</v>
      </c>
      <c r="H125" s="181">
        <v>0</v>
      </c>
      <c r="I125" s="181"/>
      <c r="J125" s="181"/>
      <c r="K125" s="181"/>
      <c r="L125" s="181"/>
      <c r="M125" s="181"/>
      <c r="IN125"/>
      <c r="IO125"/>
      <c r="IP125"/>
      <c r="IQ125"/>
      <c r="IR125"/>
      <c r="IS125"/>
      <c r="IT125"/>
      <c r="IU125"/>
      <c r="IV125"/>
    </row>
    <row r="126" spans="1:256" ht="18.75" customHeight="1">
      <c r="A126" s="130"/>
      <c r="B126" s="180"/>
      <c r="C126" s="180"/>
      <c r="D126" s="180" t="s">
        <v>101</v>
      </c>
      <c r="E126" s="181" t="s">
        <v>62</v>
      </c>
      <c r="F126" s="182">
        <f t="shared" si="4"/>
        <v>4.21</v>
      </c>
      <c r="G126" s="181">
        <v>4.21</v>
      </c>
      <c r="H126" s="181">
        <v>0</v>
      </c>
      <c r="I126" s="181"/>
      <c r="J126" s="181"/>
      <c r="K126" s="181"/>
      <c r="L126" s="181"/>
      <c r="M126" s="181"/>
      <c r="IN126"/>
      <c r="IO126"/>
      <c r="IP126"/>
      <c r="IQ126"/>
      <c r="IR126"/>
      <c r="IS126"/>
      <c r="IT126"/>
      <c r="IU126"/>
      <c r="IV126"/>
    </row>
    <row r="127" spans="1:256" ht="18.75" customHeight="1">
      <c r="A127" s="179" t="s">
        <v>89</v>
      </c>
      <c r="B127" s="180">
        <v>208</v>
      </c>
      <c r="C127" s="180"/>
      <c r="D127" s="180"/>
      <c r="E127" s="181" t="s">
        <v>99</v>
      </c>
      <c r="F127" s="182">
        <f t="shared" si="4"/>
        <v>13.51</v>
      </c>
      <c r="G127" s="181">
        <v>13.51</v>
      </c>
      <c r="H127" s="181"/>
      <c r="I127" s="181"/>
      <c r="J127" s="181"/>
      <c r="K127" s="181"/>
      <c r="L127" s="181"/>
      <c r="M127" s="181"/>
      <c r="IN127"/>
      <c r="IO127"/>
      <c r="IP127"/>
      <c r="IQ127"/>
      <c r="IR127"/>
      <c r="IS127"/>
      <c r="IT127"/>
      <c r="IU127"/>
      <c r="IV127"/>
    </row>
    <row r="128" spans="1:256" ht="18.75" customHeight="1">
      <c r="A128" s="130"/>
      <c r="B128" s="180"/>
      <c r="C128" s="180" t="s">
        <v>100</v>
      </c>
      <c r="D128" s="180"/>
      <c r="E128" s="181" t="s">
        <v>33</v>
      </c>
      <c r="F128" s="182">
        <f t="shared" si="4"/>
        <v>13.51</v>
      </c>
      <c r="G128" s="181">
        <v>13.51</v>
      </c>
      <c r="H128" s="181"/>
      <c r="I128" s="181"/>
      <c r="J128" s="181"/>
      <c r="K128" s="181"/>
      <c r="L128" s="181"/>
      <c r="M128" s="181"/>
      <c r="IN128"/>
      <c r="IO128"/>
      <c r="IP128"/>
      <c r="IQ128"/>
      <c r="IR128"/>
      <c r="IS128"/>
      <c r="IT128"/>
      <c r="IU128"/>
      <c r="IV128"/>
    </row>
    <row r="129" spans="1:256" ht="18.75" customHeight="1">
      <c r="A129" s="183"/>
      <c r="B129" s="180"/>
      <c r="C129" s="180"/>
      <c r="D129" s="180" t="s">
        <v>100</v>
      </c>
      <c r="E129" s="181" t="s">
        <v>39</v>
      </c>
      <c r="F129" s="182">
        <f t="shared" si="4"/>
        <v>13.51</v>
      </c>
      <c r="G129" s="181">
        <v>13.51</v>
      </c>
      <c r="H129" s="181"/>
      <c r="I129" s="181"/>
      <c r="J129" s="181"/>
      <c r="K129" s="181"/>
      <c r="L129" s="181"/>
      <c r="M129" s="181"/>
      <c r="IN129"/>
      <c r="IO129"/>
      <c r="IP129"/>
      <c r="IQ129"/>
      <c r="IR129"/>
      <c r="IS129"/>
      <c r="IT129"/>
      <c r="IU129"/>
      <c r="IV129"/>
    </row>
    <row r="130" spans="1:256" ht="18.75" customHeight="1">
      <c r="A130" s="183"/>
      <c r="B130" s="180">
        <v>210</v>
      </c>
      <c r="C130" s="180"/>
      <c r="D130" s="180"/>
      <c r="E130" s="181" t="s">
        <v>103</v>
      </c>
      <c r="F130" s="182">
        <f t="shared" si="4"/>
        <v>6.16</v>
      </c>
      <c r="G130" s="181">
        <v>6.16</v>
      </c>
      <c r="H130" s="181"/>
      <c r="I130" s="181"/>
      <c r="J130" s="181"/>
      <c r="K130" s="181"/>
      <c r="L130" s="181"/>
      <c r="M130" s="181"/>
      <c r="IN130"/>
      <c r="IO130"/>
      <c r="IP130"/>
      <c r="IQ130"/>
      <c r="IR130"/>
      <c r="IS130"/>
      <c r="IT130"/>
      <c r="IU130"/>
      <c r="IV130"/>
    </row>
    <row r="131" spans="1:256" ht="18.75" customHeight="1">
      <c r="A131" s="183"/>
      <c r="B131" s="180"/>
      <c r="C131" s="180">
        <v>11</v>
      </c>
      <c r="D131" s="180"/>
      <c r="E131" s="181" t="s">
        <v>43</v>
      </c>
      <c r="F131" s="182">
        <f t="shared" si="4"/>
        <v>6.16</v>
      </c>
      <c r="G131" s="181">
        <v>6.16</v>
      </c>
      <c r="H131" s="181"/>
      <c r="I131" s="181"/>
      <c r="J131" s="181"/>
      <c r="K131" s="181"/>
      <c r="L131" s="181"/>
      <c r="M131" s="181"/>
      <c r="IN131"/>
      <c r="IO131"/>
      <c r="IP131"/>
      <c r="IQ131"/>
      <c r="IR131"/>
      <c r="IS131"/>
      <c r="IT131"/>
      <c r="IU131"/>
      <c r="IV131"/>
    </row>
    <row r="132" spans="1:256" ht="18.75" customHeight="1">
      <c r="A132" s="130"/>
      <c r="B132" s="180"/>
      <c r="C132" s="180"/>
      <c r="D132" s="180" t="s">
        <v>110</v>
      </c>
      <c r="E132" s="181" t="s">
        <v>46</v>
      </c>
      <c r="F132" s="182">
        <f t="shared" si="4"/>
        <v>6.16</v>
      </c>
      <c r="G132" s="181">
        <v>6.16</v>
      </c>
      <c r="H132" s="181"/>
      <c r="I132" s="181"/>
      <c r="J132" s="181"/>
      <c r="K132" s="181"/>
      <c r="L132" s="181"/>
      <c r="M132" s="181"/>
      <c r="IN132"/>
      <c r="IO132"/>
      <c r="IP132"/>
      <c r="IQ132"/>
      <c r="IR132"/>
      <c r="IS132"/>
      <c r="IT132"/>
      <c r="IU132"/>
      <c r="IV132"/>
    </row>
    <row r="133" spans="1:256" ht="18.75" customHeight="1">
      <c r="A133" s="130"/>
      <c r="B133" s="180">
        <v>221</v>
      </c>
      <c r="C133" s="180"/>
      <c r="D133" s="180"/>
      <c r="E133" s="181" t="s">
        <v>109</v>
      </c>
      <c r="F133" s="182">
        <f t="shared" si="4"/>
        <v>118.87</v>
      </c>
      <c r="G133" s="181">
        <v>101.61</v>
      </c>
      <c r="H133" s="181">
        <v>17.22</v>
      </c>
      <c r="I133" s="181">
        <v>0.04</v>
      </c>
      <c r="J133" s="181"/>
      <c r="K133" s="181"/>
      <c r="L133" s="181"/>
      <c r="M133" s="181"/>
      <c r="IN133"/>
      <c r="IO133"/>
      <c r="IP133"/>
      <c r="IQ133"/>
      <c r="IR133"/>
      <c r="IS133"/>
      <c r="IT133"/>
      <c r="IU133"/>
      <c r="IV133"/>
    </row>
    <row r="134" spans="1:256" ht="18.75" customHeight="1">
      <c r="A134" s="130"/>
      <c r="B134" s="180"/>
      <c r="C134" s="180" t="s">
        <v>110</v>
      </c>
      <c r="D134" s="180"/>
      <c r="E134" s="181" t="s">
        <v>61</v>
      </c>
      <c r="F134" s="182">
        <f t="shared" si="4"/>
        <v>9.88</v>
      </c>
      <c r="G134" s="181">
        <v>9.88</v>
      </c>
      <c r="H134" s="181">
        <v>0</v>
      </c>
      <c r="I134" s="181">
        <v>0</v>
      </c>
      <c r="J134" s="181"/>
      <c r="K134" s="181"/>
      <c r="L134" s="181"/>
      <c r="M134" s="181"/>
      <c r="IN134"/>
      <c r="IO134"/>
      <c r="IP134"/>
      <c r="IQ134"/>
      <c r="IR134"/>
      <c r="IS134"/>
      <c r="IT134"/>
      <c r="IU134"/>
      <c r="IV134"/>
    </row>
    <row r="135" spans="1:256" ht="18.75" customHeight="1">
      <c r="A135" s="130"/>
      <c r="B135" s="180"/>
      <c r="C135" s="180"/>
      <c r="D135" s="180" t="s">
        <v>101</v>
      </c>
      <c r="E135" s="181" t="s">
        <v>62</v>
      </c>
      <c r="F135" s="182">
        <f t="shared" si="4"/>
        <v>9.88</v>
      </c>
      <c r="G135" s="181">
        <v>9.88</v>
      </c>
      <c r="H135" s="181"/>
      <c r="I135" s="181"/>
      <c r="J135" s="181"/>
      <c r="K135" s="181"/>
      <c r="L135" s="181"/>
      <c r="M135" s="181"/>
      <c r="IN135"/>
      <c r="IO135"/>
      <c r="IP135"/>
      <c r="IQ135"/>
      <c r="IR135"/>
      <c r="IS135"/>
      <c r="IT135"/>
      <c r="IU135"/>
      <c r="IV135"/>
    </row>
    <row r="136" spans="1:256" ht="18.75" customHeight="1">
      <c r="A136" s="130"/>
      <c r="B136" s="180"/>
      <c r="C136" s="180" t="s">
        <v>111</v>
      </c>
      <c r="D136" s="180"/>
      <c r="E136" s="181" t="s">
        <v>63</v>
      </c>
      <c r="F136" s="182">
        <f aca="true" t="shared" si="5" ref="F136:F151">SUM(G136:M136)</f>
        <v>108.99000000000001</v>
      </c>
      <c r="G136" s="181">
        <v>91.73</v>
      </c>
      <c r="H136" s="181">
        <v>17.22</v>
      </c>
      <c r="I136" s="181">
        <v>0.04</v>
      </c>
      <c r="J136" s="181"/>
      <c r="K136" s="181"/>
      <c r="L136" s="181"/>
      <c r="M136" s="181"/>
      <c r="IN136"/>
      <c r="IO136"/>
      <c r="IP136"/>
      <c r="IQ136"/>
      <c r="IR136"/>
      <c r="IS136"/>
      <c r="IT136"/>
      <c r="IU136"/>
      <c r="IV136"/>
    </row>
    <row r="137" spans="1:256" ht="18.75" customHeight="1">
      <c r="A137" s="130"/>
      <c r="B137" s="180"/>
      <c r="C137" s="180"/>
      <c r="D137" s="180">
        <v>99</v>
      </c>
      <c r="E137" s="181" t="s">
        <v>64</v>
      </c>
      <c r="F137" s="182">
        <f t="shared" si="5"/>
        <v>108.99000000000001</v>
      </c>
      <c r="G137" s="181">
        <v>91.73</v>
      </c>
      <c r="H137" s="181">
        <v>17.22</v>
      </c>
      <c r="I137" s="181">
        <v>0.04</v>
      </c>
      <c r="J137" s="181"/>
      <c r="K137" s="181"/>
      <c r="L137" s="181"/>
      <c r="M137" s="181"/>
      <c r="IN137"/>
      <c r="IO137"/>
      <c r="IP137"/>
      <c r="IQ137"/>
      <c r="IR137"/>
      <c r="IS137"/>
      <c r="IT137"/>
      <c r="IU137"/>
      <c r="IV137"/>
    </row>
    <row r="138" spans="1:256" ht="18.75" customHeight="1">
      <c r="A138" s="179" t="s">
        <v>90</v>
      </c>
      <c r="B138" s="180">
        <v>208</v>
      </c>
      <c r="C138" s="180"/>
      <c r="D138" s="180"/>
      <c r="E138" s="181" t="s">
        <v>99</v>
      </c>
      <c r="F138" s="182">
        <f t="shared" si="5"/>
        <v>23.59</v>
      </c>
      <c r="G138" s="181">
        <v>21.09</v>
      </c>
      <c r="H138" s="181">
        <v>0.4</v>
      </c>
      <c r="I138" s="181">
        <v>2.1</v>
      </c>
      <c r="J138" s="181"/>
      <c r="K138" s="181"/>
      <c r="L138" s="181"/>
      <c r="M138" s="181"/>
      <c r="IN138"/>
      <c r="IO138"/>
      <c r="IP138"/>
      <c r="IQ138"/>
      <c r="IR138"/>
      <c r="IS138"/>
      <c r="IT138"/>
      <c r="IU138"/>
      <c r="IV138"/>
    </row>
    <row r="139" spans="1:256" ht="18.75" customHeight="1">
      <c r="A139" s="130"/>
      <c r="B139" s="180"/>
      <c r="C139" s="180" t="s">
        <v>100</v>
      </c>
      <c r="D139" s="180"/>
      <c r="E139" s="181" t="s">
        <v>33</v>
      </c>
      <c r="F139" s="182">
        <f t="shared" si="5"/>
        <v>23.59</v>
      </c>
      <c r="G139" s="181">
        <v>21.09</v>
      </c>
      <c r="H139" s="181">
        <v>0.4</v>
      </c>
      <c r="I139" s="181">
        <v>2.1</v>
      </c>
      <c r="J139" s="181"/>
      <c r="K139" s="181"/>
      <c r="L139" s="181"/>
      <c r="M139" s="181"/>
      <c r="IN139"/>
      <c r="IO139"/>
      <c r="IP139"/>
      <c r="IQ139"/>
      <c r="IR139"/>
      <c r="IS139"/>
      <c r="IT139"/>
      <c r="IU139"/>
      <c r="IV139"/>
    </row>
    <row r="140" spans="1:256" ht="18.75" customHeight="1">
      <c r="A140" s="183"/>
      <c r="B140" s="180"/>
      <c r="C140" s="180"/>
      <c r="D140" s="180" t="s">
        <v>110</v>
      </c>
      <c r="E140" s="181" t="s">
        <v>37</v>
      </c>
      <c r="F140" s="182">
        <f t="shared" si="5"/>
        <v>2.5</v>
      </c>
      <c r="G140" s="181">
        <v>0</v>
      </c>
      <c r="H140" s="181">
        <v>0.4</v>
      </c>
      <c r="I140" s="181">
        <v>2.1</v>
      </c>
      <c r="J140" s="181"/>
      <c r="K140" s="181"/>
      <c r="L140" s="181"/>
      <c r="M140" s="181"/>
      <c r="IN140"/>
      <c r="IO140"/>
      <c r="IP140"/>
      <c r="IQ140"/>
      <c r="IR140"/>
      <c r="IS140"/>
      <c r="IT140"/>
      <c r="IU140"/>
      <c r="IV140"/>
    </row>
    <row r="141" spans="1:256" ht="18.75" customHeight="1">
      <c r="A141" s="130"/>
      <c r="B141" s="180"/>
      <c r="C141" s="180"/>
      <c r="D141" s="180" t="s">
        <v>100</v>
      </c>
      <c r="E141" s="181" t="s">
        <v>39</v>
      </c>
      <c r="F141" s="182">
        <f t="shared" si="5"/>
        <v>21.09</v>
      </c>
      <c r="G141" s="181">
        <v>21.09</v>
      </c>
      <c r="H141" s="181">
        <v>0</v>
      </c>
      <c r="I141" s="181"/>
      <c r="J141" s="181"/>
      <c r="K141" s="181"/>
      <c r="L141" s="181"/>
      <c r="M141" s="181"/>
      <c r="IN141"/>
      <c r="IO141"/>
      <c r="IP141"/>
      <c r="IQ141"/>
      <c r="IR141"/>
      <c r="IS141"/>
      <c r="IT141"/>
      <c r="IU141"/>
      <c r="IV141"/>
    </row>
    <row r="142" spans="1:256" ht="18.75" customHeight="1">
      <c r="A142" s="130"/>
      <c r="B142" s="180">
        <v>210</v>
      </c>
      <c r="C142" s="180"/>
      <c r="D142" s="180"/>
      <c r="E142" s="181" t="s">
        <v>103</v>
      </c>
      <c r="F142" s="182">
        <f t="shared" si="5"/>
        <v>7.73</v>
      </c>
      <c r="G142" s="181">
        <v>7.73</v>
      </c>
      <c r="H142" s="181">
        <v>0</v>
      </c>
      <c r="I142" s="181"/>
      <c r="J142" s="181"/>
      <c r="K142" s="181"/>
      <c r="L142" s="181"/>
      <c r="M142" s="181"/>
      <c r="IN142"/>
      <c r="IO142"/>
      <c r="IP142"/>
      <c r="IQ142"/>
      <c r="IR142"/>
      <c r="IS142"/>
      <c r="IT142"/>
      <c r="IU142"/>
      <c r="IV142"/>
    </row>
    <row r="143" spans="1:256" ht="18.75" customHeight="1">
      <c r="A143" s="130"/>
      <c r="B143" s="180"/>
      <c r="C143" s="180">
        <v>11</v>
      </c>
      <c r="D143" s="180"/>
      <c r="E143" s="181" t="s">
        <v>43</v>
      </c>
      <c r="F143" s="182">
        <f t="shared" si="5"/>
        <v>7.73</v>
      </c>
      <c r="G143" s="181">
        <v>7.73</v>
      </c>
      <c r="H143" s="181">
        <v>0</v>
      </c>
      <c r="I143" s="181"/>
      <c r="J143" s="181"/>
      <c r="K143" s="181"/>
      <c r="L143" s="181"/>
      <c r="M143" s="181"/>
      <c r="IN143"/>
      <c r="IO143"/>
      <c r="IP143"/>
      <c r="IQ143"/>
      <c r="IR143"/>
      <c r="IS143"/>
      <c r="IT143"/>
      <c r="IU143"/>
      <c r="IV143"/>
    </row>
    <row r="144" spans="1:256" ht="18.75" customHeight="1">
      <c r="A144" s="130"/>
      <c r="B144" s="180"/>
      <c r="C144" s="180"/>
      <c r="D144" s="180" t="s">
        <v>110</v>
      </c>
      <c r="E144" s="181" t="s">
        <v>46</v>
      </c>
      <c r="F144" s="182">
        <f t="shared" si="5"/>
        <v>7.73</v>
      </c>
      <c r="G144" s="181">
        <v>7.73</v>
      </c>
      <c r="H144" s="181">
        <v>0</v>
      </c>
      <c r="I144" s="181"/>
      <c r="J144" s="181"/>
      <c r="K144" s="181"/>
      <c r="L144" s="181"/>
      <c r="M144" s="181"/>
      <c r="IN144"/>
      <c r="IO144"/>
      <c r="IP144"/>
      <c r="IQ144"/>
      <c r="IR144"/>
      <c r="IS144"/>
      <c r="IT144"/>
      <c r="IU144"/>
      <c r="IV144"/>
    </row>
    <row r="145" spans="1:256" ht="18.75" customHeight="1">
      <c r="A145" s="130"/>
      <c r="B145" s="180">
        <v>221</v>
      </c>
      <c r="C145" s="180"/>
      <c r="D145" s="180"/>
      <c r="E145" s="181" t="s">
        <v>109</v>
      </c>
      <c r="F145" s="182">
        <f t="shared" si="5"/>
        <v>643.0999999999999</v>
      </c>
      <c r="G145" s="181">
        <v>127.07</v>
      </c>
      <c r="H145" s="181">
        <v>219.01</v>
      </c>
      <c r="I145" s="181">
        <v>0.02</v>
      </c>
      <c r="J145" s="181">
        <v>256</v>
      </c>
      <c r="K145" s="181">
        <v>41</v>
      </c>
      <c r="L145" s="181"/>
      <c r="M145" s="181"/>
      <c r="IN145"/>
      <c r="IO145"/>
      <c r="IP145"/>
      <c r="IQ145"/>
      <c r="IR145"/>
      <c r="IS145"/>
      <c r="IT145"/>
      <c r="IU145"/>
      <c r="IV145"/>
    </row>
    <row r="146" spans="1:256" ht="18.75" customHeight="1">
      <c r="A146" s="130"/>
      <c r="B146" s="180"/>
      <c r="C146" s="180" t="s">
        <v>101</v>
      </c>
      <c r="D146" s="180"/>
      <c r="E146" s="181" t="s">
        <v>59</v>
      </c>
      <c r="F146" s="182">
        <f t="shared" si="5"/>
        <v>500</v>
      </c>
      <c r="G146" s="181">
        <v>0</v>
      </c>
      <c r="H146" s="181">
        <v>203</v>
      </c>
      <c r="I146" s="181">
        <v>0</v>
      </c>
      <c r="J146" s="181">
        <v>256</v>
      </c>
      <c r="K146" s="181">
        <v>41</v>
      </c>
      <c r="L146" s="181"/>
      <c r="M146" s="181"/>
      <c r="IN146"/>
      <c r="IO146"/>
      <c r="IP146"/>
      <c r="IQ146"/>
      <c r="IR146"/>
      <c r="IS146"/>
      <c r="IT146"/>
      <c r="IU146"/>
      <c r="IV146"/>
    </row>
    <row r="147" spans="1:256" ht="18.75" customHeight="1">
      <c r="A147" s="130"/>
      <c r="B147" s="180"/>
      <c r="C147" s="180"/>
      <c r="D147" s="180" t="s">
        <v>112</v>
      </c>
      <c r="E147" s="181" t="s">
        <v>60</v>
      </c>
      <c r="F147" s="182">
        <f t="shared" si="5"/>
        <v>500</v>
      </c>
      <c r="G147" s="181">
        <v>0</v>
      </c>
      <c r="H147" s="181">
        <v>203</v>
      </c>
      <c r="I147" s="181"/>
      <c r="J147" s="181">
        <v>256</v>
      </c>
      <c r="K147" s="181">
        <v>41</v>
      </c>
      <c r="L147" s="181"/>
      <c r="M147" s="181"/>
      <c r="IN147"/>
      <c r="IO147"/>
      <c r="IP147"/>
      <c r="IQ147"/>
      <c r="IR147"/>
      <c r="IS147"/>
      <c r="IT147"/>
      <c r="IU147"/>
      <c r="IV147"/>
    </row>
    <row r="148" spans="1:256" ht="18.75" customHeight="1">
      <c r="A148" s="130"/>
      <c r="B148" s="180"/>
      <c r="C148" s="180" t="s">
        <v>110</v>
      </c>
      <c r="D148" s="180"/>
      <c r="E148" s="181" t="s">
        <v>61</v>
      </c>
      <c r="F148" s="182">
        <f t="shared" si="5"/>
        <v>12.24</v>
      </c>
      <c r="G148" s="181">
        <v>12.24</v>
      </c>
      <c r="H148" s="181">
        <v>0</v>
      </c>
      <c r="I148" s="181"/>
      <c r="J148" s="181"/>
      <c r="K148" s="181"/>
      <c r="L148" s="181"/>
      <c r="M148" s="181"/>
      <c r="IN148"/>
      <c r="IO148"/>
      <c r="IP148"/>
      <c r="IQ148"/>
      <c r="IR148"/>
      <c r="IS148"/>
      <c r="IT148"/>
      <c r="IU148"/>
      <c r="IV148"/>
    </row>
    <row r="149" spans="1:256" ht="18.75" customHeight="1">
      <c r="A149" s="130"/>
      <c r="B149" s="180"/>
      <c r="C149" s="180"/>
      <c r="D149" s="180" t="s">
        <v>101</v>
      </c>
      <c r="E149" s="181" t="s">
        <v>62</v>
      </c>
      <c r="F149" s="182">
        <f t="shared" si="5"/>
        <v>12.24</v>
      </c>
      <c r="G149" s="181">
        <v>12.24</v>
      </c>
      <c r="H149" s="181">
        <v>0</v>
      </c>
      <c r="I149" s="181"/>
      <c r="J149" s="181"/>
      <c r="K149" s="181"/>
      <c r="L149" s="181"/>
      <c r="M149" s="181"/>
      <c r="IN149"/>
      <c r="IO149"/>
      <c r="IP149"/>
      <c r="IQ149"/>
      <c r="IR149"/>
      <c r="IS149"/>
      <c r="IT149"/>
      <c r="IU149"/>
      <c r="IV149"/>
    </row>
    <row r="150" spans="1:256" ht="18.75" customHeight="1">
      <c r="A150" s="130"/>
      <c r="B150" s="180"/>
      <c r="C150" s="180" t="s">
        <v>111</v>
      </c>
      <c r="D150" s="180"/>
      <c r="E150" s="181" t="s">
        <v>63</v>
      </c>
      <c r="F150" s="182">
        <f t="shared" si="5"/>
        <v>130.86</v>
      </c>
      <c r="G150" s="181">
        <v>114.83</v>
      </c>
      <c r="H150" s="181">
        <v>16.009999999999998</v>
      </c>
      <c r="I150" s="181">
        <v>0.02</v>
      </c>
      <c r="J150" s="181"/>
      <c r="K150" s="181"/>
      <c r="L150" s="181"/>
      <c r="M150" s="181"/>
      <c r="IN150"/>
      <c r="IO150"/>
      <c r="IP150"/>
      <c r="IQ150"/>
      <c r="IR150"/>
      <c r="IS150"/>
      <c r="IT150"/>
      <c r="IU150"/>
      <c r="IV150"/>
    </row>
    <row r="151" spans="1:256" ht="18.75" customHeight="1">
      <c r="A151" s="130"/>
      <c r="B151" s="180"/>
      <c r="C151" s="180"/>
      <c r="D151" s="180">
        <v>99</v>
      </c>
      <c r="E151" s="181" t="s">
        <v>64</v>
      </c>
      <c r="F151" s="182">
        <f t="shared" si="5"/>
        <v>130.86</v>
      </c>
      <c r="G151" s="181">
        <v>114.83</v>
      </c>
      <c r="H151" s="181">
        <v>16.009999999999998</v>
      </c>
      <c r="I151" s="181">
        <v>0.02</v>
      </c>
      <c r="J151" s="181"/>
      <c r="K151" s="181"/>
      <c r="L151" s="181"/>
      <c r="M151" s="181"/>
      <c r="IN151"/>
      <c r="IO151"/>
      <c r="IP151"/>
      <c r="IQ151"/>
      <c r="IR151"/>
      <c r="IS151"/>
      <c r="IT151"/>
      <c r="IU151"/>
      <c r="IV151"/>
    </row>
    <row r="152" spans="1:13" ht="39.75" customHeight="1">
      <c r="A152" s="134"/>
      <c r="B152" s="134"/>
      <c r="C152" s="134"/>
      <c r="D152" s="134"/>
      <c r="E152" s="134"/>
      <c r="F152" s="64"/>
      <c r="G152" s="134"/>
      <c r="H152" s="134"/>
      <c r="I152" s="134"/>
      <c r="J152" s="134"/>
      <c r="K152" s="134"/>
      <c r="L152" s="134"/>
      <c r="M152" s="134"/>
    </row>
    <row r="153" spans="1:13" ht="12">
      <c r="A153" s="184"/>
      <c r="B153" s="185"/>
      <c r="C153" s="185"/>
      <c r="D153" s="185"/>
      <c r="E153" s="87"/>
      <c r="F153" s="186"/>
      <c r="G153" s="87"/>
      <c r="H153" s="87"/>
      <c r="I153" s="87"/>
      <c r="J153" s="87"/>
      <c r="K153" s="87"/>
      <c r="L153" s="87"/>
      <c r="M153" s="87"/>
    </row>
  </sheetData>
  <sheetProtection/>
  <mergeCells count="9">
    <mergeCell ref="A1:M1"/>
    <mergeCell ref="L2:M2"/>
    <mergeCell ref="A3:E3"/>
    <mergeCell ref="L3:M3"/>
    <mergeCell ref="B4:D4"/>
    <mergeCell ref="F4:M4"/>
    <mergeCell ref="A152:M152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3"/>
  <sheetViews>
    <sheetView showGridLines="0" showZeros="0" workbookViewId="0" topLeftCell="A1">
      <selection activeCell="K5" sqref="K5:K6"/>
    </sheetView>
  </sheetViews>
  <sheetFormatPr defaultColWidth="9.33203125" defaultRowHeight="11.25"/>
  <cols>
    <col min="1" max="1" width="5.5" style="66" bestFit="1" customWidth="1"/>
    <col min="2" max="2" width="4.33203125" style="66" bestFit="1" customWidth="1"/>
    <col min="3" max="3" width="8.83203125" style="66" customWidth="1"/>
    <col min="4" max="4" width="50.5" style="66" customWidth="1"/>
    <col min="5" max="5" width="19" style="65" customWidth="1"/>
    <col min="6" max="6" width="18.5" style="66" customWidth="1"/>
    <col min="7" max="7" width="15.83203125" style="66" customWidth="1"/>
    <col min="8" max="8" width="18" style="66" customWidth="1"/>
    <col min="9" max="9" width="13" style="66" customWidth="1"/>
    <col min="10" max="10" width="15.16015625" style="66" customWidth="1"/>
    <col min="11" max="11" width="12.66015625" style="66" customWidth="1"/>
    <col min="12" max="240" width="9.16015625" style="66" customWidth="1"/>
    <col min="241" max="16384" width="9.33203125" style="66" customWidth="1"/>
  </cols>
  <sheetData>
    <row r="1" spans="1:11" ht="30" customHeight="1">
      <c r="A1" s="128" t="s">
        <v>137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5.75" customHeight="1">
      <c r="A2"/>
      <c r="B2"/>
      <c r="C2"/>
      <c r="D2"/>
      <c r="E2" s="36"/>
      <c r="F2"/>
      <c r="G2"/>
      <c r="K2" s="135" t="s">
        <v>138</v>
      </c>
    </row>
    <row r="3" spans="1:11" ht="18" customHeight="1">
      <c r="A3" s="45" t="s">
        <v>24</v>
      </c>
      <c r="B3" s="45"/>
      <c r="C3" s="45"/>
      <c r="D3" s="45"/>
      <c r="E3" s="159"/>
      <c r="F3"/>
      <c r="G3" s="160"/>
      <c r="K3" s="169" t="s">
        <v>25</v>
      </c>
    </row>
    <row r="4" spans="1:11" s="65" customFormat="1" ht="12">
      <c r="A4" s="76" t="s">
        <v>93</v>
      </c>
      <c r="B4" s="76"/>
      <c r="C4" s="76"/>
      <c r="D4" s="161" t="s">
        <v>94</v>
      </c>
      <c r="E4" s="13" t="s">
        <v>119</v>
      </c>
      <c r="F4" s="13"/>
      <c r="G4" s="13"/>
      <c r="H4" s="13"/>
      <c r="I4" s="13"/>
      <c r="J4" s="13"/>
      <c r="K4" s="13"/>
    </row>
    <row r="5" spans="1:11" s="65" customFormat="1" ht="12" customHeight="1">
      <c r="A5" s="162" t="s">
        <v>95</v>
      </c>
      <c r="B5" s="162" t="s">
        <v>96</v>
      </c>
      <c r="C5" s="162" t="s">
        <v>97</v>
      </c>
      <c r="D5" s="163"/>
      <c r="E5" s="13" t="s">
        <v>72</v>
      </c>
      <c r="F5" s="13" t="s">
        <v>30</v>
      </c>
      <c r="G5" s="13"/>
      <c r="H5" s="13" t="s">
        <v>34</v>
      </c>
      <c r="I5" s="13" t="s">
        <v>36</v>
      </c>
      <c r="J5" s="13" t="s">
        <v>38</v>
      </c>
      <c r="K5" s="13" t="s">
        <v>40</v>
      </c>
    </row>
    <row r="6" spans="1:11" s="65" customFormat="1" ht="57.75" customHeight="1">
      <c r="A6" s="164"/>
      <c r="B6" s="164"/>
      <c r="C6" s="164"/>
      <c r="D6" s="165"/>
      <c r="E6" s="13"/>
      <c r="F6" s="28" t="s">
        <v>75</v>
      </c>
      <c r="G6" s="13" t="s">
        <v>76</v>
      </c>
      <c r="H6" s="13"/>
      <c r="I6" s="13"/>
      <c r="J6" s="13"/>
      <c r="K6" s="13"/>
    </row>
    <row r="7" spans="1:11" s="65" customFormat="1" ht="24" customHeight="1">
      <c r="A7" s="131"/>
      <c r="B7" s="131"/>
      <c r="C7" s="131"/>
      <c r="D7" s="18" t="s">
        <v>72</v>
      </c>
      <c r="E7" s="166">
        <f>E8+E13+E17+E24+E27</f>
        <v>2776.2299999999996</v>
      </c>
      <c r="F7" s="167">
        <f>F8+F13+F17+F24+F27</f>
        <v>2776.2299999999996</v>
      </c>
      <c r="G7" s="13"/>
      <c r="H7" s="13"/>
      <c r="I7" s="13"/>
      <c r="J7" s="13"/>
      <c r="K7" s="13"/>
    </row>
    <row r="8" spans="1:11" s="65" customFormat="1" ht="14.25">
      <c r="A8" s="60" t="s">
        <v>98</v>
      </c>
      <c r="B8" s="60"/>
      <c r="C8" s="60"/>
      <c r="D8" s="57" t="s">
        <v>99</v>
      </c>
      <c r="E8" s="166">
        <v>424.45</v>
      </c>
      <c r="F8" s="167">
        <v>424.45</v>
      </c>
      <c r="G8" s="13"/>
      <c r="H8" s="13"/>
      <c r="I8" s="13"/>
      <c r="J8" s="13"/>
      <c r="K8" s="13"/>
    </row>
    <row r="9" spans="1:11" s="65" customFormat="1" ht="14.25">
      <c r="A9" s="60"/>
      <c r="B9" s="60" t="s">
        <v>100</v>
      </c>
      <c r="C9" s="60"/>
      <c r="D9" s="57" t="s">
        <v>33</v>
      </c>
      <c r="E9" s="166">
        <v>424.45</v>
      </c>
      <c r="F9" s="167">
        <v>424.45</v>
      </c>
      <c r="G9" s="13"/>
      <c r="H9" s="13"/>
      <c r="I9" s="13"/>
      <c r="J9" s="13"/>
      <c r="K9" s="13"/>
    </row>
    <row r="10" spans="1:11" s="65" customFormat="1" ht="14.25">
      <c r="A10" s="60" t="s">
        <v>120</v>
      </c>
      <c r="B10" s="60" t="s">
        <v>120</v>
      </c>
      <c r="C10" s="60" t="s">
        <v>101</v>
      </c>
      <c r="D10" s="57" t="s">
        <v>35</v>
      </c>
      <c r="E10" s="166">
        <v>119.39</v>
      </c>
      <c r="F10" s="167">
        <v>119.39</v>
      </c>
      <c r="G10" s="13"/>
      <c r="H10" s="13"/>
      <c r="I10" s="13"/>
      <c r="J10" s="13"/>
      <c r="K10" s="13"/>
    </row>
    <row r="11" spans="1:11" s="65" customFormat="1" ht="14.25">
      <c r="A11" s="60" t="s">
        <v>120</v>
      </c>
      <c r="B11" s="60" t="s">
        <v>120</v>
      </c>
      <c r="C11" s="60" t="s">
        <v>110</v>
      </c>
      <c r="D11" s="57" t="s">
        <v>37</v>
      </c>
      <c r="E11" s="166">
        <v>26.31</v>
      </c>
      <c r="F11" s="167">
        <v>26.31</v>
      </c>
      <c r="G11" s="13"/>
      <c r="H11" s="13"/>
      <c r="I11" s="13"/>
      <c r="J11" s="13"/>
      <c r="K11" s="13"/>
    </row>
    <row r="12" spans="1:11" s="65" customFormat="1" ht="14.25">
      <c r="A12" s="60" t="s">
        <v>120</v>
      </c>
      <c r="B12" s="60" t="s">
        <v>120</v>
      </c>
      <c r="C12" s="60" t="s">
        <v>100</v>
      </c>
      <c r="D12" s="57" t="s">
        <v>39</v>
      </c>
      <c r="E12" s="166">
        <v>278.75</v>
      </c>
      <c r="F12" s="167">
        <v>278.75</v>
      </c>
      <c r="G12" s="13"/>
      <c r="H12" s="13"/>
      <c r="I12" s="13"/>
      <c r="J12" s="13"/>
      <c r="K12" s="13"/>
    </row>
    <row r="13" spans="1:11" s="65" customFormat="1" ht="14.25">
      <c r="A13" s="60" t="s">
        <v>102</v>
      </c>
      <c r="B13" s="60"/>
      <c r="C13" s="60"/>
      <c r="D13" s="57" t="s">
        <v>103</v>
      </c>
      <c r="E13" s="166">
        <v>156.87</v>
      </c>
      <c r="F13" s="167">
        <v>156.87</v>
      </c>
      <c r="G13" s="13"/>
      <c r="H13" s="13"/>
      <c r="I13" s="13"/>
      <c r="J13" s="13"/>
      <c r="K13" s="13"/>
    </row>
    <row r="14" spans="1:11" s="65" customFormat="1" ht="14.25">
      <c r="A14" s="60"/>
      <c r="B14" s="60" t="s">
        <v>104</v>
      </c>
      <c r="C14" s="60"/>
      <c r="D14" s="57" t="s">
        <v>43</v>
      </c>
      <c r="E14" s="166">
        <v>156.87</v>
      </c>
      <c r="F14" s="167">
        <v>156.87</v>
      </c>
      <c r="G14" s="13"/>
      <c r="H14" s="13"/>
      <c r="I14" s="13"/>
      <c r="J14" s="13"/>
      <c r="K14" s="13"/>
    </row>
    <row r="15" spans="1:11" s="65" customFormat="1" ht="14.25">
      <c r="A15" s="60" t="s">
        <v>120</v>
      </c>
      <c r="B15" s="60" t="s">
        <v>120</v>
      </c>
      <c r="C15" s="60" t="s">
        <v>101</v>
      </c>
      <c r="D15" s="57" t="s">
        <v>44</v>
      </c>
      <c r="E15" s="166">
        <v>75.85</v>
      </c>
      <c r="F15" s="167">
        <v>75.85</v>
      </c>
      <c r="G15" s="13"/>
      <c r="H15" s="13"/>
      <c r="I15" s="13"/>
      <c r="J15" s="13"/>
      <c r="K15" s="13"/>
    </row>
    <row r="16" spans="1:11" s="65" customFormat="1" ht="14.25">
      <c r="A16" s="60" t="s">
        <v>120</v>
      </c>
      <c r="B16" s="60" t="s">
        <v>120</v>
      </c>
      <c r="C16" s="60" t="s">
        <v>110</v>
      </c>
      <c r="D16" s="57" t="s">
        <v>46</v>
      </c>
      <c r="E16" s="166">
        <v>81.02</v>
      </c>
      <c r="F16" s="167">
        <v>81.02</v>
      </c>
      <c r="G16" s="13"/>
      <c r="H16" s="13"/>
      <c r="I16" s="13"/>
      <c r="J16" s="13"/>
      <c r="K16" s="13"/>
    </row>
    <row r="17" spans="1:11" s="65" customFormat="1" ht="14.25">
      <c r="A17" s="60" t="s">
        <v>105</v>
      </c>
      <c r="B17" s="60"/>
      <c r="C17" s="60"/>
      <c r="D17" s="57" t="s">
        <v>106</v>
      </c>
      <c r="E17" s="166">
        <v>1605.71</v>
      </c>
      <c r="F17" s="167">
        <v>1605.71</v>
      </c>
      <c r="G17" s="13"/>
      <c r="H17" s="13"/>
      <c r="I17" s="13"/>
      <c r="J17" s="13"/>
      <c r="K17" s="13"/>
    </row>
    <row r="18" spans="1:11" s="65" customFormat="1" ht="14.25">
      <c r="A18" s="60"/>
      <c r="B18" s="60" t="s">
        <v>101</v>
      </c>
      <c r="C18" s="60"/>
      <c r="D18" s="57" t="s">
        <v>48</v>
      </c>
      <c r="E18" s="166">
        <v>1212.12</v>
      </c>
      <c r="F18" s="167">
        <v>1212.12</v>
      </c>
      <c r="G18" s="13"/>
      <c r="H18" s="13"/>
      <c r="I18" s="13"/>
      <c r="J18" s="13"/>
      <c r="K18" s="13"/>
    </row>
    <row r="19" spans="1:11" s="65" customFormat="1" ht="14.25">
      <c r="A19" s="60" t="s">
        <v>120</v>
      </c>
      <c r="B19" s="60" t="s">
        <v>120</v>
      </c>
      <c r="C19" s="60" t="s">
        <v>101</v>
      </c>
      <c r="D19" s="57" t="s">
        <v>49</v>
      </c>
      <c r="E19" s="166">
        <v>729.91</v>
      </c>
      <c r="F19" s="167">
        <v>729.91</v>
      </c>
      <c r="G19" s="13"/>
      <c r="H19" s="13"/>
      <c r="I19" s="13"/>
      <c r="J19" s="13"/>
      <c r="K19" s="13"/>
    </row>
    <row r="20" spans="1:11" s="65" customFormat="1" ht="14.25">
      <c r="A20" s="60" t="s">
        <v>120</v>
      </c>
      <c r="B20" s="60" t="s">
        <v>120</v>
      </c>
      <c r="C20" s="60" t="s">
        <v>100</v>
      </c>
      <c r="D20" s="57" t="s">
        <v>50</v>
      </c>
      <c r="E20" s="166">
        <v>117.75</v>
      </c>
      <c r="F20" s="167">
        <v>117.75</v>
      </c>
      <c r="G20" s="13"/>
      <c r="H20" s="13"/>
      <c r="I20" s="13"/>
      <c r="J20" s="13"/>
      <c r="K20" s="13"/>
    </row>
    <row r="21" spans="1:11" s="65" customFormat="1" ht="14.25">
      <c r="A21" s="60" t="s">
        <v>120</v>
      </c>
      <c r="B21" s="60" t="s">
        <v>120</v>
      </c>
      <c r="C21" s="60" t="s">
        <v>112</v>
      </c>
      <c r="D21" s="57" t="s">
        <v>51</v>
      </c>
      <c r="E21" s="166">
        <v>364.46</v>
      </c>
      <c r="F21" s="167">
        <v>364.46</v>
      </c>
      <c r="G21" s="13"/>
      <c r="H21" s="13"/>
      <c r="I21" s="13"/>
      <c r="J21" s="13"/>
      <c r="K21" s="13"/>
    </row>
    <row r="22" spans="1:11" s="65" customFormat="1" ht="14.25">
      <c r="A22" s="60"/>
      <c r="B22" s="60" t="s">
        <v>111</v>
      </c>
      <c r="C22" s="60"/>
      <c r="D22" s="57" t="s">
        <v>53</v>
      </c>
      <c r="E22" s="166">
        <v>393.59</v>
      </c>
      <c r="F22" s="167">
        <v>393.59</v>
      </c>
      <c r="G22" s="13"/>
      <c r="H22" s="13"/>
      <c r="I22" s="13"/>
      <c r="J22" s="13"/>
      <c r="K22" s="13"/>
    </row>
    <row r="23" spans="1:11" s="65" customFormat="1" ht="14.25">
      <c r="A23" s="60" t="s">
        <v>120</v>
      </c>
      <c r="B23" s="60" t="s">
        <v>120</v>
      </c>
      <c r="C23" s="60" t="s">
        <v>107</v>
      </c>
      <c r="D23" s="57" t="s">
        <v>54</v>
      </c>
      <c r="E23" s="166">
        <v>393.59</v>
      </c>
      <c r="F23" s="167">
        <v>393.59</v>
      </c>
      <c r="G23" s="13"/>
      <c r="H23" s="13"/>
      <c r="I23" s="13"/>
      <c r="J23" s="13"/>
      <c r="K23" s="13"/>
    </row>
    <row r="24" spans="1:11" s="65" customFormat="1" ht="14.25">
      <c r="A24" s="60" t="s">
        <v>113</v>
      </c>
      <c r="B24" s="60"/>
      <c r="C24" s="60"/>
      <c r="D24" s="57" t="s">
        <v>114</v>
      </c>
      <c r="E24" s="166">
        <v>169.08</v>
      </c>
      <c r="F24" s="167">
        <v>169.08</v>
      </c>
      <c r="G24" s="13"/>
      <c r="H24" s="13"/>
      <c r="I24" s="13"/>
      <c r="J24" s="13"/>
      <c r="K24" s="13"/>
    </row>
    <row r="25" spans="1:11" s="65" customFormat="1" ht="14.25">
      <c r="A25" s="60"/>
      <c r="B25" s="60" t="s">
        <v>111</v>
      </c>
      <c r="C25" s="60"/>
      <c r="D25" s="57" t="s">
        <v>56</v>
      </c>
      <c r="E25" s="166">
        <v>169.08</v>
      </c>
      <c r="F25" s="167">
        <v>169.08</v>
      </c>
      <c r="G25" s="13"/>
      <c r="H25" s="13"/>
      <c r="I25" s="13"/>
      <c r="J25" s="13"/>
      <c r="K25" s="13"/>
    </row>
    <row r="26" spans="1:11" ht="18" customHeight="1">
      <c r="A26" s="60" t="s">
        <v>120</v>
      </c>
      <c r="B26" s="60" t="s">
        <v>120</v>
      </c>
      <c r="C26" s="60" t="s">
        <v>107</v>
      </c>
      <c r="D26" s="57" t="s">
        <v>57</v>
      </c>
      <c r="E26" s="166">
        <v>169.08</v>
      </c>
      <c r="F26" s="167">
        <v>169.08</v>
      </c>
      <c r="G26" s="107"/>
      <c r="H26" s="84"/>
      <c r="I26" s="84"/>
      <c r="J26" s="84"/>
      <c r="K26" s="84"/>
    </row>
    <row r="27" spans="1:11" ht="18" customHeight="1">
      <c r="A27" s="60" t="s">
        <v>108</v>
      </c>
      <c r="B27" s="60"/>
      <c r="C27" s="60"/>
      <c r="D27" s="57" t="s">
        <v>109</v>
      </c>
      <c r="E27" s="166">
        <v>420.12</v>
      </c>
      <c r="F27" s="167">
        <v>420.12</v>
      </c>
      <c r="G27" s="107"/>
      <c r="H27" s="84"/>
      <c r="I27" s="84"/>
      <c r="J27" s="84"/>
      <c r="K27" s="84"/>
    </row>
    <row r="28" spans="1:11" ht="18" customHeight="1">
      <c r="A28" s="60"/>
      <c r="B28" s="60" t="s">
        <v>110</v>
      </c>
      <c r="C28" s="60"/>
      <c r="D28" s="57" t="s">
        <v>61</v>
      </c>
      <c r="E28" s="166">
        <v>185.04</v>
      </c>
      <c r="F28" s="167">
        <v>185.04</v>
      </c>
      <c r="G28" s="107"/>
      <c r="H28" s="84"/>
      <c r="I28" s="84"/>
      <c r="J28" s="84"/>
      <c r="K28" s="84"/>
    </row>
    <row r="29" spans="1:11" ht="18" customHeight="1">
      <c r="A29" s="60" t="s">
        <v>120</v>
      </c>
      <c r="B29" s="60" t="s">
        <v>120</v>
      </c>
      <c r="C29" s="60" t="s">
        <v>101</v>
      </c>
      <c r="D29" s="57" t="s">
        <v>62</v>
      </c>
      <c r="E29" s="166">
        <v>185.04</v>
      </c>
      <c r="F29" s="167">
        <v>185.04</v>
      </c>
      <c r="G29" s="107"/>
      <c r="H29" s="84"/>
      <c r="I29" s="84"/>
      <c r="J29" s="84"/>
      <c r="K29" s="84"/>
    </row>
    <row r="30" spans="1:11" ht="18" customHeight="1">
      <c r="A30" s="60"/>
      <c r="B30" s="60" t="s">
        <v>111</v>
      </c>
      <c r="C30" s="60"/>
      <c r="D30" s="57" t="s">
        <v>63</v>
      </c>
      <c r="E30" s="166">
        <v>235.08</v>
      </c>
      <c r="F30" s="167">
        <v>235.08</v>
      </c>
      <c r="G30" s="107"/>
      <c r="H30" s="84"/>
      <c r="I30" s="84"/>
      <c r="J30" s="84"/>
      <c r="K30" s="84"/>
    </row>
    <row r="31" spans="1:11" ht="18" customHeight="1">
      <c r="A31" s="60" t="s">
        <v>120</v>
      </c>
      <c r="B31" s="60" t="s">
        <v>120</v>
      </c>
      <c r="C31" s="60" t="s">
        <v>107</v>
      </c>
      <c r="D31" s="57" t="s">
        <v>64</v>
      </c>
      <c r="E31" s="166">
        <v>235.08</v>
      </c>
      <c r="F31" s="167">
        <v>235.08</v>
      </c>
      <c r="G31" s="107"/>
      <c r="H31" s="84"/>
      <c r="I31" s="84"/>
      <c r="J31" s="84"/>
      <c r="K31" s="84"/>
    </row>
    <row r="32" spans="2:8" ht="17.25" customHeight="1">
      <c r="B32"/>
      <c r="C32"/>
      <c r="D32"/>
      <c r="E32" s="36"/>
      <c r="F32"/>
      <c r="G32"/>
      <c r="H32"/>
    </row>
    <row r="33" spans="1:12" ht="51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</row>
  </sheetData>
  <sheetProtection/>
  <mergeCells count="15">
    <mergeCell ref="A1:K1"/>
    <mergeCell ref="A3:D3"/>
    <mergeCell ref="A4:C4"/>
    <mergeCell ref="E4:K4"/>
    <mergeCell ref="F5:G5"/>
    <mergeCell ref="A33:L33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2" width="7.33203125" style="144" customWidth="1"/>
    <col min="3" max="3" width="49.5" style="0" customWidth="1"/>
    <col min="4" max="4" width="19" style="0" customWidth="1"/>
    <col min="5" max="5" width="17.83203125" style="0" customWidth="1"/>
    <col min="6" max="6" width="16" style="0" customWidth="1"/>
  </cols>
  <sheetData>
    <row r="1" spans="1:6" ht="24.75" customHeight="1">
      <c r="A1" s="88" t="s">
        <v>139</v>
      </c>
      <c r="B1" s="88"/>
      <c r="C1" s="88"/>
      <c r="D1" s="88"/>
      <c r="E1" s="88"/>
      <c r="F1" s="88"/>
    </row>
    <row r="2" spans="1:6" ht="15.75" customHeight="1">
      <c r="A2" s="88"/>
      <c r="B2" s="88"/>
      <c r="C2" s="88"/>
      <c r="D2" s="88"/>
      <c r="F2" s="135" t="s">
        <v>140</v>
      </c>
    </row>
    <row r="3" spans="1:6" s="66" customFormat="1" ht="15.75" customHeight="1">
      <c r="A3" s="45" t="s">
        <v>24</v>
      </c>
      <c r="B3" s="45"/>
      <c r="C3" s="145"/>
      <c r="D3" s="145"/>
      <c r="F3" s="135" t="s">
        <v>25</v>
      </c>
    </row>
    <row r="4" spans="1:6" s="65" customFormat="1" ht="12" customHeight="1">
      <c r="A4" s="146" t="s">
        <v>93</v>
      </c>
      <c r="B4" s="146"/>
      <c r="C4" s="75" t="s">
        <v>94</v>
      </c>
      <c r="D4" s="147" t="s">
        <v>141</v>
      </c>
      <c r="E4" s="148"/>
      <c r="F4" s="149"/>
    </row>
    <row r="5" spans="1:6" s="65" customFormat="1" ht="12" customHeight="1">
      <c r="A5" s="146" t="s">
        <v>95</v>
      </c>
      <c r="B5" s="146" t="s">
        <v>96</v>
      </c>
      <c r="C5" s="75"/>
      <c r="D5" s="75" t="s">
        <v>72</v>
      </c>
      <c r="E5" s="75" t="s">
        <v>142</v>
      </c>
      <c r="F5" s="75" t="s">
        <v>143</v>
      </c>
    </row>
    <row r="6" spans="1:6" s="65" customFormat="1" ht="12" customHeight="1">
      <c r="A6" s="146"/>
      <c r="B6" s="146"/>
      <c r="C6" s="75" t="s">
        <v>144</v>
      </c>
      <c r="D6" s="75">
        <f>E6+F6</f>
        <v>2776.2299999999996</v>
      </c>
      <c r="E6" s="150">
        <f>SUM(E7+E21+E49)</f>
        <v>2440.0099999999998</v>
      </c>
      <c r="F6" s="150">
        <f>SUM(F7+F21+F49)</f>
        <v>336.21999999999997</v>
      </c>
    </row>
    <row r="7" spans="1:6" s="66" customFormat="1" ht="12" customHeight="1">
      <c r="A7" s="151">
        <v>301</v>
      </c>
      <c r="B7" s="151"/>
      <c r="C7" s="152" t="s">
        <v>77</v>
      </c>
      <c r="D7" s="75">
        <f aca="true" t="shared" si="0" ref="D7:D38">E7+F7</f>
        <v>2317.6</v>
      </c>
      <c r="E7" s="150">
        <f>SUM(E8:E20)</f>
        <v>2317.6</v>
      </c>
      <c r="F7" s="84"/>
    </row>
    <row r="8" spans="1:7" s="66" customFormat="1" ht="12" customHeight="1">
      <c r="A8" s="151"/>
      <c r="B8" s="151" t="s">
        <v>101</v>
      </c>
      <c r="C8" s="152" t="s">
        <v>145</v>
      </c>
      <c r="D8" s="75">
        <f t="shared" si="0"/>
        <v>964.44</v>
      </c>
      <c r="E8" s="153">
        <v>964.44</v>
      </c>
      <c r="F8" s="80"/>
      <c r="G8" s="82"/>
    </row>
    <row r="9" spans="1:6" s="66" customFormat="1" ht="12" customHeight="1">
      <c r="A9" s="151"/>
      <c r="B9" s="151" t="s">
        <v>110</v>
      </c>
      <c r="C9" s="152" t="s">
        <v>146</v>
      </c>
      <c r="D9" s="75">
        <f t="shared" si="0"/>
        <v>264.41</v>
      </c>
      <c r="E9" s="153">
        <v>264.41</v>
      </c>
      <c r="F9" s="80"/>
    </row>
    <row r="10" spans="1:7" s="66" customFormat="1" ht="12" customHeight="1">
      <c r="A10" s="151"/>
      <c r="B10" s="151" t="s">
        <v>111</v>
      </c>
      <c r="C10" s="152" t="s">
        <v>147</v>
      </c>
      <c r="D10" s="75">
        <f t="shared" si="0"/>
        <v>80.36</v>
      </c>
      <c r="E10" s="153">
        <v>80.36</v>
      </c>
      <c r="F10" s="80"/>
      <c r="G10" s="82"/>
    </row>
    <row r="11" spans="1:7" s="66" customFormat="1" ht="12" customHeight="1">
      <c r="A11" s="151"/>
      <c r="B11" s="151" t="s">
        <v>112</v>
      </c>
      <c r="C11" s="152" t="s">
        <v>148</v>
      </c>
      <c r="D11" s="75">
        <f t="shared" si="0"/>
        <v>0</v>
      </c>
      <c r="E11" s="150"/>
      <c r="F11" s="80"/>
      <c r="G11" s="82"/>
    </row>
    <row r="12" spans="1:7" s="66" customFormat="1" ht="12" customHeight="1">
      <c r="A12" s="151"/>
      <c r="B12" s="151" t="s">
        <v>149</v>
      </c>
      <c r="C12" s="152" t="s">
        <v>150</v>
      </c>
      <c r="D12" s="75">
        <f t="shared" si="0"/>
        <v>374.87</v>
      </c>
      <c r="E12" s="150">
        <v>374.87</v>
      </c>
      <c r="F12" s="80"/>
      <c r="G12" s="82"/>
    </row>
    <row r="13" spans="1:7" s="66" customFormat="1" ht="12" customHeight="1">
      <c r="A13" s="151"/>
      <c r="B13" s="151" t="s">
        <v>151</v>
      </c>
      <c r="C13" s="152" t="s">
        <v>152</v>
      </c>
      <c r="D13" s="75">
        <f t="shared" si="0"/>
        <v>278.75</v>
      </c>
      <c r="E13" s="150">
        <v>278.75</v>
      </c>
      <c r="F13" s="80"/>
      <c r="G13" s="82"/>
    </row>
    <row r="14" spans="1:7" s="66" customFormat="1" ht="12" customHeight="1">
      <c r="A14" s="151"/>
      <c r="B14" s="151" t="s">
        <v>153</v>
      </c>
      <c r="C14" s="152" t="s">
        <v>154</v>
      </c>
      <c r="D14" s="75">
        <f t="shared" si="0"/>
        <v>0</v>
      </c>
      <c r="E14" s="150"/>
      <c r="F14" s="80"/>
      <c r="G14" s="82"/>
    </row>
    <row r="15" spans="1:7" s="66" customFormat="1" ht="12" customHeight="1">
      <c r="A15" s="151"/>
      <c r="B15" s="151" t="s">
        <v>155</v>
      </c>
      <c r="C15" s="152" t="s">
        <v>156</v>
      </c>
      <c r="D15" s="75">
        <f t="shared" si="0"/>
        <v>113.71</v>
      </c>
      <c r="E15" s="150">
        <v>113.71</v>
      </c>
      <c r="F15" s="80"/>
      <c r="G15" s="82"/>
    </row>
    <row r="16" spans="1:7" s="66" customFormat="1" ht="12" customHeight="1">
      <c r="A16" s="151"/>
      <c r="B16" s="151" t="s">
        <v>104</v>
      </c>
      <c r="C16" s="152" t="s">
        <v>157</v>
      </c>
      <c r="D16" s="75">
        <f t="shared" si="0"/>
        <v>0</v>
      </c>
      <c r="E16" s="150"/>
      <c r="F16" s="80"/>
      <c r="G16" s="82"/>
    </row>
    <row r="17" spans="1:7" s="66" customFormat="1" ht="12" customHeight="1">
      <c r="A17" s="151"/>
      <c r="B17" s="151" t="s">
        <v>158</v>
      </c>
      <c r="C17" s="152" t="s">
        <v>159</v>
      </c>
      <c r="D17" s="75">
        <f t="shared" si="0"/>
        <v>56.02</v>
      </c>
      <c r="E17" s="150">
        <v>56.02</v>
      </c>
      <c r="F17" s="80"/>
      <c r="G17" s="82"/>
    </row>
    <row r="18" spans="1:7" s="66" customFormat="1" ht="12" customHeight="1">
      <c r="A18" s="151"/>
      <c r="B18" s="151" t="s">
        <v>160</v>
      </c>
      <c r="C18" s="152" t="s">
        <v>62</v>
      </c>
      <c r="D18" s="75">
        <f t="shared" si="0"/>
        <v>185.04</v>
      </c>
      <c r="E18" s="150">
        <v>185.04</v>
      </c>
      <c r="F18" s="80"/>
      <c r="G18" s="82"/>
    </row>
    <row r="19" spans="1:7" s="66" customFormat="1" ht="12" customHeight="1">
      <c r="A19" s="151"/>
      <c r="B19" s="151" t="s">
        <v>161</v>
      </c>
      <c r="C19" s="152" t="s">
        <v>162</v>
      </c>
      <c r="D19" s="75">
        <f t="shared" si="0"/>
        <v>0</v>
      </c>
      <c r="E19" s="150"/>
      <c r="F19" s="80"/>
      <c r="G19" s="82"/>
    </row>
    <row r="20" spans="1:7" s="66" customFormat="1" ht="12" customHeight="1">
      <c r="A20" s="151"/>
      <c r="B20" s="151" t="s">
        <v>107</v>
      </c>
      <c r="C20" s="152" t="s">
        <v>163</v>
      </c>
      <c r="D20" s="75">
        <f t="shared" si="0"/>
        <v>0</v>
      </c>
      <c r="E20" s="150"/>
      <c r="F20" s="80"/>
      <c r="G20" s="82"/>
    </row>
    <row r="21" spans="1:7" s="66" customFormat="1" ht="12" customHeight="1">
      <c r="A21" s="151" t="s">
        <v>164</v>
      </c>
      <c r="B21" s="151"/>
      <c r="C21" s="152" t="s">
        <v>78</v>
      </c>
      <c r="D21" s="75">
        <f t="shared" si="0"/>
        <v>336.21999999999997</v>
      </c>
      <c r="E21" s="150">
        <f>SUM(E22:E48)</f>
        <v>0</v>
      </c>
      <c r="F21" s="150">
        <f>SUM(F22:F48)</f>
        <v>336.21999999999997</v>
      </c>
      <c r="G21" s="82"/>
    </row>
    <row r="22" spans="1:6" s="66" customFormat="1" ht="12" customHeight="1">
      <c r="A22" s="151"/>
      <c r="B22" s="151" t="s">
        <v>101</v>
      </c>
      <c r="C22" s="152" t="s">
        <v>165</v>
      </c>
      <c r="D22" s="75">
        <f t="shared" si="0"/>
        <v>54.65</v>
      </c>
      <c r="E22" s="150"/>
      <c r="F22" s="84">
        <v>54.65</v>
      </c>
    </row>
    <row r="23" spans="1:6" s="66" customFormat="1" ht="12" customHeight="1">
      <c r="A23" s="151"/>
      <c r="B23" s="151" t="s">
        <v>110</v>
      </c>
      <c r="C23" s="152" t="s">
        <v>166</v>
      </c>
      <c r="D23" s="75">
        <f t="shared" si="0"/>
        <v>2.85</v>
      </c>
      <c r="E23" s="150"/>
      <c r="F23" s="84">
        <v>2.85</v>
      </c>
    </row>
    <row r="24" spans="1:6" s="66" customFormat="1" ht="12" customHeight="1">
      <c r="A24" s="151"/>
      <c r="B24" s="151" t="s">
        <v>111</v>
      </c>
      <c r="C24" s="152" t="s">
        <v>167</v>
      </c>
      <c r="D24" s="75">
        <f t="shared" si="0"/>
        <v>0</v>
      </c>
      <c r="E24" s="150"/>
      <c r="F24" s="84"/>
    </row>
    <row r="25" spans="1:6" s="66" customFormat="1" ht="12" customHeight="1">
      <c r="A25" s="151"/>
      <c r="B25" s="151" t="s">
        <v>168</v>
      </c>
      <c r="C25" s="152" t="s">
        <v>169</v>
      </c>
      <c r="D25" s="75">
        <f t="shared" si="0"/>
        <v>0.75</v>
      </c>
      <c r="E25" s="150"/>
      <c r="F25" s="84">
        <v>0.75</v>
      </c>
    </row>
    <row r="26" spans="1:6" s="66" customFormat="1" ht="12" customHeight="1">
      <c r="A26" s="151"/>
      <c r="B26" s="151" t="s">
        <v>100</v>
      </c>
      <c r="C26" s="152" t="s">
        <v>170</v>
      </c>
      <c r="D26" s="75">
        <f t="shared" si="0"/>
        <v>1.7</v>
      </c>
      <c r="E26" s="150"/>
      <c r="F26" s="84">
        <v>1.7</v>
      </c>
    </row>
    <row r="27" spans="1:6" s="66" customFormat="1" ht="12" customHeight="1">
      <c r="A27" s="151"/>
      <c r="B27" s="151" t="s">
        <v>112</v>
      </c>
      <c r="C27" s="152" t="s">
        <v>171</v>
      </c>
      <c r="D27" s="75">
        <f t="shared" si="0"/>
        <v>5.7</v>
      </c>
      <c r="E27" s="150"/>
      <c r="F27" s="84">
        <v>5.7</v>
      </c>
    </row>
    <row r="28" spans="1:6" s="66" customFormat="1" ht="12" customHeight="1">
      <c r="A28" s="151"/>
      <c r="B28" s="151" t="s">
        <v>149</v>
      </c>
      <c r="C28" s="152" t="s">
        <v>172</v>
      </c>
      <c r="D28" s="75">
        <f t="shared" si="0"/>
        <v>9.45</v>
      </c>
      <c r="E28" s="150"/>
      <c r="F28" s="84">
        <v>9.45</v>
      </c>
    </row>
    <row r="29" spans="1:6" s="66" customFormat="1" ht="12" customHeight="1">
      <c r="A29" s="151"/>
      <c r="B29" s="151" t="s">
        <v>151</v>
      </c>
      <c r="C29" s="152" t="s">
        <v>173</v>
      </c>
      <c r="D29" s="75">
        <f t="shared" si="0"/>
        <v>34.21</v>
      </c>
      <c r="E29" s="150"/>
      <c r="F29" s="84">
        <v>34.21</v>
      </c>
    </row>
    <row r="30" spans="1:6" s="66" customFormat="1" ht="12" customHeight="1">
      <c r="A30" s="151"/>
      <c r="B30" s="151" t="s">
        <v>153</v>
      </c>
      <c r="C30" s="152" t="s">
        <v>174</v>
      </c>
      <c r="D30" s="75">
        <f t="shared" si="0"/>
        <v>0</v>
      </c>
      <c r="E30" s="150"/>
      <c r="F30" s="84"/>
    </row>
    <row r="31" spans="1:6" s="66" customFormat="1" ht="12" customHeight="1">
      <c r="A31" s="151"/>
      <c r="B31" s="151" t="s">
        <v>104</v>
      </c>
      <c r="C31" s="152" t="s">
        <v>175</v>
      </c>
      <c r="D31" s="75">
        <f t="shared" si="0"/>
        <v>18.23</v>
      </c>
      <c r="E31" s="150"/>
      <c r="F31" s="84">
        <v>18.23</v>
      </c>
    </row>
    <row r="32" spans="1:6" s="66" customFormat="1" ht="12" customHeight="1">
      <c r="A32" s="151"/>
      <c r="B32" s="151" t="s">
        <v>158</v>
      </c>
      <c r="C32" s="152" t="s">
        <v>176</v>
      </c>
      <c r="D32" s="75">
        <f t="shared" si="0"/>
        <v>0</v>
      </c>
      <c r="E32" s="150"/>
      <c r="F32" s="84"/>
    </row>
    <row r="33" spans="1:6" s="66" customFormat="1" ht="12" customHeight="1">
      <c r="A33" s="151"/>
      <c r="B33" s="151" t="s">
        <v>160</v>
      </c>
      <c r="C33" s="152" t="s">
        <v>177</v>
      </c>
      <c r="D33" s="75">
        <f t="shared" si="0"/>
        <v>1</v>
      </c>
      <c r="E33" s="150"/>
      <c r="F33" s="84">
        <v>1</v>
      </c>
    </row>
    <row r="34" spans="1:6" s="66" customFormat="1" ht="12" customHeight="1">
      <c r="A34" s="151"/>
      <c r="B34" s="151" t="s">
        <v>161</v>
      </c>
      <c r="C34" s="152" t="s">
        <v>178</v>
      </c>
      <c r="D34" s="75">
        <f t="shared" si="0"/>
        <v>0</v>
      </c>
      <c r="E34" s="150"/>
      <c r="F34" s="84"/>
    </row>
    <row r="35" spans="1:6" s="66" customFormat="1" ht="12" customHeight="1">
      <c r="A35" s="151"/>
      <c r="B35" s="151" t="s">
        <v>179</v>
      </c>
      <c r="C35" s="152" t="s">
        <v>180</v>
      </c>
      <c r="D35" s="75">
        <f t="shared" si="0"/>
        <v>2</v>
      </c>
      <c r="E35" s="150"/>
      <c r="F35" s="84">
        <v>2</v>
      </c>
    </row>
    <row r="36" spans="1:6" s="66" customFormat="1" ht="12" customHeight="1">
      <c r="A36" s="151"/>
      <c r="B36" s="151" t="s">
        <v>181</v>
      </c>
      <c r="C36" s="152" t="s">
        <v>182</v>
      </c>
      <c r="D36" s="75">
        <f t="shared" si="0"/>
        <v>2.2</v>
      </c>
      <c r="E36" s="150"/>
      <c r="F36" s="84">
        <v>2.2</v>
      </c>
    </row>
    <row r="37" spans="1:6" s="66" customFormat="1" ht="12" customHeight="1">
      <c r="A37" s="151"/>
      <c r="B37" s="151" t="s">
        <v>183</v>
      </c>
      <c r="C37" s="152" t="s">
        <v>184</v>
      </c>
      <c r="D37" s="75">
        <f t="shared" si="0"/>
        <v>2.17</v>
      </c>
      <c r="E37" s="150"/>
      <c r="F37" s="84">
        <v>2.17</v>
      </c>
    </row>
    <row r="38" spans="1:6" s="66" customFormat="1" ht="12" customHeight="1">
      <c r="A38" s="151"/>
      <c r="B38" s="151" t="s">
        <v>185</v>
      </c>
      <c r="C38" s="154" t="s">
        <v>186</v>
      </c>
      <c r="D38" s="75">
        <f t="shared" si="0"/>
        <v>0</v>
      </c>
      <c r="E38" s="150"/>
      <c r="F38" s="84"/>
    </row>
    <row r="39" spans="1:6" s="66" customFormat="1" ht="12" customHeight="1">
      <c r="A39" s="151"/>
      <c r="B39" s="151" t="s">
        <v>187</v>
      </c>
      <c r="C39" s="84" t="s">
        <v>188</v>
      </c>
      <c r="D39" s="75">
        <f aca="true" t="shared" si="1" ref="D39:D77">E39+F39</f>
        <v>0</v>
      </c>
      <c r="E39" s="150"/>
      <c r="F39" s="84"/>
    </row>
    <row r="40" spans="1:6" s="66" customFormat="1" ht="12" customHeight="1">
      <c r="A40" s="151"/>
      <c r="B40" s="151" t="s">
        <v>189</v>
      </c>
      <c r="C40" s="84" t="s">
        <v>190</v>
      </c>
      <c r="D40" s="75">
        <f t="shared" si="1"/>
        <v>0</v>
      </c>
      <c r="E40" s="150"/>
      <c r="F40" s="84"/>
    </row>
    <row r="41" spans="1:6" s="66" customFormat="1" ht="12" customHeight="1">
      <c r="A41" s="151"/>
      <c r="B41" s="151" t="s">
        <v>191</v>
      </c>
      <c r="C41" s="84" t="s">
        <v>192</v>
      </c>
      <c r="D41" s="75">
        <f t="shared" si="1"/>
        <v>20.06</v>
      </c>
      <c r="E41" s="150"/>
      <c r="F41" s="84">
        <v>20.06</v>
      </c>
    </row>
    <row r="42" spans="1:6" s="66" customFormat="1" ht="12" customHeight="1">
      <c r="A42" s="151"/>
      <c r="B42" s="151" t="s">
        <v>193</v>
      </c>
      <c r="C42" s="84" t="s">
        <v>194</v>
      </c>
      <c r="D42" s="75">
        <f t="shared" si="1"/>
        <v>0</v>
      </c>
      <c r="E42" s="150"/>
      <c r="F42" s="84"/>
    </row>
    <row r="43" spans="1:6" s="66" customFormat="1" ht="12" customHeight="1">
      <c r="A43" s="151"/>
      <c r="B43" s="151" t="s">
        <v>195</v>
      </c>
      <c r="C43" s="152" t="s">
        <v>196</v>
      </c>
      <c r="D43" s="75">
        <f t="shared" si="1"/>
        <v>29.6</v>
      </c>
      <c r="E43" s="150"/>
      <c r="F43" s="84">
        <v>29.6</v>
      </c>
    </row>
    <row r="44" spans="1:6" s="66" customFormat="1" ht="12" customHeight="1">
      <c r="A44" s="151"/>
      <c r="B44" s="151" t="s">
        <v>197</v>
      </c>
      <c r="C44" s="152" t="s">
        <v>198</v>
      </c>
      <c r="D44" s="75">
        <f t="shared" si="1"/>
        <v>0</v>
      </c>
      <c r="E44" s="150"/>
      <c r="F44" s="84"/>
    </row>
    <row r="45" spans="1:6" s="66" customFormat="1" ht="12" customHeight="1">
      <c r="A45" s="151"/>
      <c r="B45" s="151" t="s">
        <v>199</v>
      </c>
      <c r="C45" s="152" t="s">
        <v>200</v>
      </c>
      <c r="D45" s="75">
        <f t="shared" si="1"/>
        <v>49.7</v>
      </c>
      <c r="E45" s="150"/>
      <c r="F45" s="84">
        <v>49.7</v>
      </c>
    </row>
    <row r="46" spans="1:6" s="66" customFormat="1" ht="12" customHeight="1">
      <c r="A46" s="151"/>
      <c r="B46" s="151" t="s">
        <v>201</v>
      </c>
      <c r="C46" s="152" t="s">
        <v>202</v>
      </c>
      <c r="D46" s="75">
        <f t="shared" si="1"/>
        <v>73.9</v>
      </c>
      <c r="E46" s="150"/>
      <c r="F46" s="84">
        <v>73.9</v>
      </c>
    </row>
    <row r="47" spans="1:6" s="66" customFormat="1" ht="12" customHeight="1">
      <c r="A47" s="151"/>
      <c r="B47" s="151" t="s">
        <v>203</v>
      </c>
      <c r="C47" s="152" t="s">
        <v>204</v>
      </c>
      <c r="D47" s="75">
        <f t="shared" si="1"/>
        <v>0</v>
      </c>
      <c r="E47" s="150"/>
      <c r="F47" s="84"/>
    </row>
    <row r="48" spans="1:8" s="66" customFormat="1" ht="12" customHeight="1">
      <c r="A48" s="151"/>
      <c r="B48" s="151" t="s">
        <v>107</v>
      </c>
      <c r="C48" s="152" t="s">
        <v>205</v>
      </c>
      <c r="D48" s="75">
        <f t="shared" si="1"/>
        <v>28.05</v>
      </c>
      <c r="E48" s="150"/>
      <c r="F48" s="80">
        <v>28.05</v>
      </c>
      <c r="G48" s="82"/>
      <c r="H48" s="82"/>
    </row>
    <row r="49" spans="1:7" s="66" customFormat="1" ht="12" customHeight="1">
      <c r="A49" s="151" t="s">
        <v>206</v>
      </c>
      <c r="B49" s="151"/>
      <c r="C49" s="152" t="s">
        <v>207</v>
      </c>
      <c r="D49" s="75">
        <f t="shared" si="1"/>
        <v>122.40999999999998</v>
      </c>
      <c r="E49" s="150">
        <f>SUM(E50:E60)</f>
        <v>122.40999999999998</v>
      </c>
      <c r="F49" s="80"/>
      <c r="G49" s="82"/>
    </row>
    <row r="50" spans="1:7" s="66" customFormat="1" ht="12" customHeight="1">
      <c r="A50" s="151"/>
      <c r="B50" s="151" t="s">
        <v>101</v>
      </c>
      <c r="C50" s="152" t="s">
        <v>208</v>
      </c>
      <c r="D50" s="75">
        <f t="shared" si="1"/>
        <v>55.9</v>
      </c>
      <c r="E50" s="150">
        <v>55.9</v>
      </c>
      <c r="F50" s="80"/>
      <c r="G50" s="82"/>
    </row>
    <row r="51" spans="1:6" s="66" customFormat="1" ht="12" customHeight="1">
      <c r="A51" s="151"/>
      <c r="B51" s="151" t="s">
        <v>110</v>
      </c>
      <c r="C51" s="152" t="s">
        <v>209</v>
      </c>
      <c r="D51" s="75">
        <f t="shared" si="1"/>
        <v>64.05</v>
      </c>
      <c r="E51" s="150">
        <v>64.05</v>
      </c>
      <c r="F51" s="84"/>
    </row>
    <row r="52" spans="1:7" s="66" customFormat="1" ht="12" customHeight="1">
      <c r="A52" s="151"/>
      <c r="B52" s="151" t="s">
        <v>111</v>
      </c>
      <c r="C52" s="152" t="s">
        <v>210</v>
      </c>
      <c r="D52" s="75">
        <f t="shared" si="1"/>
        <v>0</v>
      </c>
      <c r="E52" s="150"/>
      <c r="F52" s="80"/>
      <c r="G52" s="82"/>
    </row>
    <row r="53" spans="1:7" s="66" customFormat="1" ht="12" customHeight="1">
      <c r="A53" s="151"/>
      <c r="B53" s="151" t="s">
        <v>168</v>
      </c>
      <c r="C53" s="152" t="s">
        <v>211</v>
      </c>
      <c r="D53" s="75">
        <f t="shared" si="1"/>
        <v>0</v>
      </c>
      <c r="E53" s="150"/>
      <c r="F53" s="80"/>
      <c r="G53" s="82"/>
    </row>
    <row r="54" spans="1:7" s="66" customFormat="1" ht="12" customHeight="1">
      <c r="A54" s="151"/>
      <c r="B54" s="151" t="s">
        <v>100</v>
      </c>
      <c r="C54" s="152" t="s">
        <v>212</v>
      </c>
      <c r="D54" s="75">
        <f t="shared" si="1"/>
        <v>2.08</v>
      </c>
      <c r="E54" s="150">
        <v>2.08</v>
      </c>
      <c r="F54" s="80"/>
      <c r="G54" s="82"/>
    </row>
    <row r="55" spans="1:7" s="66" customFormat="1" ht="12" customHeight="1">
      <c r="A55" s="151"/>
      <c r="B55" s="151" t="s">
        <v>112</v>
      </c>
      <c r="C55" s="152" t="s">
        <v>213</v>
      </c>
      <c r="D55" s="75">
        <f t="shared" si="1"/>
        <v>0</v>
      </c>
      <c r="E55" s="150"/>
      <c r="F55" s="80"/>
      <c r="G55" s="82"/>
    </row>
    <row r="56" spans="1:7" s="66" customFormat="1" ht="12" customHeight="1">
      <c r="A56" s="151"/>
      <c r="B56" s="151" t="s">
        <v>149</v>
      </c>
      <c r="C56" s="152" t="s">
        <v>214</v>
      </c>
      <c r="D56" s="75">
        <f t="shared" si="1"/>
        <v>0</v>
      </c>
      <c r="E56" s="150"/>
      <c r="F56" s="80"/>
      <c r="G56" s="82"/>
    </row>
    <row r="57" spans="1:7" s="66" customFormat="1" ht="12" customHeight="1">
      <c r="A57" s="151"/>
      <c r="B57" s="151" t="s">
        <v>151</v>
      </c>
      <c r="C57" s="152" t="s">
        <v>215</v>
      </c>
      <c r="D57" s="75">
        <f t="shared" si="1"/>
        <v>0</v>
      </c>
      <c r="E57" s="150"/>
      <c r="F57" s="80"/>
      <c r="G57" s="82"/>
    </row>
    <row r="58" spans="1:7" s="66" customFormat="1" ht="12" customHeight="1">
      <c r="A58" s="151"/>
      <c r="B58" s="151" t="s">
        <v>153</v>
      </c>
      <c r="C58" s="152" t="s">
        <v>216</v>
      </c>
      <c r="D58" s="75">
        <f t="shared" si="1"/>
        <v>0</v>
      </c>
      <c r="E58" s="150"/>
      <c r="F58" s="80"/>
      <c r="G58" s="82"/>
    </row>
    <row r="59" spans="1:7" s="66" customFormat="1" ht="12" customHeight="1">
      <c r="A59" s="151"/>
      <c r="B59" s="151" t="s">
        <v>155</v>
      </c>
      <c r="C59" s="152" t="s">
        <v>217</v>
      </c>
      <c r="D59" s="75">
        <f t="shared" si="1"/>
        <v>0</v>
      </c>
      <c r="E59" s="150"/>
      <c r="F59" s="80"/>
      <c r="G59" s="82"/>
    </row>
    <row r="60" spans="1:6" s="66" customFormat="1" ht="12" customHeight="1">
      <c r="A60" s="151"/>
      <c r="B60" s="151" t="s">
        <v>107</v>
      </c>
      <c r="C60" s="152" t="s">
        <v>218</v>
      </c>
      <c r="D60" s="75">
        <f t="shared" si="1"/>
        <v>0.38</v>
      </c>
      <c r="E60" s="150">
        <v>0.38</v>
      </c>
      <c r="F60" s="80"/>
    </row>
    <row r="61" spans="1:9" ht="12" customHeight="1">
      <c r="A61" s="151" t="s">
        <v>219</v>
      </c>
      <c r="B61" s="151"/>
      <c r="C61" s="84" t="s">
        <v>220</v>
      </c>
      <c r="D61" s="75">
        <f t="shared" si="1"/>
        <v>599.56</v>
      </c>
      <c r="E61" s="101"/>
      <c r="F61" s="101">
        <f>SUM(F62:F77)</f>
        <v>599.56</v>
      </c>
      <c r="I61" s="157"/>
    </row>
    <row r="62" spans="1:9" ht="12" customHeight="1">
      <c r="A62" s="151"/>
      <c r="B62" s="151" t="s">
        <v>101</v>
      </c>
      <c r="C62" s="155" t="s">
        <v>221</v>
      </c>
      <c r="D62" s="75">
        <f t="shared" si="1"/>
        <v>0</v>
      </c>
      <c r="E62" s="101"/>
      <c r="F62" s="156"/>
      <c r="H62" s="157"/>
      <c r="I62" s="157"/>
    </row>
    <row r="63" spans="1:8" ht="12" customHeight="1">
      <c r="A63" s="151"/>
      <c r="B63" s="151" t="s">
        <v>110</v>
      </c>
      <c r="C63" s="155" t="s">
        <v>222</v>
      </c>
      <c r="D63" s="75">
        <f t="shared" si="1"/>
        <v>8.01</v>
      </c>
      <c r="E63" s="101"/>
      <c r="F63" s="156">
        <v>8.01</v>
      </c>
      <c r="G63" s="157"/>
      <c r="H63" s="157"/>
    </row>
    <row r="64" spans="1:7" ht="12" customHeight="1">
      <c r="A64" s="151"/>
      <c r="B64" s="151" t="s">
        <v>111</v>
      </c>
      <c r="C64" s="155" t="s">
        <v>223</v>
      </c>
      <c r="D64" s="75">
        <f t="shared" si="1"/>
        <v>25</v>
      </c>
      <c r="E64" s="101"/>
      <c r="F64" s="101">
        <v>25</v>
      </c>
      <c r="G64" s="157"/>
    </row>
    <row r="65" spans="1:6" ht="12" customHeight="1">
      <c r="A65" s="151"/>
      <c r="B65" s="151" t="s">
        <v>100</v>
      </c>
      <c r="C65" s="155" t="s">
        <v>224</v>
      </c>
      <c r="D65" s="75">
        <f t="shared" si="1"/>
        <v>566.55</v>
      </c>
      <c r="E65" s="101"/>
      <c r="F65" s="101">
        <v>566.55</v>
      </c>
    </row>
    <row r="66" spans="1:6" ht="12" customHeight="1">
      <c r="A66" s="151"/>
      <c r="B66" s="151" t="s">
        <v>112</v>
      </c>
      <c r="C66" s="155" t="s">
        <v>225</v>
      </c>
      <c r="D66" s="75">
        <f t="shared" si="1"/>
        <v>0</v>
      </c>
      <c r="E66" s="101"/>
      <c r="F66" s="101"/>
    </row>
    <row r="67" spans="1:6" ht="12" customHeight="1">
      <c r="A67" s="151"/>
      <c r="B67" s="151" t="s">
        <v>149</v>
      </c>
      <c r="C67" s="155" t="s">
        <v>226</v>
      </c>
      <c r="D67" s="75">
        <f t="shared" si="1"/>
        <v>0</v>
      </c>
      <c r="E67" s="101"/>
      <c r="F67" s="101"/>
    </row>
    <row r="68" spans="1:6" ht="12" customHeight="1">
      <c r="A68" s="151"/>
      <c r="B68" s="151" t="s">
        <v>151</v>
      </c>
      <c r="C68" s="155" t="s">
        <v>227</v>
      </c>
      <c r="D68" s="75">
        <f t="shared" si="1"/>
        <v>0</v>
      </c>
      <c r="E68" s="101"/>
      <c r="F68" s="101"/>
    </row>
    <row r="69" spans="1:6" ht="12" customHeight="1">
      <c r="A69" s="151"/>
      <c r="B69" s="151" t="s">
        <v>153</v>
      </c>
      <c r="C69" s="155" t="s">
        <v>228</v>
      </c>
      <c r="D69" s="75">
        <f t="shared" si="1"/>
        <v>0</v>
      </c>
      <c r="E69" s="101"/>
      <c r="F69" s="101"/>
    </row>
    <row r="70" spans="1:6" ht="12" customHeight="1">
      <c r="A70" s="151"/>
      <c r="B70" s="151" t="s">
        <v>155</v>
      </c>
      <c r="C70" s="155" t="s">
        <v>229</v>
      </c>
      <c r="D70" s="75">
        <f t="shared" si="1"/>
        <v>0</v>
      </c>
      <c r="E70" s="101"/>
      <c r="F70" s="101"/>
    </row>
    <row r="71" spans="1:6" ht="12" customHeight="1">
      <c r="A71" s="151"/>
      <c r="B71" s="151" t="s">
        <v>104</v>
      </c>
      <c r="C71" s="155" t="s">
        <v>230</v>
      </c>
      <c r="D71" s="75">
        <f t="shared" si="1"/>
        <v>0</v>
      </c>
      <c r="E71" s="101"/>
      <c r="F71" s="101"/>
    </row>
    <row r="72" spans="1:6" ht="12" customHeight="1">
      <c r="A72" s="151"/>
      <c r="B72" s="151" t="s">
        <v>158</v>
      </c>
      <c r="C72" s="155" t="s">
        <v>231</v>
      </c>
      <c r="D72" s="75">
        <f t="shared" si="1"/>
        <v>0</v>
      </c>
      <c r="E72" s="101"/>
      <c r="F72" s="101"/>
    </row>
    <row r="73" spans="1:6" ht="12" customHeight="1">
      <c r="A73" s="151"/>
      <c r="B73" s="151" t="s">
        <v>160</v>
      </c>
      <c r="C73" s="155" t="s">
        <v>232</v>
      </c>
      <c r="D73" s="75">
        <f t="shared" si="1"/>
        <v>0</v>
      </c>
      <c r="E73" s="101"/>
      <c r="F73" s="101"/>
    </row>
    <row r="74" spans="1:6" ht="12" customHeight="1">
      <c r="A74" s="151"/>
      <c r="B74" s="151" t="s">
        <v>233</v>
      </c>
      <c r="C74" s="155" t="s">
        <v>234</v>
      </c>
      <c r="D74" s="75">
        <f t="shared" si="1"/>
        <v>0</v>
      </c>
      <c r="E74" s="101"/>
      <c r="F74" s="101"/>
    </row>
    <row r="75" spans="1:6" ht="12" customHeight="1">
      <c r="A75" s="151"/>
      <c r="B75" s="151" t="s">
        <v>235</v>
      </c>
      <c r="C75" s="155" t="s">
        <v>236</v>
      </c>
      <c r="D75" s="75">
        <f t="shared" si="1"/>
        <v>0</v>
      </c>
      <c r="E75" s="101"/>
      <c r="F75" s="101"/>
    </row>
    <row r="76" spans="1:6" ht="12" customHeight="1">
      <c r="A76" s="151"/>
      <c r="B76" s="151" t="s">
        <v>237</v>
      </c>
      <c r="C76" s="155" t="s">
        <v>238</v>
      </c>
      <c r="D76" s="75">
        <f t="shared" si="1"/>
        <v>0</v>
      </c>
      <c r="E76" s="101"/>
      <c r="F76" s="101"/>
    </row>
    <row r="77" spans="1:6" ht="12" customHeight="1">
      <c r="A77" s="151"/>
      <c r="B77" s="151" t="s">
        <v>107</v>
      </c>
      <c r="C77" s="155" t="s">
        <v>239</v>
      </c>
      <c r="D77" s="75">
        <f t="shared" si="1"/>
        <v>0</v>
      </c>
      <c r="E77" s="101"/>
      <c r="F77" s="101"/>
    </row>
    <row r="78" spans="1:6" ht="42" customHeight="1">
      <c r="A78" s="158"/>
      <c r="B78" s="158"/>
      <c r="C78" s="158"/>
      <c r="D78" s="158"/>
      <c r="E78" s="158"/>
      <c r="F78" s="158"/>
    </row>
  </sheetData>
  <sheetProtection/>
  <mergeCells count="6">
    <mergeCell ref="A1:F1"/>
    <mergeCell ref="A3:C3"/>
    <mergeCell ref="A4:B4"/>
    <mergeCell ref="D4:F4"/>
    <mergeCell ref="A78:F78"/>
    <mergeCell ref="C4:C5"/>
  </mergeCells>
  <printOptions horizontalCentered="1" verticalCentered="1"/>
  <pageMargins left="0" right="0" top="0.78" bottom="0.78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workbookViewId="0" topLeftCell="A1">
      <selection activeCell="A12" sqref="A12:K12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40" customFormat="1" ht="27">
      <c r="A1" s="112" t="s">
        <v>240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s="66" customFormat="1" ht="17.25" customHeight="1">
      <c r="A2" s="141"/>
      <c r="B2" s="142"/>
      <c r="C2" s="142"/>
      <c r="D2" s="142"/>
      <c r="E2" s="142"/>
      <c r="F2" s="142"/>
      <c r="G2" s="142"/>
      <c r="H2" s="142"/>
      <c r="L2" s="141"/>
      <c r="M2" s="143" t="s">
        <v>241</v>
      </c>
    </row>
    <row r="3" spans="1:13" ht="18.75" customHeight="1">
      <c r="A3" s="45" t="s">
        <v>24</v>
      </c>
      <c r="B3" s="45"/>
      <c r="C3" s="45"/>
      <c r="D3" s="45"/>
      <c r="E3" s="45"/>
      <c r="F3" s="129"/>
      <c r="G3" s="129"/>
      <c r="H3" s="129"/>
      <c r="K3" s="66"/>
      <c r="L3" s="136" t="s">
        <v>25</v>
      </c>
      <c r="M3" s="136"/>
    </row>
    <row r="4" spans="1:13" s="36" customFormat="1" ht="27" customHeight="1">
      <c r="A4" s="76" t="s">
        <v>69</v>
      </c>
      <c r="B4" s="76" t="s">
        <v>93</v>
      </c>
      <c r="C4" s="76"/>
      <c r="D4" s="76"/>
      <c r="E4" s="75" t="s">
        <v>94</v>
      </c>
      <c r="F4" s="75" t="s">
        <v>127</v>
      </c>
      <c r="G4" s="75"/>
      <c r="H4" s="75"/>
      <c r="I4" s="75"/>
      <c r="J4" s="75"/>
      <c r="K4" s="75"/>
      <c r="L4" s="75"/>
      <c r="M4" s="75"/>
    </row>
    <row r="5" spans="1:13" s="36" customFormat="1" ht="38.25" customHeight="1">
      <c r="A5" s="76"/>
      <c r="B5" s="76" t="s">
        <v>95</v>
      </c>
      <c r="C5" s="76" t="s">
        <v>96</v>
      </c>
      <c r="D5" s="75" t="s">
        <v>97</v>
      </c>
      <c r="E5" s="75"/>
      <c r="F5" s="75" t="s">
        <v>72</v>
      </c>
      <c r="G5" s="13" t="s">
        <v>130</v>
      </c>
      <c r="H5" s="13" t="s">
        <v>131</v>
      </c>
      <c r="I5" s="13" t="s">
        <v>132</v>
      </c>
      <c r="J5" s="13" t="s">
        <v>133</v>
      </c>
      <c r="K5" s="13" t="s">
        <v>134</v>
      </c>
      <c r="L5" s="13" t="s">
        <v>135</v>
      </c>
      <c r="M5" s="13" t="s">
        <v>136</v>
      </c>
    </row>
    <row r="6" spans="1:13" s="36" customFormat="1" ht="24" customHeight="1">
      <c r="A6" s="130"/>
      <c r="B6" s="131"/>
      <c r="C6" s="131"/>
      <c r="D6" s="131"/>
      <c r="E6" s="18" t="s">
        <v>72</v>
      </c>
      <c r="F6" s="132">
        <f aca="true" t="shared" si="0" ref="F6:F11">SUM(G6:J6)</f>
        <v>0</v>
      </c>
      <c r="G6" s="132">
        <f>SUM(G7:G11)</f>
        <v>0</v>
      </c>
      <c r="H6" s="132">
        <f>SUM(H7:H11)</f>
        <v>0</v>
      </c>
      <c r="I6" s="132">
        <f>SUM(I7:I11)</f>
        <v>0</v>
      </c>
      <c r="J6" s="132">
        <f>SUM(J7:J11)</f>
        <v>0</v>
      </c>
      <c r="K6" s="137"/>
      <c r="L6" s="137"/>
      <c r="M6" s="138"/>
    </row>
    <row r="7" spans="1:13" ht="24" customHeight="1">
      <c r="A7" s="96"/>
      <c r="B7" s="59"/>
      <c r="C7" s="59"/>
      <c r="D7" s="59"/>
      <c r="E7" s="95"/>
      <c r="F7" s="107">
        <f t="shared" si="0"/>
        <v>0</v>
      </c>
      <c r="G7" s="107"/>
      <c r="H7" s="107"/>
      <c r="I7" s="107"/>
      <c r="J7" s="107"/>
      <c r="K7" s="84"/>
      <c r="L7" s="84"/>
      <c r="M7" s="84"/>
    </row>
    <row r="8" spans="1:13" ht="24" customHeight="1">
      <c r="A8" s="96"/>
      <c r="B8" s="59"/>
      <c r="C8" s="59"/>
      <c r="D8" s="59"/>
      <c r="E8" s="95"/>
      <c r="F8" s="107">
        <f t="shared" si="0"/>
        <v>0</v>
      </c>
      <c r="G8" s="107"/>
      <c r="H8" s="107"/>
      <c r="I8" s="107"/>
      <c r="J8" s="107"/>
      <c r="K8" s="84"/>
      <c r="L8" s="84"/>
      <c r="M8" s="84"/>
    </row>
    <row r="9" spans="1:13" ht="24" customHeight="1">
      <c r="A9" s="96"/>
      <c r="B9" s="59"/>
      <c r="C9" s="59"/>
      <c r="D9" s="59"/>
      <c r="E9" s="95"/>
      <c r="F9" s="107">
        <f t="shared" si="0"/>
        <v>0</v>
      </c>
      <c r="G9" s="107"/>
      <c r="H9" s="107"/>
      <c r="I9" s="107"/>
      <c r="J9" s="107"/>
      <c r="K9" s="84"/>
      <c r="L9" s="84"/>
      <c r="M9" s="84"/>
    </row>
    <row r="10" spans="1:13" ht="24" customHeight="1">
      <c r="A10" s="96"/>
      <c r="B10" s="59"/>
      <c r="C10" s="59"/>
      <c r="D10" s="59"/>
      <c r="E10" s="95"/>
      <c r="F10" s="107">
        <f t="shared" si="0"/>
        <v>0</v>
      </c>
      <c r="G10" s="107"/>
      <c r="H10" s="107"/>
      <c r="I10" s="107"/>
      <c r="J10" s="107"/>
      <c r="K10" s="84"/>
      <c r="L10" s="84"/>
      <c r="M10" s="84"/>
    </row>
    <row r="11" spans="1:13" ht="24" customHeight="1">
      <c r="A11" s="96"/>
      <c r="B11" s="59"/>
      <c r="C11" s="59"/>
      <c r="D11" s="59"/>
      <c r="E11" s="95"/>
      <c r="F11" s="107">
        <f t="shared" si="0"/>
        <v>0</v>
      </c>
      <c r="G11" s="107"/>
      <c r="H11" s="107"/>
      <c r="I11" s="107"/>
      <c r="J11" s="107"/>
      <c r="K11" s="84"/>
      <c r="L11" s="84"/>
      <c r="M11" s="84"/>
    </row>
    <row r="12" spans="1:13" ht="12.75" customHeight="1">
      <c r="A12" s="82" t="s">
        <v>242</v>
      </c>
      <c r="B12" s="82"/>
      <c r="C12" s="82"/>
      <c r="D12" s="82"/>
      <c r="E12" s="82"/>
      <c r="F12" s="82"/>
      <c r="G12" s="82"/>
      <c r="H12" s="82"/>
      <c r="I12" s="82"/>
      <c r="J12" s="82"/>
      <c r="K12" s="66"/>
      <c r="L12" s="66"/>
      <c r="M12" s="66"/>
    </row>
    <row r="13" spans="1:13" ht="33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</sheetData>
  <sheetProtection/>
  <mergeCells count="8">
    <mergeCell ref="A1:M1"/>
    <mergeCell ref="A3:E3"/>
    <mergeCell ref="L3:M3"/>
    <mergeCell ref="B4:D4"/>
    <mergeCell ref="F4:M4"/>
    <mergeCell ref="A13:M13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I21" sqref="I21"/>
    </sheetView>
  </sheetViews>
  <sheetFormatPr defaultColWidth="9.33203125" defaultRowHeight="11.25"/>
  <cols>
    <col min="1" max="1" width="24.16015625" style="66" customWidth="1"/>
    <col min="2" max="4" width="7.16015625" style="66" customWidth="1"/>
    <col min="5" max="5" width="24.66015625" style="66" customWidth="1"/>
    <col min="6" max="6" width="14.33203125" style="65" customWidth="1"/>
    <col min="7" max="10" width="14.33203125" style="66" customWidth="1"/>
    <col min="11" max="16384" width="9.33203125" style="66" customWidth="1"/>
  </cols>
  <sheetData>
    <row r="1" spans="1:13" ht="35.25" customHeight="1">
      <c r="A1" s="128" t="s">
        <v>243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2:13" ht="15.75" customHeight="1">
      <c r="L2" s="135" t="s">
        <v>244</v>
      </c>
      <c r="M2" s="135"/>
    </row>
    <row r="3" spans="1:13" ht="22.5" customHeight="1">
      <c r="A3" s="45" t="s">
        <v>24</v>
      </c>
      <c r="B3" s="45"/>
      <c r="C3" s="45"/>
      <c r="D3" s="45"/>
      <c r="E3" s="45"/>
      <c r="F3" s="139"/>
      <c r="G3" s="129"/>
      <c r="H3" s="129"/>
      <c r="L3" s="136" t="s">
        <v>25</v>
      </c>
      <c r="M3" s="136"/>
    </row>
    <row r="4" spans="1:13" s="65" customFormat="1" ht="24" customHeight="1">
      <c r="A4" s="76" t="s">
        <v>69</v>
      </c>
      <c r="B4" s="76" t="s">
        <v>93</v>
      </c>
      <c r="C4" s="76"/>
      <c r="D4" s="76"/>
      <c r="E4" s="75" t="s">
        <v>94</v>
      </c>
      <c r="F4" s="75" t="s">
        <v>127</v>
      </c>
      <c r="G4" s="75"/>
      <c r="H4" s="75"/>
      <c r="I4" s="75"/>
      <c r="J4" s="75"/>
      <c r="K4" s="75"/>
      <c r="L4" s="75"/>
      <c r="M4" s="75"/>
    </row>
    <row r="5" spans="1:13" s="65" customFormat="1" ht="40.5" customHeight="1">
      <c r="A5" s="76"/>
      <c r="B5" s="76" t="s">
        <v>95</v>
      </c>
      <c r="C5" s="76" t="s">
        <v>96</v>
      </c>
      <c r="D5" s="75" t="s">
        <v>97</v>
      </c>
      <c r="E5" s="75"/>
      <c r="F5" s="75" t="s">
        <v>72</v>
      </c>
      <c r="G5" s="13" t="s">
        <v>130</v>
      </c>
      <c r="H5" s="13" t="s">
        <v>131</v>
      </c>
      <c r="I5" s="13" t="s">
        <v>132</v>
      </c>
      <c r="J5" s="13" t="s">
        <v>133</v>
      </c>
      <c r="K5" s="13" t="s">
        <v>134</v>
      </c>
      <c r="L5" s="13" t="s">
        <v>135</v>
      </c>
      <c r="M5" s="13" t="s">
        <v>136</v>
      </c>
    </row>
    <row r="6" spans="1:13" s="65" customFormat="1" ht="23.25" customHeight="1">
      <c r="A6" s="130"/>
      <c r="B6" s="131"/>
      <c r="C6" s="131"/>
      <c r="D6" s="131"/>
      <c r="E6" s="18" t="s">
        <v>72</v>
      </c>
      <c r="F6" s="132">
        <f>SUM(G6:K6)</f>
        <v>0</v>
      </c>
      <c r="G6" s="107"/>
      <c r="H6" s="107"/>
      <c r="I6" s="107"/>
      <c r="J6" s="107"/>
      <c r="K6" s="84"/>
      <c r="L6" s="137"/>
      <c r="M6" s="138"/>
    </row>
    <row r="7" spans="1:13" s="65" customFormat="1" ht="23.25" customHeight="1">
      <c r="A7" s="96"/>
      <c r="B7" s="96"/>
      <c r="C7" s="96"/>
      <c r="D7" s="96"/>
      <c r="E7" s="96"/>
      <c r="F7" s="132"/>
      <c r="G7" s="107"/>
      <c r="H7" s="107"/>
      <c r="I7" s="107"/>
      <c r="J7" s="107"/>
      <c r="K7" s="84"/>
      <c r="L7" s="84"/>
      <c r="M7" s="84"/>
    </row>
    <row r="8" spans="1:13" s="65" customFormat="1" ht="23.25" customHeight="1">
      <c r="A8" s="96"/>
      <c r="B8" s="96"/>
      <c r="C8" s="96"/>
      <c r="D8" s="96"/>
      <c r="E8" s="96"/>
      <c r="F8" s="132"/>
      <c r="G8" s="107"/>
      <c r="H8" s="107"/>
      <c r="I8" s="107"/>
      <c r="J8" s="107"/>
      <c r="K8" s="84"/>
      <c r="L8" s="84"/>
      <c r="M8" s="84"/>
    </row>
    <row r="9" spans="1:13" s="65" customFormat="1" ht="23.25" customHeight="1">
      <c r="A9" s="96"/>
      <c r="B9" s="59"/>
      <c r="C9" s="96"/>
      <c r="D9" s="96"/>
      <c r="E9" s="96"/>
      <c r="F9" s="132"/>
      <c r="G9" s="107"/>
      <c r="H9" s="107"/>
      <c r="I9" s="107"/>
      <c r="J9" s="107"/>
      <c r="K9" s="84"/>
      <c r="L9" s="84"/>
      <c r="M9" s="84"/>
    </row>
    <row r="10" spans="1:13" s="65" customFormat="1" ht="23.25" customHeight="1">
      <c r="A10" s="96"/>
      <c r="B10" s="59"/>
      <c r="C10" s="59"/>
      <c r="D10" s="59"/>
      <c r="E10" s="95"/>
      <c r="F10" s="132"/>
      <c r="G10" s="107"/>
      <c r="H10" s="107"/>
      <c r="I10" s="107"/>
      <c r="J10" s="107"/>
      <c r="K10" s="84"/>
      <c r="L10" s="84"/>
      <c r="M10" s="84"/>
    </row>
    <row r="11" spans="1:13" s="65" customFormat="1" ht="23.25" customHeight="1">
      <c r="A11" s="96"/>
      <c r="B11" s="59"/>
      <c r="C11" s="59"/>
      <c r="D11" s="59"/>
      <c r="E11" s="95"/>
      <c r="F11" s="132">
        <f>SUM(G11:J11)</f>
        <v>0</v>
      </c>
      <c r="G11" s="107"/>
      <c r="H11" s="107"/>
      <c r="I11" s="107"/>
      <c r="J11" s="107"/>
      <c r="K11" s="84"/>
      <c r="L11" s="84"/>
      <c r="M11" s="84"/>
    </row>
    <row r="12" spans="1:13" s="65" customFormat="1" ht="23.25" customHeight="1">
      <c r="A12" s="96"/>
      <c r="B12" s="59"/>
      <c r="C12" s="59"/>
      <c r="D12" s="59"/>
      <c r="E12" s="95"/>
      <c r="F12" s="132">
        <f>SUM(G12:J12)</f>
        <v>0</v>
      </c>
      <c r="G12" s="107"/>
      <c r="H12" s="107"/>
      <c r="I12" s="107"/>
      <c r="J12" s="107"/>
      <c r="K12" s="84"/>
      <c r="L12" s="84"/>
      <c r="M12" s="84"/>
    </row>
    <row r="13" spans="1:13" s="65" customFormat="1" ht="23.25" customHeight="1">
      <c r="A13" s="96"/>
      <c r="B13" s="59"/>
      <c r="C13" s="59"/>
      <c r="D13" s="59"/>
      <c r="E13" s="95"/>
      <c r="F13" s="132">
        <f>SUM(G13:J13)</f>
        <v>0</v>
      </c>
      <c r="G13" s="107"/>
      <c r="H13" s="107"/>
      <c r="I13" s="107"/>
      <c r="J13" s="107"/>
      <c r="K13" s="84"/>
      <c r="L13" s="84"/>
      <c r="M13" s="84"/>
    </row>
    <row r="14" spans="1:13" s="65" customFormat="1" ht="23.25" customHeight="1">
      <c r="A14" s="96"/>
      <c r="B14" s="59"/>
      <c r="C14" s="59"/>
      <c r="D14" s="59"/>
      <c r="E14" s="95"/>
      <c r="F14" s="132">
        <f>SUM(G14:J14)</f>
        <v>0</v>
      </c>
      <c r="G14" s="107"/>
      <c r="H14" s="107"/>
      <c r="I14" s="107"/>
      <c r="J14" s="107"/>
      <c r="K14" s="84"/>
      <c r="L14" s="84"/>
      <c r="M14" s="84"/>
    </row>
    <row r="15" spans="1:10" ht="27" customHeight="1">
      <c r="A15" s="82" t="s">
        <v>245</v>
      </c>
      <c r="B15" s="82"/>
      <c r="C15" s="82"/>
      <c r="D15" s="82"/>
      <c r="E15" s="82"/>
      <c r="F15" s="82"/>
      <c r="G15" s="82"/>
      <c r="H15" s="82"/>
      <c r="I15" s="82"/>
      <c r="J15" s="82"/>
    </row>
    <row r="16" spans="1:13" ht="14.2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ht="12">
      <c r="E17" s="82"/>
    </row>
    <row r="21" ht="12">
      <c r="G21" s="82"/>
    </row>
    <row r="22" ht="12">
      <c r="C22" s="82"/>
    </row>
  </sheetData>
  <sheetProtection/>
  <mergeCells count="9">
    <mergeCell ref="A1:M1"/>
    <mergeCell ref="L2:M2"/>
    <mergeCell ref="A3:E3"/>
    <mergeCell ref="L3:M3"/>
    <mergeCell ref="B4:D4"/>
    <mergeCell ref="F4:M4"/>
    <mergeCell ref="A16:M16"/>
    <mergeCell ref="A4:A5"/>
    <mergeCell ref="E4:E5"/>
  </mergeCells>
  <printOptions horizontalCentered="1"/>
  <pageMargins left="0" right="0" top="0.59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G16" sqref="G16"/>
    </sheetView>
  </sheetViews>
  <sheetFormatPr defaultColWidth="9.16015625" defaultRowHeight="11.25"/>
  <cols>
    <col min="1" max="1" width="34" style="66" customWidth="1"/>
    <col min="2" max="4" width="7.16015625" style="66" customWidth="1"/>
    <col min="5" max="5" width="17.83203125" style="66" customWidth="1"/>
    <col min="6" max="10" width="14.33203125" style="66" customWidth="1"/>
    <col min="11" max="16384" width="9.16015625" style="66" customWidth="1"/>
  </cols>
  <sheetData>
    <row r="1" spans="1:13" ht="35.25" customHeight="1">
      <c r="A1" s="128" t="s">
        <v>246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2:13" ht="15.75" customHeight="1">
      <c r="L2" s="135" t="s">
        <v>247</v>
      </c>
      <c r="M2" s="135"/>
    </row>
    <row r="3" spans="1:13" ht="22.5" customHeight="1">
      <c r="A3" s="45" t="s">
        <v>24</v>
      </c>
      <c r="B3" s="45"/>
      <c r="C3" s="45"/>
      <c r="D3" s="129"/>
      <c r="E3" s="129"/>
      <c r="F3" s="129"/>
      <c r="G3" s="129"/>
      <c r="H3" s="129"/>
      <c r="L3" s="136" t="s">
        <v>25</v>
      </c>
      <c r="M3" s="136"/>
    </row>
    <row r="4" spans="1:13" s="65" customFormat="1" ht="24" customHeight="1">
      <c r="A4" s="76" t="s">
        <v>69</v>
      </c>
      <c r="B4" s="76" t="s">
        <v>93</v>
      </c>
      <c r="C4" s="76"/>
      <c r="D4" s="76"/>
      <c r="E4" s="75" t="s">
        <v>94</v>
      </c>
      <c r="F4" s="75" t="s">
        <v>127</v>
      </c>
      <c r="G4" s="75"/>
      <c r="H4" s="75"/>
      <c r="I4" s="75"/>
      <c r="J4" s="75"/>
      <c r="K4" s="75"/>
      <c r="L4" s="75"/>
      <c r="M4" s="75"/>
    </row>
    <row r="5" spans="1:13" s="65" customFormat="1" ht="40.5" customHeight="1">
      <c r="A5" s="76"/>
      <c r="B5" s="76" t="s">
        <v>95</v>
      </c>
      <c r="C5" s="76" t="s">
        <v>96</v>
      </c>
      <c r="D5" s="75" t="s">
        <v>97</v>
      </c>
      <c r="E5" s="75"/>
      <c r="F5" s="75" t="s">
        <v>72</v>
      </c>
      <c r="G5" s="13" t="s">
        <v>130</v>
      </c>
      <c r="H5" s="13" t="s">
        <v>131</v>
      </c>
      <c r="I5" s="13" t="s">
        <v>132</v>
      </c>
      <c r="J5" s="13" t="s">
        <v>133</v>
      </c>
      <c r="K5" s="13" t="s">
        <v>134</v>
      </c>
      <c r="L5" s="13" t="s">
        <v>135</v>
      </c>
      <c r="M5" s="13" t="s">
        <v>136</v>
      </c>
    </row>
    <row r="6" spans="1:13" s="65" customFormat="1" ht="23.25" customHeight="1">
      <c r="A6" s="130"/>
      <c r="B6" s="131"/>
      <c r="C6" s="131"/>
      <c r="D6" s="131"/>
      <c r="E6" s="18" t="s">
        <v>72</v>
      </c>
      <c r="F6" s="132">
        <f>SUM(G6:J6)</f>
        <v>0</v>
      </c>
      <c r="G6" s="132">
        <f>SUM(G7:G13)</f>
        <v>0</v>
      </c>
      <c r="H6" s="132">
        <f>SUM(H7:H13)</f>
        <v>0</v>
      </c>
      <c r="I6" s="132">
        <f>SUM(I7:I13)</f>
        <v>0</v>
      </c>
      <c r="J6" s="132">
        <f>SUM(J7:J13)</f>
        <v>0</v>
      </c>
      <c r="K6" s="137"/>
      <c r="L6" s="137"/>
      <c r="M6" s="138"/>
    </row>
    <row r="7" spans="1:13" s="65" customFormat="1" ht="23.25" customHeight="1">
      <c r="A7" s="96"/>
      <c r="B7" s="59"/>
      <c r="C7" s="59"/>
      <c r="D7" s="59"/>
      <c r="E7" s="95"/>
      <c r="F7" s="107">
        <f>SUM(G7:J7)</f>
        <v>0</v>
      </c>
      <c r="G7" s="107"/>
      <c r="H7" s="107"/>
      <c r="I7" s="107"/>
      <c r="J7" s="107"/>
      <c r="K7" s="84"/>
      <c r="L7" s="84"/>
      <c r="M7" s="84"/>
    </row>
    <row r="8" spans="1:13" s="65" customFormat="1" ht="23.25" customHeight="1">
      <c r="A8" s="96"/>
      <c r="B8" s="59"/>
      <c r="C8" s="59"/>
      <c r="D8" s="59"/>
      <c r="E8" s="95"/>
      <c r="F8" s="107">
        <f aca="true" t="shared" si="0" ref="F8:F13">SUM(G8:J8)</f>
        <v>0</v>
      </c>
      <c r="G8" s="107"/>
      <c r="H8" s="107"/>
      <c r="I8" s="107"/>
      <c r="J8" s="107"/>
      <c r="K8" s="84"/>
      <c r="L8" s="84"/>
      <c r="M8" s="84"/>
    </row>
    <row r="9" spans="1:13" s="65" customFormat="1" ht="23.25" customHeight="1">
      <c r="A9" s="96"/>
      <c r="B9" s="59"/>
      <c r="C9" s="59"/>
      <c r="D9" s="59"/>
      <c r="E9" s="95"/>
      <c r="F9" s="107">
        <f t="shared" si="0"/>
        <v>0</v>
      </c>
      <c r="G9" s="107"/>
      <c r="H9" s="107"/>
      <c r="I9" s="107"/>
      <c r="J9" s="107"/>
      <c r="K9" s="84"/>
      <c r="L9" s="84"/>
      <c r="M9" s="84"/>
    </row>
    <row r="10" spans="1:13" s="65" customFormat="1" ht="23.25" customHeight="1">
      <c r="A10" s="96"/>
      <c r="B10" s="59"/>
      <c r="C10" s="59"/>
      <c r="D10" s="59"/>
      <c r="E10" s="95"/>
      <c r="F10" s="107">
        <f t="shared" si="0"/>
        <v>0</v>
      </c>
      <c r="G10" s="107"/>
      <c r="H10" s="107"/>
      <c r="I10" s="107"/>
      <c r="J10" s="107"/>
      <c r="K10" s="84"/>
      <c r="L10" s="84"/>
      <c r="M10" s="84"/>
    </row>
    <row r="11" spans="1:13" s="65" customFormat="1" ht="23.25" customHeight="1">
      <c r="A11" s="96"/>
      <c r="B11" s="59"/>
      <c r="C11" s="59"/>
      <c r="D11" s="59"/>
      <c r="E11" s="95"/>
      <c r="F11" s="107">
        <f t="shared" si="0"/>
        <v>0</v>
      </c>
      <c r="G11" s="107"/>
      <c r="H11" s="107"/>
      <c r="I11" s="107"/>
      <c r="J11" s="107"/>
      <c r="K11" s="84"/>
      <c r="L11" s="84"/>
      <c r="M11" s="84"/>
    </row>
    <row r="12" spans="1:13" s="65" customFormat="1" ht="23.25" customHeight="1">
      <c r="A12" s="96"/>
      <c r="B12" s="59"/>
      <c r="C12" s="59"/>
      <c r="D12" s="59"/>
      <c r="E12" s="95"/>
      <c r="F12" s="107">
        <f t="shared" si="0"/>
        <v>0</v>
      </c>
      <c r="G12" s="107"/>
      <c r="H12" s="107"/>
      <c r="I12" s="107"/>
      <c r="J12" s="107"/>
      <c r="K12" s="84"/>
      <c r="L12" s="84"/>
      <c r="M12" s="84"/>
    </row>
    <row r="13" spans="1:13" s="65" customFormat="1" ht="23.25" customHeight="1">
      <c r="A13" s="96"/>
      <c r="B13" s="59"/>
      <c r="C13" s="59"/>
      <c r="D13" s="59"/>
      <c r="E13" s="95"/>
      <c r="F13" s="107">
        <f t="shared" si="0"/>
        <v>0</v>
      </c>
      <c r="G13" s="107"/>
      <c r="H13" s="107"/>
      <c r="I13" s="107"/>
      <c r="J13" s="107"/>
      <c r="K13" s="84"/>
      <c r="L13" s="84"/>
      <c r="M13" s="84"/>
    </row>
    <row r="14" spans="1:13" s="127" customFormat="1" ht="42.75" customHeight="1">
      <c r="A14" s="133" t="s">
        <v>248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</row>
    <row r="15" spans="1:13" ht="14.2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ht="12">
      <c r="E16" s="82"/>
    </row>
    <row r="20" ht="12">
      <c r="G20" s="82"/>
    </row>
    <row r="21" ht="12">
      <c r="C21" s="82"/>
    </row>
  </sheetData>
  <sheetProtection/>
  <mergeCells count="10">
    <mergeCell ref="A1:M1"/>
    <mergeCell ref="L2:M2"/>
    <mergeCell ref="A3:C3"/>
    <mergeCell ref="L3:M3"/>
    <mergeCell ref="B4:D4"/>
    <mergeCell ref="F4:M4"/>
    <mergeCell ref="A14:M14"/>
    <mergeCell ref="A15:M15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36"/>
  <sheetViews>
    <sheetView showGridLines="0" showZeros="0" workbookViewId="0" topLeftCell="A28">
      <selection activeCell="B33" sqref="B33"/>
    </sheetView>
  </sheetViews>
  <sheetFormatPr defaultColWidth="9.16015625" defaultRowHeight="12.75" customHeight="1"/>
  <cols>
    <col min="1" max="1" width="22.66015625" style="109" customWidth="1"/>
    <col min="2" max="2" width="16.83203125" style="110" customWidth="1"/>
    <col min="3" max="3" width="60.5" style="0" customWidth="1"/>
    <col min="4" max="4" width="13.83203125" style="111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3" max="13" width="12" style="0" customWidth="1"/>
  </cols>
  <sheetData>
    <row r="1" spans="1:13" ht="36.75" customHeight="1">
      <c r="A1" s="112" t="s">
        <v>249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8" customHeight="1">
      <c r="A2" s="65"/>
      <c r="B2" s="113"/>
      <c r="C2" s="66"/>
      <c r="D2" s="114"/>
      <c r="E2" s="66"/>
      <c r="F2" s="66"/>
      <c r="G2" s="66"/>
      <c r="H2" s="66"/>
      <c r="I2" s="66"/>
      <c r="M2" s="69" t="s">
        <v>250</v>
      </c>
    </row>
    <row r="3" spans="1:13" ht="21" customHeight="1">
      <c r="A3" s="90" t="s">
        <v>24</v>
      </c>
      <c r="B3" s="90"/>
      <c r="C3" s="90"/>
      <c r="D3" s="114"/>
      <c r="E3" s="66"/>
      <c r="F3" s="66"/>
      <c r="G3" s="66"/>
      <c r="H3" s="66"/>
      <c r="I3" s="66"/>
      <c r="K3" s="66"/>
      <c r="M3" s="126" t="s">
        <v>25</v>
      </c>
    </row>
    <row r="4" spans="1:13" s="36" customFormat="1" ht="29.25" customHeight="1">
      <c r="A4" s="50" t="s">
        <v>69</v>
      </c>
      <c r="B4" s="115" t="s">
        <v>251</v>
      </c>
      <c r="C4" s="13" t="s">
        <v>252</v>
      </c>
      <c r="D4" s="13" t="s">
        <v>119</v>
      </c>
      <c r="E4" s="13"/>
      <c r="F4" s="13"/>
      <c r="G4" s="13"/>
      <c r="H4" s="13"/>
      <c r="I4" s="13"/>
      <c r="J4" s="13"/>
      <c r="K4" s="13"/>
      <c r="L4" s="13"/>
      <c r="M4" s="13"/>
    </row>
    <row r="5" spans="1:13" s="36" customFormat="1" ht="30" customHeight="1">
      <c r="A5" s="50"/>
      <c r="B5" s="116"/>
      <c r="C5" s="13"/>
      <c r="D5" s="117" t="s">
        <v>72</v>
      </c>
      <c r="E5" s="13" t="s">
        <v>30</v>
      </c>
      <c r="F5" s="13"/>
      <c r="G5" s="13" t="s">
        <v>34</v>
      </c>
      <c r="H5" s="13" t="s">
        <v>36</v>
      </c>
      <c r="I5" s="13" t="s">
        <v>38</v>
      </c>
      <c r="J5" s="13" t="s">
        <v>40</v>
      </c>
      <c r="K5" s="13" t="s">
        <v>42</v>
      </c>
      <c r="L5" s="13"/>
      <c r="M5" s="13" t="s">
        <v>45</v>
      </c>
    </row>
    <row r="6" spans="1:13" s="36" customFormat="1" ht="51.75" customHeight="1">
      <c r="A6" s="50"/>
      <c r="B6" s="118"/>
      <c r="C6" s="13"/>
      <c r="D6" s="117"/>
      <c r="E6" s="28" t="s">
        <v>75</v>
      </c>
      <c r="F6" s="13" t="s">
        <v>76</v>
      </c>
      <c r="G6" s="13"/>
      <c r="H6" s="13"/>
      <c r="I6" s="13"/>
      <c r="J6" s="13"/>
      <c r="K6" s="28" t="s">
        <v>75</v>
      </c>
      <c r="L6" s="28" t="s">
        <v>76</v>
      </c>
      <c r="M6" s="13"/>
    </row>
    <row r="7" spans="1:13" ht="28.5" customHeight="1">
      <c r="A7" s="53" t="s">
        <v>72</v>
      </c>
      <c r="B7" s="119"/>
      <c r="C7" s="105" t="s">
        <v>253</v>
      </c>
      <c r="D7" s="120">
        <f>SUM(D8:D33)</f>
        <v>1234.94</v>
      </c>
      <c r="E7" s="100">
        <f>SUM(E8:E33)</f>
        <v>734.9399999999999</v>
      </c>
      <c r="F7" s="100"/>
      <c r="G7" s="100"/>
      <c r="H7" s="100"/>
      <c r="I7" s="100"/>
      <c r="J7" s="100">
        <f>SUM(J8:J33)</f>
        <v>500</v>
      </c>
      <c r="K7" s="84"/>
      <c r="L7" s="101"/>
      <c r="M7" s="101"/>
    </row>
    <row r="8" spans="1:13" ht="54" customHeight="1">
      <c r="A8" s="14" t="s">
        <v>254</v>
      </c>
      <c r="B8" s="15" t="s">
        <v>255</v>
      </c>
      <c r="C8" s="17" t="s">
        <v>256</v>
      </c>
      <c r="D8" s="121">
        <v>4</v>
      </c>
      <c r="E8" s="122">
        <v>4</v>
      </c>
      <c r="F8" s="100"/>
      <c r="G8" s="100"/>
      <c r="H8" s="100"/>
      <c r="I8" s="100"/>
      <c r="J8" s="100"/>
      <c r="K8" s="84"/>
      <c r="L8" s="101"/>
      <c r="M8" s="101"/>
    </row>
    <row r="9" spans="1:13" ht="75" customHeight="1">
      <c r="A9" s="53"/>
      <c r="B9" s="15" t="s">
        <v>257</v>
      </c>
      <c r="C9" s="17" t="s">
        <v>258</v>
      </c>
      <c r="D9" s="121">
        <v>3.19</v>
      </c>
      <c r="E9" s="122">
        <v>3.19</v>
      </c>
      <c r="F9" s="100"/>
      <c r="G9" s="123"/>
      <c r="H9" s="100"/>
      <c r="I9" s="100"/>
      <c r="J9" s="100"/>
      <c r="K9" s="84"/>
      <c r="L9" s="101"/>
      <c r="M9" s="101"/>
    </row>
    <row r="10" spans="1:13" ht="102" customHeight="1">
      <c r="A10" s="53"/>
      <c r="B10" s="15" t="s">
        <v>259</v>
      </c>
      <c r="C10" s="17" t="s">
        <v>260</v>
      </c>
      <c r="D10" s="121">
        <v>6</v>
      </c>
      <c r="E10" s="122">
        <v>6</v>
      </c>
      <c r="F10" s="100"/>
      <c r="G10" s="100"/>
      <c r="H10" s="100"/>
      <c r="I10" s="100"/>
      <c r="J10" s="100"/>
      <c r="K10" s="84"/>
      <c r="L10" s="101"/>
      <c r="M10" s="101"/>
    </row>
    <row r="11" spans="1:13" ht="75" customHeight="1">
      <c r="A11" s="53"/>
      <c r="B11" s="15" t="s">
        <v>261</v>
      </c>
      <c r="C11" s="17" t="s">
        <v>262</v>
      </c>
      <c r="D11" s="121">
        <v>4.5</v>
      </c>
      <c r="E11" s="122">
        <v>4.5</v>
      </c>
      <c r="F11" s="100"/>
      <c r="G11" s="100"/>
      <c r="H11" s="100"/>
      <c r="I11" s="100"/>
      <c r="J11" s="100"/>
      <c r="K11" s="84"/>
      <c r="L11" s="101"/>
      <c r="M11" s="101"/>
    </row>
    <row r="12" spans="1:13" ht="87" customHeight="1">
      <c r="A12" s="53"/>
      <c r="B12" s="15" t="s">
        <v>263</v>
      </c>
      <c r="C12" s="17" t="s">
        <v>264</v>
      </c>
      <c r="D12" s="121">
        <v>3.5</v>
      </c>
      <c r="E12" s="122">
        <v>3.5</v>
      </c>
      <c r="F12" s="100"/>
      <c r="G12" s="100"/>
      <c r="H12" s="100"/>
      <c r="I12" s="100"/>
      <c r="J12" s="100"/>
      <c r="K12" s="84"/>
      <c r="L12" s="101"/>
      <c r="M12" s="101"/>
    </row>
    <row r="13" spans="1:13" ht="91.5" customHeight="1">
      <c r="A13" s="53"/>
      <c r="B13" s="15" t="s">
        <v>265</v>
      </c>
      <c r="C13" s="17" t="s">
        <v>266</v>
      </c>
      <c r="D13" s="121">
        <v>6</v>
      </c>
      <c r="E13" s="122">
        <v>6</v>
      </c>
      <c r="F13" s="100"/>
      <c r="G13" s="100"/>
      <c r="H13" s="100"/>
      <c r="I13" s="100"/>
      <c r="J13" s="100"/>
      <c r="K13" s="84"/>
      <c r="L13" s="101"/>
      <c r="M13" s="101"/>
    </row>
    <row r="14" spans="1:13" ht="54" customHeight="1">
      <c r="A14" s="53"/>
      <c r="B14" s="15" t="s">
        <v>267</v>
      </c>
      <c r="C14" s="17" t="s">
        <v>268</v>
      </c>
      <c r="D14" s="121">
        <v>2</v>
      </c>
      <c r="E14" s="122">
        <v>2</v>
      </c>
      <c r="F14" s="100"/>
      <c r="G14" s="100"/>
      <c r="H14" s="100"/>
      <c r="I14" s="100"/>
      <c r="J14" s="100"/>
      <c r="K14" s="84"/>
      <c r="L14" s="101"/>
      <c r="M14" s="101"/>
    </row>
    <row r="15" spans="1:13" ht="69.75" customHeight="1">
      <c r="A15" s="53"/>
      <c r="B15" s="15" t="s">
        <v>269</v>
      </c>
      <c r="C15" s="17" t="s">
        <v>270</v>
      </c>
      <c r="D15" s="121">
        <v>566.55</v>
      </c>
      <c r="E15" s="122">
        <v>566.55</v>
      </c>
      <c r="F15" s="100"/>
      <c r="G15" s="100"/>
      <c r="H15" s="100"/>
      <c r="I15" s="100"/>
      <c r="J15" s="100"/>
      <c r="K15" s="84"/>
      <c r="L15" s="101"/>
      <c r="M15" s="101"/>
    </row>
    <row r="16" spans="1:13" ht="78.75" customHeight="1">
      <c r="A16" s="53"/>
      <c r="B16" s="19" t="s">
        <v>271</v>
      </c>
      <c r="C16" s="17" t="s">
        <v>272</v>
      </c>
      <c r="D16" s="121">
        <v>7.42</v>
      </c>
      <c r="E16" s="122">
        <v>7.42</v>
      </c>
      <c r="F16" s="100"/>
      <c r="G16" s="100"/>
      <c r="H16" s="100"/>
      <c r="I16" s="100"/>
      <c r="J16" s="100"/>
      <c r="K16" s="84"/>
      <c r="L16" s="101"/>
      <c r="M16" s="101"/>
    </row>
    <row r="17" spans="1:13" ht="96" customHeight="1">
      <c r="A17" s="53"/>
      <c r="B17" s="19" t="s">
        <v>273</v>
      </c>
      <c r="C17" s="17" t="s">
        <v>274</v>
      </c>
      <c r="D17" s="121">
        <v>2</v>
      </c>
      <c r="E17" s="122">
        <v>2</v>
      </c>
      <c r="F17" s="100"/>
      <c r="G17" s="100"/>
      <c r="H17" s="100"/>
      <c r="I17" s="100"/>
      <c r="J17" s="100"/>
      <c r="K17" s="84"/>
      <c r="L17" s="101"/>
      <c r="M17" s="101"/>
    </row>
    <row r="18" spans="1:13" ht="40.5" customHeight="1">
      <c r="A18" s="14" t="s">
        <v>81</v>
      </c>
      <c r="B18" s="19" t="s">
        <v>275</v>
      </c>
      <c r="C18" s="17" t="s">
        <v>276</v>
      </c>
      <c r="D18" s="121">
        <v>5.6</v>
      </c>
      <c r="E18" s="122">
        <v>5.6</v>
      </c>
      <c r="F18" s="100"/>
      <c r="G18" s="100"/>
      <c r="H18" s="100"/>
      <c r="I18" s="100"/>
      <c r="J18" s="100"/>
      <c r="K18" s="84"/>
      <c r="L18" s="101"/>
      <c r="M18" s="101"/>
    </row>
    <row r="19" spans="1:13" ht="48.75" customHeight="1">
      <c r="A19" s="53"/>
      <c r="B19" s="19" t="s">
        <v>277</v>
      </c>
      <c r="C19" s="17" t="s">
        <v>278</v>
      </c>
      <c r="D19" s="121">
        <v>2</v>
      </c>
      <c r="E19" s="122">
        <v>2</v>
      </c>
      <c r="F19" s="100"/>
      <c r="G19" s="100"/>
      <c r="H19" s="100"/>
      <c r="I19" s="100"/>
      <c r="J19" s="100"/>
      <c r="K19" s="84"/>
      <c r="L19" s="101"/>
      <c r="M19" s="101"/>
    </row>
    <row r="20" spans="1:13" ht="40.5" customHeight="1">
      <c r="A20" s="14" t="s">
        <v>82</v>
      </c>
      <c r="B20" s="19" t="s">
        <v>275</v>
      </c>
      <c r="C20" s="17" t="s">
        <v>279</v>
      </c>
      <c r="D20" s="121">
        <v>2.28</v>
      </c>
      <c r="E20" s="122">
        <v>2.28</v>
      </c>
      <c r="F20" s="100"/>
      <c r="G20" s="100"/>
      <c r="H20" s="100"/>
      <c r="I20" s="100"/>
      <c r="J20" s="100"/>
      <c r="K20" s="84"/>
      <c r="L20" s="101"/>
      <c r="M20" s="101"/>
    </row>
    <row r="21" spans="1:13" ht="28.5" customHeight="1">
      <c r="A21" s="53"/>
      <c r="B21" s="19" t="s">
        <v>280</v>
      </c>
      <c r="C21" s="17" t="s">
        <v>281</v>
      </c>
      <c r="D21" s="121">
        <v>3.32</v>
      </c>
      <c r="E21" s="122">
        <v>3.32</v>
      </c>
      <c r="F21" s="100"/>
      <c r="G21" s="100"/>
      <c r="H21" s="100"/>
      <c r="I21" s="100"/>
      <c r="J21" s="100"/>
      <c r="K21" s="84"/>
      <c r="L21" s="101"/>
      <c r="M21" s="101"/>
    </row>
    <row r="22" spans="1:13" ht="28.5" customHeight="1">
      <c r="A22" s="14" t="s">
        <v>83</v>
      </c>
      <c r="B22" s="19" t="s">
        <v>275</v>
      </c>
      <c r="C22" s="17" t="s">
        <v>282</v>
      </c>
      <c r="D22" s="121">
        <v>1.67</v>
      </c>
      <c r="E22" s="122">
        <v>1.67</v>
      </c>
      <c r="F22" s="100"/>
      <c r="G22" s="100"/>
      <c r="H22" s="100"/>
      <c r="I22" s="100"/>
      <c r="J22" s="100"/>
      <c r="K22" s="84"/>
      <c r="L22" s="101"/>
      <c r="M22" s="101"/>
    </row>
    <row r="23" spans="1:13" ht="72" customHeight="1">
      <c r="A23" s="53"/>
      <c r="B23" s="19" t="s">
        <v>283</v>
      </c>
      <c r="C23" s="17" t="s">
        <v>284</v>
      </c>
      <c r="D23" s="121">
        <v>4.33</v>
      </c>
      <c r="E23" s="122">
        <v>4.33</v>
      </c>
      <c r="F23" s="100"/>
      <c r="G23" s="100"/>
      <c r="H23" s="100"/>
      <c r="I23" s="100"/>
      <c r="J23" s="100"/>
      <c r="K23" s="84"/>
      <c r="L23" s="101"/>
      <c r="M23" s="101"/>
    </row>
    <row r="24" spans="1:13" ht="66.75" customHeight="1">
      <c r="A24" s="14" t="s">
        <v>84</v>
      </c>
      <c r="B24" s="19" t="s">
        <v>285</v>
      </c>
      <c r="C24" s="17" t="s">
        <v>286</v>
      </c>
      <c r="D24" s="121">
        <v>4.61</v>
      </c>
      <c r="E24" s="122">
        <v>4.61</v>
      </c>
      <c r="F24" s="100"/>
      <c r="G24" s="100"/>
      <c r="H24" s="100"/>
      <c r="I24" s="100"/>
      <c r="J24" s="100"/>
      <c r="K24" s="84"/>
      <c r="L24" s="101"/>
      <c r="M24" s="101"/>
    </row>
    <row r="25" spans="1:13" ht="46.5" customHeight="1">
      <c r="A25" s="14" t="s">
        <v>85</v>
      </c>
      <c r="B25" s="19" t="s">
        <v>287</v>
      </c>
      <c r="C25" s="17" t="s">
        <v>288</v>
      </c>
      <c r="D25" s="121">
        <v>25</v>
      </c>
      <c r="E25" s="122">
        <v>25</v>
      </c>
      <c r="F25" s="100"/>
      <c r="G25" s="100"/>
      <c r="H25" s="100"/>
      <c r="I25" s="100"/>
      <c r="J25" s="100"/>
      <c r="K25" s="84"/>
      <c r="L25" s="101"/>
      <c r="M25" s="101"/>
    </row>
    <row r="26" spans="1:13" ht="105" customHeight="1">
      <c r="A26" s="14" t="s">
        <v>86</v>
      </c>
      <c r="B26" s="19" t="s">
        <v>289</v>
      </c>
      <c r="C26" s="17" t="s">
        <v>290</v>
      </c>
      <c r="D26" s="121">
        <v>9.25</v>
      </c>
      <c r="E26" s="122">
        <v>9.25</v>
      </c>
      <c r="F26" s="100"/>
      <c r="G26" s="100"/>
      <c r="H26" s="100"/>
      <c r="I26" s="100"/>
      <c r="J26" s="100"/>
      <c r="K26" s="84"/>
      <c r="L26" s="101"/>
      <c r="M26" s="101"/>
    </row>
    <row r="27" spans="1:13" ht="116.25" customHeight="1">
      <c r="A27" s="53"/>
      <c r="B27" s="19" t="s">
        <v>291</v>
      </c>
      <c r="C27" s="29" t="s">
        <v>292</v>
      </c>
      <c r="D27" s="121">
        <v>26.02</v>
      </c>
      <c r="E27" s="122">
        <v>26.02</v>
      </c>
      <c r="F27" s="100"/>
      <c r="G27" s="100"/>
      <c r="H27" s="100"/>
      <c r="I27" s="100"/>
      <c r="J27" s="100"/>
      <c r="K27" s="84"/>
      <c r="L27" s="101"/>
      <c r="M27" s="101"/>
    </row>
    <row r="28" spans="1:13" ht="188.25" customHeight="1">
      <c r="A28" s="14" t="s">
        <v>87</v>
      </c>
      <c r="B28" s="19" t="s">
        <v>293</v>
      </c>
      <c r="C28" s="29" t="s">
        <v>294</v>
      </c>
      <c r="D28" s="121">
        <v>34.93</v>
      </c>
      <c r="E28" s="122">
        <v>34.93</v>
      </c>
      <c r="F28" s="100"/>
      <c r="G28" s="100"/>
      <c r="H28" s="100"/>
      <c r="I28" s="100"/>
      <c r="J28" s="100"/>
      <c r="K28" s="84"/>
      <c r="L28" s="101"/>
      <c r="M28" s="101"/>
    </row>
    <row r="29" spans="1:13" ht="48" customHeight="1">
      <c r="A29" s="14" t="s">
        <v>88</v>
      </c>
      <c r="B29" s="19" t="s">
        <v>148</v>
      </c>
      <c r="C29" s="17" t="s">
        <v>295</v>
      </c>
      <c r="D29" s="121">
        <v>0.76</v>
      </c>
      <c r="E29" s="122">
        <v>0.76</v>
      </c>
      <c r="F29" s="100"/>
      <c r="G29" s="100"/>
      <c r="H29" s="100"/>
      <c r="I29" s="100"/>
      <c r="J29" s="100"/>
      <c r="K29" s="84"/>
      <c r="L29" s="101"/>
      <c r="M29" s="101"/>
    </row>
    <row r="30" spans="1:13" ht="55.5" customHeight="1">
      <c r="A30" s="53"/>
      <c r="B30" s="19" t="s">
        <v>296</v>
      </c>
      <c r="C30" s="17" t="s">
        <v>297</v>
      </c>
      <c r="D30" s="121">
        <v>5.24</v>
      </c>
      <c r="E30" s="122">
        <v>5.24</v>
      </c>
      <c r="F30" s="100"/>
      <c r="G30" s="100"/>
      <c r="H30" s="100"/>
      <c r="I30" s="100"/>
      <c r="J30" s="100"/>
      <c r="K30" s="84"/>
      <c r="L30" s="101"/>
      <c r="M30" s="101"/>
    </row>
    <row r="31" spans="1:13" ht="64.5" customHeight="1">
      <c r="A31" s="14" t="s">
        <v>90</v>
      </c>
      <c r="B31" s="19" t="s">
        <v>298</v>
      </c>
      <c r="C31" s="30" t="s">
        <v>299</v>
      </c>
      <c r="D31" s="121">
        <v>500</v>
      </c>
      <c r="E31" s="100"/>
      <c r="F31" s="100"/>
      <c r="G31" s="100"/>
      <c r="H31" s="100"/>
      <c r="I31" s="100"/>
      <c r="J31" s="100">
        <v>500</v>
      </c>
      <c r="K31" s="84"/>
      <c r="L31" s="101"/>
      <c r="M31" s="101"/>
    </row>
    <row r="32" spans="1:13" ht="45" customHeight="1">
      <c r="A32" s="53"/>
      <c r="B32" s="19" t="s">
        <v>300</v>
      </c>
      <c r="C32" s="17" t="s">
        <v>301</v>
      </c>
      <c r="D32" s="121">
        <v>2.5</v>
      </c>
      <c r="E32" s="122">
        <v>2.5</v>
      </c>
      <c r="F32" s="100"/>
      <c r="G32" s="100"/>
      <c r="H32" s="100"/>
      <c r="I32" s="100"/>
      <c r="J32" s="100"/>
      <c r="K32" s="84"/>
      <c r="L32" s="101"/>
      <c r="M32" s="101"/>
    </row>
    <row r="33" spans="1:13" ht="36.75" customHeight="1">
      <c r="A33" s="53"/>
      <c r="B33" s="19" t="s">
        <v>302</v>
      </c>
      <c r="C33" s="17" t="s">
        <v>303</v>
      </c>
      <c r="D33" s="121">
        <v>2.27</v>
      </c>
      <c r="E33" s="122">
        <v>2.27</v>
      </c>
      <c r="F33" s="100"/>
      <c r="G33" s="100"/>
      <c r="H33" s="100"/>
      <c r="I33" s="100"/>
      <c r="J33" s="100"/>
      <c r="K33" s="84"/>
      <c r="L33" s="101"/>
      <c r="M33" s="101"/>
    </row>
    <row r="34" spans="1:17" ht="12.75" customHeight="1">
      <c r="A34" s="74"/>
      <c r="B34" s="124"/>
      <c r="C34" s="82"/>
      <c r="D34" s="125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66"/>
    </row>
    <row r="35" spans="1:13" ht="12.7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1:13" ht="12.7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</sheetData>
  <sheetProtection/>
  <mergeCells count="16">
    <mergeCell ref="A1:M1"/>
    <mergeCell ref="A3:C3"/>
    <mergeCell ref="D4:M4"/>
    <mergeCell ref="E5:F5"/>
    <mergeCell ref="K5:L5"/>
    <mergeCell ref="A35:M35"/>
    <mergeCell ref="A36:M36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8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88" t="s">
        <v>304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22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O2" s="102" t="s">
        <v>305</v>
      </c>
    </row>
    <row r="3" spans="1:15" ht="20.25" customHeight="1">
      <c r="A3" s="90" t="s">
        <v>24</v>
      </c>
      <c r="B3" s="90"/>
      <c r="C3" s="90"/>
      <c r="D3" s="90"/>
      <c r="E3" s="90"/>
      <c r="O3" s="103" t="s">
        <v>25</v>
      </c>
    </row>
    <row r="4" spans="1:15" s="36" customFormat="1" ht="30.75" customHeight="1">
      <c r="A4" s="91" t="s">
        <v>69</v>
      </c>
      <c r="B4" s="91" t="s">
        <v>306</v>
      </c>
      <c r="C4" s="91" t="s">
        <v>307</v>
      </c>
      <c r="D4" s="91" t="s">
        <v>308</v>
      </c>
      <c r="E4" s="91" t="s">
        <v>309</v>
      </c>
      <c r="F4" s="91" t="s">
        <v>119</v>
      </c>
      <c r="G4" s="91"/>
      <c r="H4" s="91"/>
      <c r="I4" s="91"/>
      <c r="J4" s="91"/>
      <c r="K4" s="91"/>
      <c r="L4" s="91"/>
      <c r="M4" s="91"/>
      <c r="N4" s="91"/>
      <c r="O4" s="91"/>
    </row>
    <row r="5" spans="1:15" s="36" customFormat="1" ht="39.75" customHeight="1">
      <c r="A5" s="91"/>
      <c r="B5" s="91"/>
      <c r="C5" s="91"/>
      <c r="D5" s="91"/>
      <c r="E5" s="91"/>
      <c r="F5" s="91" t="s">
        <v>72</v>
      </c>
      <c r="G5" s="13" t="s">
        <v>30</v>
      </c>
      <c r="H5" s="13"/>
      <c r="I5" s="13" t="s">
        <v>34</v>
      </c>
      <c r="J5" s="13" t="s">
        <v>36</v>
      </c>
      <c r="K5" s="13" t="s">
        <v>38</v>
      </c>
      <c r="L5" s="13" t="s">
        <v>40</v>
      </c>
      <c r="M5" s="13" t="s">
        <v>42</v>
      </c>
      <c r="N5" s="13"/>
      <c r="O5" s="13" t="s">
        <v>45</v>
      </c>
    </row>
    <row r="6" spans="1:15" s="36" customFormat="1" ht="48" customHeight="1">
      <c r="A6" s="91"/>
      <c r="B6" s="91"/>
      <c r="C6" s="91"/>
      <c r="D6" s="91"/>
      <c r="E6" s="91">
        <f>SUM(E7:E8)</f>
        <v>2</v>
      </c>
      <c r="F6" s="91"/>
      <c r="G6" s="28" t="s">
        <v>75</v>
      </c>
      <c r="H6" s="13" t="s">
        <v>76</v>
      </c>
      <c r="I6" s="13"/>
      <c r="J6" s="13"/>
      <c r="K6" s="13"/>
      <c r="L6" s="13"/>
      <c r="M6" s="28" t="s">
        <v>75</v>
      </c>
      <c r="N6" s="28" t="s">
        <v>76</v>
      </c>
      <c r="O6" s="13"/>
    </row>
    <row r="7" spans="1:15" s="36" customFormat="1" ht="33" customHeight="1">
      <c r="A7" s="91" t="s">
        <v>72</v>
      </c>
      <c r="B7" s="104"/>
      <c r="C7" s="105"/>
      <c r="D7" s="105" t="s">
        <v>253</v>
      </c>
      <c r="E7" s="106">
        <f>SUM(E8:E9)</f>
        <v>1</v>
      </c>
      <c r="F7" s="107"/>
      <c r="G7" s="100"/>
      <c r="H7" s="92"/>
      <c r="I7" s="92"/>
      <c r="J7" s="92"/>
      <c r="K7" s="92"/>
      <c r="L7" s="92"/>
      <c r="M7" s="108"/>
      <c r="N7" s="108"/>
      <c r="O7" s="108"/>
    </row>
    <row r="8" spans="1:15" s="36" customFormat="1" ht="90" customHeight="1">
      <c r="A8" s="105" t="s">
        <v>85</v>
      </c>
      <c r="B8" s="104" t="s">
        <v>310</v>
      </c>
      <c r="C8" s="105" t="s">
        <v>311</v>
      </c>
      <c r="D8" s="105" t="s">
        <v>312</v>
      </c>
      <c r="E8" s="106">
        <v>1</v>
      </c>
      <c r="F8" s="107">
        <v>25</v>
      </c>
      <c r="G8" s="100">
        <v>25</v>
      </c>
      <c r="H8" s="92"/>
      <c r="I8" s="92"/>
      <c r="J8" s="92"/>
      <c r="K8" s="92"/>
      <c r="L8" s="92"/>
      <c r="M8" s="108"/>
      <c r="N8" s="108"/>
      <c r="O8" s="108"/>
    </row>
    <row r="9" ht="30.75" customHeight="1"/>
  </sheetData>
  <sheetProtection/>
  <mergeCells count="16">
    <mergeCell ref="A1:O1"/>
    <mergeCell ref="A3:E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88" t="s">
        <v>313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8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S2" s="102" t="s">
        <v>314</v>
      </c>
    </row>
    <row r="3" spans="1:19" ht="22.5" customHeight="1">
      <c r="A3" s="90" t="s">
        <v>24</v>
      </c>
      <c r="B3" s="90"/>
      <c r="C3" s="90"/>
      <c r="D3" s="90"/>
      <c r="E3" s="90"/>
      <c r="F3" s="90"/>
      <c r="S3" s="103" t="s">
        <v>25</v>
      </c>
    </row>
    <row r="4" spans="1:19" s="36" customFormat="1" ht="21.75" customHeight="1">
      <c r="A4" s="91" t="s">
        <v>69</v>
      </c>
      <c r="B4" s="92" t="s">
        <v>315</v>
      </c>
      <c r="C4" s="92" t="s">
        <v>316</v>
      </c>
      <c r="D4" s="11" t="s">
        <v>317</v>
      </c>
      <c r="E4" s="11"/>
      <c r="F4" s="11"/>
      <c r="G4" s="11" t="s">
        <v>318</v>
      </c>
      <c r="H4" s="92" t="s">
        <v>319</v>
      </c>
      <c r="I4" s="97" t="s">
        <v>320</v>
      </c>
      <c r="J4" s="91" t="s">
        <v>119</v>
      </c>
      <c r="K4" s="91"/>
      <c r="L4" s="91"/>
      <c r="M4" s="91"/>
      <c r="N4" s="91"/>
      <c r="O4" s="91"/>
      <c r="P4" s="91"/>
      <c r="Q4" s="91"/>
      <c r="R4" s="91"/>
      <c r="S4" s="91"/>
    </row>
    <row r="5" spans="1:19" s="36" customFormat="1" ht="26.25" customHeight="1">
      <c r="A5" s="91"/>
      <c r="B5" s="92"/>
      <c r="C5" s="92"/>
      <c r="D5" s="93" t="s">
        <v>95</v>
      </c>
      <c r="E5" s="93" t="s">
        <v>96</v>
      </c>
      <c r="F5" s="93" t="s">
        <v>97</v>
      </c>
      <c r="G5" s="11"/>
      <c r="H5" s="92"/>
      <c r="I5" s="98" t="s">
        <v>320</v>
      </c>
      <c r="J5" s="91" t="s">
        <v>72</v>
      </c>
      <c r="K5" s="13" t="s">
        <v>30</v>
      </c>
      <c r="L5" s="13"/>
      <c r="M5" s="13" t="s">
        <v>34</v>
      </c>
      <c r="N5" s="13" t="s">
        <v>36</v>
      </c>
      <c r="O5" s="13" t="s">
        <v>38</v>
      </c>
      <c r="P5" s="13" t="s">
        <v>40</v>
      </c>
      <c r="Q5" s="13" t="s">
        <v>42</v>
      </c>
      <c r="R5" s="13"/>
      <c r="S5" s="13" t="s">
        <v>45</v>
      </c>
    </row>
    <row r="6" spans="1:19" ht="49.5" customHeight="1">
      <c r="A6" s="91"/>
      <c r="B6" s="92"/>
      <c r="C6" s="92"/>
      <c r="D6" s="93"/>
      <c r="E6" s="93"/>
      <c r="F6" s="93"/>
      <c r="G6" s="11"/>
      <c r="H6" s="92"/>
      <c r="I6" s="99"/>
      <c r="J6" s="91"/>
      <c r="K6" s="28" t="s">
        <v>75</v>
      </c>
      <c r="L6" s="13" t="s">
        <v>76</v>
      </c>
      <c r="M6" s="13"/>
      <c r="N6" s="13"/>
      <c r="O6" s="13"/>
      <c r="P6" s="13"/>
      <c r="Q6" s="28" t="s">
        <v>75</v>
      </c>
      <c r="R6" s="28" t="s">
        <v>76</v>
      </c>
      <c r="S6" s="13"/>
    </row>
    <row r="7" spans="1:19" ht="51.75" customHeight="1">
      <c r="A7" s="94" t="s">
        <v>72</v>
      </c>
      <c r="B7" s="95"/>
      <c r="C7" s="96"/>
      <c r="D7" s="96"/>
      <c r="E7" s="96"/>
      <c r="F7" s="96"/>
      <c r="G7" s="96" t="s">
        <v>253</v>
      </c>
      <c r="H7" s="96"/>
      <c r="I7" s="96"/>
      <c r="J7" s="100">
        <f>SUM(K7:P7)</f>
        <v>0</v>
      </c>
      <c r="K7" s="100"/>
      <c r="L7" s="101"/>
      <c r="M7" s="101"/>
      <c r="N7" s="101"/>
      <c r="O7" s="101"/>
      <c r="P7" s="101"/>
      <c r="Q7" s="101"/>
      <c r="R7" s="101"/>
      <c r="S7" s="101"/>
    </row>
    <row r="8" spans="1:19" ht="51.75" customHeight="1">
      <c r="A8" s="96"/>
      <c r="B8" s="95"/>
      <c r="C8" s="96"/>
      <c r="D8" s="96"/>
      <c r="E8" s="96"/>
      <c r="F8" s="96"/>
      <c r="G8" s="96" t="s">
        <v>253</v>
      </c>
      <c r="H8" s="96"/>
      <c r="I8" s="96"/>
      <c r="J8" s="100">
        <f>SUM(K8:P8)</f>
        <v>0</v>
      </c>
      <c r="K8" s="100"/>
      <c r="L8" s="101"/>
      <c r="M8" s="101"/>
      <c r="N8" s="101"/>
      <c r="O8" s="101"/>
      <c r="P8" s="101"/>
      <c r="Q8" s="101"/>
      <c r="R8" s="101"/>
      <c r="S8" s="101"/>
    </row>
    <row r="9" spans="1:19" ht="51.75" customHeight="1">
      <c r="A9" s="96"/>
      <c r="B9" s="95"/>
      <c r="C9" s="96"/>
      <c r="D9" s="96"/>
      <c r="E9" s="96"/>
      <c r="F9" s="96"/>
      <c r="G9" s="96" t="s">
        <v>253</v>
      </c>
      <c r="H9" s="96"/>
      <c r="I9" s="96"/>
      <c r="J9" s="100">
        <f>SUM(K9:P9)</f>
        <v>0</v>
      </c>
      <c r="K9" s="100"/>
      <c r="L9" s="101"/>
      <c r="M9" s="101"/>
      <c r="N9" s="101"/>
      <c r="O9" s="101"/>
      <c r="P9" s="101"/>
      <c r="Q9" s="101"/>
      <c r="R9" s="101"/>
      <c r="S9" s="101"/>
    </row>
    <row r="10" spans="1:17" ht="31.5" customHeight="1">
      <c r="A10" s="82" t="s">
        <v>321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6"/>
      <c r="O10" s="66"/>
      <c r="P10" s="66"/>
      <c r="Q10" s="66"/>
    </row>
  </sheetData>
  <sheetProtection/>
  <mergeCells count="21">
    <mergeCell ref="A1:S1"/>
    <mergeCell ref="A3:F3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1" width="66.5" style="0" customWidth="1"/>
    <col min="2" max="2" width="39.5" style="0" customWidth="1"/>
    <col min="3" max="3" width="38.16015625" style="0" customWidth="1"/>
  </cols>
  <sheetData>
    <row r="1" spans="1:3" ht="35.25" customHeight="1">
      <c r="A1" s="68" t="s">
        <v>322</v>
      </c>
      <c r="B1" s="68"/>
      <c r="C1" s="68"/>
    </row>
    <row r="2" spans="1:3" ht="21" customHeight="1">
      <c r="A2" s="68"/>
      <c r="B2" s="68"/>
      <c r="C2" s="69" t="s">
        <v>323</v>
      </c>
    </row>
    <row r="3" spans="1:3" ht="24.75" customHeight="1">
      <c r="A3" s="45" t="s">
        <v>24</v>
      </c>
      <c r="B3" s="45"/>
      <c r="C3" s="70" t="s">
        <v>25</v>
      </c>
    </row>
    <row r="4" spans="1:16" s="65" customFormat="1" ht="21.75" customHeight="1">
      <c r="A4" s="71" t="s">
        <v>324</v>
      </c>
      <c r="B4" s="72" t="s">
        <v>325</v>
      </c>
      <c r="C4" s="73"/>
      <c r="F4" s="74"/>
      <c r="P4" s="74"/>
    </row>
    <row r="5" spans="1:16" s="65" customFormat="1" ht="43.5" customHeight="1">
      <c r="A5" s="71"/>
      <c r="B5" s="75" t="s">
        <v>326</v>
      </c>
      <c r="C5" s="76" t="s">
        <v>327</v>
      </c>
      <c r="E5" s="77">
        <v>3.6</v>
      </c>
      <c r="F5" s="78">
        <v>0</v>
      </c>
      <c r="G5" s="78">
        <v>0.6</v>
      </c>
      <c r="H5" s="77">
        <v>3</v>
      </c>
      <c r="I5" s="78">
        <v>0</v>
      </c>
      <c r="J5" s="77">
        <v>3</v>
      </c>
      <c r="K5" s="77">
        <v>9.4</v>
      </c>
      <c r="L5" s="78">
        <v>0</v>
      </c>
      <c r="M5" s="78">
        <v>0.7</v>
      </c>
      <c r="N5" s="77">
        <v>8.7</v>
      </c>
      <c r="O5" s="78">
        <v>0</v>
      </c>
      <c r="P5" s="77">
        <v>8.7</v>
      </c>
    </row>
    <row r="6" spans="1:16" s="65" customFormat="1" ht="34.5" customHeight="1">
      <c r="A6" s="79" t="s">
        <v>328</v>
      </c>
      <c r="B6" s="80">
        <f>SUM(B7:B9)</f>
        <v>79.55999999999999</v>
      </c>
      <c r="C6" s="80">
        <f>SUM(C7:C9)</f>
        <v>76.74000000000001</v>
      </c>
      <c r="E6" s="74"/>
      <c r="G6" s="74"/>
      <c r="I6" s="74"/>
      <c r="J6" s="74"/>
      <c r="K6" s="74"/>
      <c r="L6" s="74"/>
      <c r="M6" s="74"/>
      <c r="N6" s="74"/>
      <c r="O6" s="74"/>
      <c r="P6" s="74"/>
    </row>
    <row r="7" spans="1:16" s="66" customFormat="1" ht="34.5" customHeight="1">
      <c r="A7" s="81" t="s">
        <v>329</v>
      </c>
      <c r="B7" s="80"/>
      <c r="C7" s="80"/>
      <c r="D7" s="82"/>
      <c r="E7" s="82"/>
      <c r="F7" s="82"/>
      <c r="G7" s="82"/>
      <c r="H7" s="82"/>
      <c r="I7" s="82"/>
      <c r="J7" s="82"/>
      <c r="K7" s="82"/>
      <c r="L7" s="82"/>
      <c r="M7" s="82"/>
      <c r="O7" s="82"/>
      <c r="P7" s="82"/>
    </row>
    <row r="8" spans="1:16" s="66" customFormat="1" ht="34.5" customHeight="1">
      <c r="A8" s="83" t="s">
        <v>330</v>
      </c>
      <c r="B8" s="80">
        <v>3.49</v>
      </c>
      <c r="C8" s="84">
        <v>4.4399999999999995</v>
      </c>
      <c r="D8" s="82"/>
      <c r="E8" s="82"/>
      <c r="G8" s="82"/>
      <c r="H8" s="82"/>
      <c r="I8" s="82"/>
      <c r="J8" s="82"/>
      <c r="K8" s="82"/>
      <c r="L8" s="82"/>
      <c r="M8" s="82"/>
      <c r="O8" s="82"/>
      <c r="P8" s="82"/>
    </row>
    <row r="9" spans="1:16" s="66" customFormat="1" ht="34.5" customHeight="1">
      <c r="A9" s="83" t="s">
        <v>331</v>
      </c>
      <c r="B9" s="80">
        <f>SUM(B10:B11)</f>
        <v>76.07</v>
      </c>
      <c r="C9" s="80">
        <f>SUM(C10:C11)</f>
        <v>72.30000000000001</v>
      </c>
      <c r="D9" s="82"/>
      <c r="E9" s="82"/>
      <c r="H9" s="82"/>
      <c r="I9" s="82"/>
      <c r="L9" s="82"/>
      <c r="N9" s="82"/>
      <c r="P9" s="82"/>
    </row>
    <row r="10" spans="1:9" s="66" customFormat="1" ht="34.5" customHeight="1">
      <c r="A10" s="83" t="s">
        <v>332</v>
      </c>
      <c r="B10" s="80"/>
      <c r="C10" s="80"/>
      <c r="D10" s="82"/>
      <c r="E10" s="82"/>
      <c r="F10" s="82"/>
      <c r="G10" s="82"/>
      <c r="H10" s="82"/>
      <c r="I10" s="82"/>
    </row>
    <row r="11" spans="1:8" s="66" customFormat="1" ht="34.5" customHeight="1">
      <c r="A11" s="83" t="s">
        <v>333</v>
      </c>
      <c r="B11" s="80">
        <v>76.07</v>
      </c>
      <c r="C11" s="80">
        <v>72.30000000000001</v>
      </c>
      <c r="D11" s="82"/>
      <c r="E11" s="82"/>
      <c r="F11" s="82"/>
      <c r="G11" s="82"/>
      <c r="H11" s="82"/>
    </row>
    <row r="12" spans="1:22" s="67" customFormat="1" ht="63" customHeight="1">
      <c r="A12" s="85" t="s">
        <v>334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7"/>
    </row>
    <row r="13" spans="1:3" ht="24" customHeight="1">
      <c r="A13" s="86"/>
      <c r="B13" s="86"/>
      <c r="C13" s="86"/>
    </row>
  </sheetData>
  <sheetProtection/>
  <mergeCells count="3">
    <mergeCell ref="A12:C12"/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16"/>
  <sheetViews>
    <sheetView showGridLines="0" showZeros="0" workbookViewId="0" topLeftCell="A1">
      <selection activeCell="E10" sqref="E10"/>
    </sheetView>
  </sheetViews>
  <sheetFormatPr defaultColWidth="6.83203125" defaultRowHeight="19.5" customHeight="1"/>
  <cols>
    <col min="1" max="1" width="42.83203125" style="37" customWidth="1"/>
    <col min="2" max="4" width="7.16015625" style="38" customWidth="1"/>
    <col min="5" max="5" width="47" style="38" customWidth="1"/>
    <col min="6" max="6" width="39.5" style="38" customWidth="1"/>
    <col min="7" max="195" width="6.83203125" style="39" customWidth="1"/>
    <col min="196" max="196" width="6.83203125" style="0" customWidth="1"/>
  </cols>
  <sheetData>
    <row r="1" spans="1:6" s="33" customFormat="1" ht="36.75" customHeight="1">
      <c r="A1" s="40" t="s">
        <v>335</v>
      </c>
      <c r="B1" s="41"/>
      <c r="C1" s="41"/>
      <c r="D1" s="41"/>
      <c r="E1" s="41"/>
      <c r="F1" s="41"/>
    </row>
    <row r="2" spans="1:6" s="33" customFormat="1" ht="24" customHeight="1">
      <c r="A2" s="42"/>
      <c r="B2" s="43"/>
      <c r="C2" s="43"/>
      <c r="D2" s="43"/>
      <c r="E2" s="43"/>
      <c r="F2" s="44" t="s">
        <v>336</v>
      </c>
    </row>
    <row r="3" spans="1:6" s="33" customFormat="1" ht="15" customHeight="1">
      <c r="A3" s="45" t="s">
        <v>24</v>
      </c>
      <c r="B3" s="45"/>
      <c r="C3" s="45"/>
      <c r="D3" s="46"/>
      <c r="E3" s="46"/>
      <c r="F3" s="47" t="s">
        <v>25</v>
      </c>
    </row>
    <row r="4" spans="1:6" s="34" customFormat="1" ht="24" customHeight="1">
      <c r="A4" s="48" t="s">
        <v>69</v>
      </c>
      <c r="B4" s="13" t="s">
        <v>337</v>
      </c>
      <c r="C4" s="13"/>
      <c r="D4" s="13"/>
      <c r="E4" s="13" t="s">
        <v>94</v>
      </c>
      <c r="F4" s="49" t="s">
        <v>326</v>
      </c>
    </row>
    <row r="5" spans="1:6" s="34" customFormat="1" ht="24.75" customHeight="1">
      <c r="A5" s="48"/>
      <c r="B5" s="13"/>
      <c r="C5" s="13"/>
      <c r="D5" s="13"/>
      <c r="E5" s="13"/>
      <c r="F5" s="49"/>
    </row>
    <row r="6" spans="1:6" s="35" customFormat="1" ht="38.25" customHeight="1">
      <c r="A6" s="48"/>
      <c r="B6" s="50" t="s">
        <v>95</v>
      </c>
      <c r="C6" s="50" t="s">
        <v>96</v>
      </c>
      <c r="D6" s="50" t="s">
        <v>97</v>
      </c>
      <c r="E6" s="13"/>
      <c r="F6" s="49"/>
    </row>
    <row r="7" spans="1:195" s="36" customFormat="1" ht="35.25" customHeight="1">
      <c r="A7" s="51"/>
      <c r="B7" s="52"/>
      <c r="C7" s="52"/>
      <c r="D7" s="52"/>
      <c r="E7" s="53" t="s">
        <v>72</v>
      </c>
      <c r="F7" s="54">
        <f>F8+F11</f>
        <v>157.25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</row>
    <row r="8" spans="1:195" s="36" customFormat="1" ht="35.25" customHeight="1">
      <c r="A8" s="56" t="s">
        <v>254</v>
      </c>
      <c r="B8" s="52" t="s">
        <v>98</v>
      </c>
      <c r="C8" s="52"/>
      <c r="D8" s="52"/>
      <c r="E8" s="57" t="s">
        <v>99</v>
      </c>
      <c r="F8" s="54">
        <v>22.77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</row>
    <row r="9" spans="1:6" ht="30" customHeight="1">
      <c r="A9" s="58"/>
      <c r="B9" s="59"/>
      <c r="C9" s="59" t="s">
        <v>100</v>
      </c>
      <c r="D9" s="59"/>
      <c r="E9" s="57" t="s">
        <v>33</v>
      </c>
      <c r="F9" s="54">
        <v>22.77</v>
      </c>
    </row>
    <row r="10" spans="1:6" ht="30" customHeight="1">
      <c r="A10" s="58"/>
      <c r="B10" s="59"/>
      <c r="C10" s="59"/>
      <c r="D10" s="59" t="s">
        <v>101</v>
      </c>
      <c r="E10" s="57" t="s">
        <v>35</v>
      </c>
      <c r="F10" s="54">
        <v>22.77</v>
      </c>
    </row>
    <row r="11" spans="1:6" ht="30" customHeight="1">
      <c r="A11" s="58"/>
      <c r="B11" s="60" t="s">
        <v>105</v>
      </c>
      <c r="C11" s="60"/>
      <c r="D11" s="60"/>
      <c r="E11" s="57" t="s">
        <v>106</v>
      </c>
      <c r="F11" s="61">
        <v>134.48</v>
      </c>
    </row>
    <row r="12" spans="1:6" ht="30" customHeight="1">
      <c r="A12" s="58"/>
      <c r="B12" s="60"/>
      <c r="C12" s="60" t="s">
        <v>101</v>
      </c>
      <c r="D12" s="60"/>
      <c r="E12" s="57" t="s">
        <v>48</v>
      </c>
      <c r="F12" s="61">
        <v>134.48</v>
      </c>
    </row>
    <row r="13" spans="1:6" ht="30" customHeight="1">
      <c r="A13" s="58"/>
      <c r="B13" s="60" t="s">
        <v>120</v>
      </c>
      <c r="C13" s="60" t="s">
        <v>120</v>
      </c>
      <c r="D13" s="60" t="s">
        <v>101</v>
      </c>
      <c r="E13" s="57" t="s">
        <v>49</v>
      </c>
      <c r="F13" s="61">
        <v>134.48</v>
      </c>
    </row>
    <row r="14" spans="1:6" ht="19.5" customHeight="1">
      <c r="A14" s="62"/>
      <c r="D14" s="63"/>
      <c r="E14" s="63"/>
      <c r="F14" s="63"/>
    </row>
    <row r="15" spans="1:6" ht="19.5" customHeight="1">
      <c r="A15" s="64"/>
      <c r="B15" s="64"/>
      <c r="C15" s="64"/>
      <c r="D15" s="64"/>
      <c r="E15" s="64"/>
      <c r="F15" s="64"/>
    </row>
    <row r="16" spans="1:6" ht="11.25">
      <c r="A16" s="64"/>
      <c r="B16" s="64"/>
      <c r="C16" s="64"/>
      <c r="D16" s="64"/>
      <c r="E16" s="64"/>
      <c r="F16" s="64"/>
    </row>
  </sheetData>
  <sheetProtection/>
  <mergeCells count="6">
    <mergeCell ref="A3:C3"/>
    <mergeCell ref="A4:A6"/>
    <mergeCell ref="E4:E6"/>
    <mergeCell ref="F4:F6"/>
    <mergeCell ref="A15:F16"/>
    <mergeCell ref="B4:D5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Zeros="0" tabSelected="1" workbookViewId="0" topLeftCell="A1">
      <selection activeCell="S4" sqref="S4:V4"/>
    </sheetView>
  </sheetViews>
  <sheetFormatPr defaultColWidth="9.33203125" defaultRowHeight="12.75" customHeight="1"/>
  <cols>
    <col min="1" max="1" width="13.16015625" style="3" customWidth="1"/>
    <col min="2" max="2" width="14.16015625" style="4" customWidth="1"/>
    <col min="3" max="3" width="8.83203125" style="1" bestFit="1" customWidth="1"/>
    <col min="4" max="4" width="9" style="1" bestFit="1" customWidth="1"/>
    <col min="5" max="5" width="9.33203125" style="2" customWidth="1"/>
    <col min="6" max="6" width="7.33203125" style="2" customWidth="1"/>
    <col min="7" max="7" width="6.66015625" style="2" customWidth="1"/>
    <col min="8" max="8" width="6.16015625" style="2" customWidth="1"/>
    <col min="9" max="9" width="6.83203125" style="2" customWidth="1"/>
    <col min="10" max="10" width="8.16015625" style="2" customWidth="1"/>
    <col min="11" max="11" width="9.16015625" style="2" customWidth="1"/>
    <col min="12" max="12" width="6.5" style="2" customWidth="1"/>
    <col min="13" max="13" width="40.33203125" style="2" customWidth="1"/>
    <col min="14" max="14" width="24.83203125" style="2" customWidth="1"/>
    <col min="15" max="15" width="17.5" style="2" customWidth="1"/>
    <col min="16" max="16" width="7.66015625" style="2" customWidth="1"/>
    <col min="17" max="17" width="7.5" style="2" hidden="1" customWidth="1"/>
    <col min="18" max="18" width="8.33203125" style="2" hidden="1" customWidth="1"/>
    <col min="19" max="19" width="10.5" style="2" customWidth="1"/>
    <col min="20" max="20" width="5.33203125" style="2" customWidth="1"/>
    <col min="21" max="21" width="6.16015625" style="2" customWidth="1"/>
    <col min="22" max="22" width="6" style="2" customWidth="1"/>
    <col min="23" max="16384" width="9.33203125" style="2" customWidth="1"/>
  </cols>
  <sheetData>
    <row r="1" spans="1:22" s="1" customFormat="1" ht="36" customHeight="1">
      <c r="A1" s="5" t="s">
        <v>338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2.75" customHeight="1">
      <c r="A2" s="7"/>
      <c r="B2" s="7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1" t="s">
        <v>339</v>
      </c>
      <c r="V2" s="9"/>
    </row>
    <row r="3" spans="1:22" ht="12.75" customHeight="1">
      <c r="A3" s="10" t="s">
        <v>24</v>
      </c>
      <c r="B3" s="10"/>
      <c r="C3" s="10"/>
      <c r="D3" s="10"/>
      <c r="E3" s="10"/>
      <c r="F3" s="10"/>
      <c r="G3" s="10"/>
      <c r="H3" s="10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32" t="s">
        <v>25</v>
      </c>
      <c r="V3" s="27"/>
    </row>
    <row r="4" spans="1:22" ht="37.5" customHeight="1">
      <c r="A4" s="11" t="s">
        <v>69</v>
      </c>
      <c r="B4" s="11" t="s">
        <v>251</v>
      </c>
      <c r="C4" s="12" t="s">
        <v>119</v>
      </c>
      <c r="D4" s="12"/>
      <c r="E4" s="12"/>
      <c r="F4" s="12"/>
      <c r="G4" s="12"/>
      <c r="H4" s="12"/>
      <c r="I4" s="12"/>
      <c r="J4" s="12"/>
      <c r="K4" s="12"/>
      <c r="L4" s="12"/>
      <c r="M4" s="11" t="s">
        <v>340</v>
      </c>
      <c r="N4" s="11" t="s">
        <v>341</v>
      </c>
      <c r="O4" s="11" t="s">
        <v>342</v>
      </c>
      <c r="P4" s="11"/>
      <c r="Q4" s="11"/>
      <c r="R4" s="11"/>
      <c r="S4" s="11" t="s">
        <v>343</v>
      </c>
      <c r="T4" s="11"/>
      <c r="U4" s="11"/>
      <c r="V4" s="11"/>
    </row>
    <row r="5" spans="1:22" ht="45.75" customHeight="1">
      <c r="A5" s="11"/>
      <c r="B5" s="11"/>
      <c r="C5" s="12" t="s">
        <v>72</v>
      </c>
      <c r="D5" s="13" t="s">
        <v>30</v>
      </c>
      <c r="E5" s="13"/>
      <c r="F5" s="13" t="s">
        <v>34</v>
      </c>
      <c r="G5" s="13" t="s">
        <v>36</v>
      </c>
      <c r="H5" s="13" t="s">
        <v>38</v>
      </c>
      <c r="I5" s="13" t="s">
        <v>40</v>
      </c>
      <c r="J5" s="13" t="s">
        <v>42</v>
      </c>
      <c r="K5" s="13"/>
      <c r="L5" s="13" t="s">
        <v>45</v>
      </c>
      <c r="M5" s="11"/>
      <c r="N5" s="11"/>
      <c r="O5" s="11" t="s">
        <v>344</v>
      </c>
      <c r="P5" s="11" t="s">
        <v>345</v>
      </c>
      <c r="Q5" s="11" t="s">
        <v>346</v>
      </c>
      <c r="R5" s="11" t="s">
        <v>347</v>
      </c>
      <c r="S5" s="11" t="s">
        <v>344</v>
      </c>
      <c r="T5" s="11" t="s">
        <v>345</v>
      </c>
      <c r="U5" s="11" t="s">
        <v>346</v>
      </c>
      <c r="V5" s="11" t="s">
        <v>347</v>
      </c>
    </row>
    <row r="6" spans="1:22" ht="63.75" customHeight="1">
      <c r="A6" s="11"/>
      <c r="B6" s="11"/>
      <c r="C6" s="12"/>
      <c r="D6" s="13" t="s">
        <v>75</v>
      </c>
      <c r="E6" s="13" t="s">
        <v>76</v>
      </c>
      <c r="F6" s="13"/>
      <c r="G6" s="13"/>
      <c r="H6" s="13"/>
      <c r="I6" s="13"/>
      <c r="J6" s="28" t="s">
        <v>75</v>
      </c>
      <c r="K6" s="28" t="s">
        <v>76</v>
      </c>
      <c r="L6" s="13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69" customHeight="1">
      <c r="A7" s="14" t="s">
        <v>254</v>
      </c>
      <c r="B7" s="15" t="s">
        <v>255</v>
      </c>
      <c r="C7" s="16">
        <v>4</v>
      </c>
      <c r="D7" s="16">
        <v>4</v>
      </c>
      <c r="E7" s="17"/>
      <c r="F7" s="17"/>
      <c r="G7" s="17"/>
      <c r="H7" s="17"/>
      <c r="I7" s="29">
        <v>500</v>
      </c>
      <c r="J7" s="17"/>
      <c r="K7" s="17"/>
      <c r="L7" s="17"/>
      <c r="M7" s="17" t="s">
        <v>348</v>
      </c>
      <c r="N7" s="17" t="s">
        <v>349</v>
      </c>
      <c r="O7" s="17" t="s">
        <v>350</v>
      </c>
      <c r="P7" s="17"/>
      <c r="Q7" s="17"/>
      <c r="R7" s="17"/>
      <c r="S7" s="17" t="s">
        <v>351</v>
      </c>
      <c r="T7" s="17"/>
      <c r="U7" s="17"/>
      <c r="V7" s="17"/>
    </row>
    <row r="8" spans="1:22" ht="79.5" customHeight="1">
      <c r="A8" s="18"/>
      <c r="B8" s="19" t="s">
        <v>352</v>
      </c>
      <c r="C8" s="16">
        <v>3.19</v>
      </c>
      <c r="D8" s="16">
        <v>3.19</v>
      </c>
      <c r="E8" s="17"/>
      <c r="F8" s="17"/>
      <c r="G8" s="17"/>
      <c r="H8" s="17"/>
      <c r="I8" s="17"/>
      <c r="J8" s="17"/>
      <c r="K8" s="17"/>
      <c r="L8" s="17"/>
      <c r="M8" s="17" t="s">
        <v>353</v>
      </c>
      <c r="N8" s="17" t="s">
        <v>354</v>
      </c>
      <c r="O8" s="17"/>
      <c r="P8" s="17"/>
      <c r="Q8" s="17"/>
      <c r="R8" s="17"/>
      <c r="S8" s="17" t="s">
        <v>355</v>
      </c>
      <c r="T8" s="17"/>
      <c r="U8" s="17"/>
      <c r="V8" s="17"/>
    </row>
    <row r="9" spans="1:22" ht="132" customHeight="1">
      <c r="A9" s="18"/>
      <c r="B9" s="19" t="s">
        <v>356</v>
      </c>
      <c r="C9" s="16">
        <v>6</v>
      </c>
      <c r="D9" s="16">
        <v>6</v>
      </c>
      <c r="E9" s="17"/>
      <c r="F9" s="17"/>
      <c r="G9" s="17"/>
      <c r="H9" s="17"/>
      <c r="I9" s="17"/>
      <c r="J9" s="17"/>
      <c r="K9" s="17"/>
      <c r="L9" s="17"/>
      <c r="M9" s="17" t="s">
        <v>357</v>
      </c>
      <c r="N9" s="17" t="s">
        <v>358</v>
      </c>
      <c r="O9" s="17" t="s">
        <v>359</v>
      </c>
      <c r="P9" s="17"/>
      <c r="Q9" s="17"/>
      <c r="R9" s="17"/>
      <c r="S9" s="17" t="s">
        <v>360</v>
      </c>
      <c r="T9" s="17"/>
      <c r="U9" s="17"/>
      <c r="V9" s="17"/>
    </row>
    <row r="10" spans="1:22" ht="184.5" customHeight="1">
      <c r="A10" s="18"/>
      <c r="B10" s="15" t="s">
        <v>261</v>
      </c>
      <c r="C10" s="16">
        <v>4.5</v>
      </c>
      <c r="D10" s="16">
        <v>4.5</v>
      </c>
      <c r="E10" s="17"/>
      <c r="F10" s="17"/>
      <c r="G10" s="17"/>
      <c r="H10" s="17"/>
      <c r="I10" s="17"/>
      <c r="J10" s="17"/>
      <c r="K10" s="17"/>
      <c r="L10" s="17"/>
      <c r="M10" s="29" t="s">
        <v>361</v>
      </c>
      <c r="N10" s="17" t="s">
        <v>362</v>
      </c>
      <c r="O10" s="17"/>
      <c r="P10" s="17"/>
      <c r="Q10" s="17"/>
      <c r="R10" s="17"/>
      <c r="S10" s="17" t="s">
        <v>363</v>
      </c>
      <c r="T10" s="17"/>
      <c r="U10" s="17"/>
      <c r="V10" s="17"/>
    </row>
    <row r="11" spans="1:22" ht="51" customHeight="1">
      <c r="A11" s="18"/>
      <c r="B11" s="15" t="s">
        <v>263</v>
      </c>
      <c r="C11" s="16">
        <v>3.5</v>
      </c>
      <c r="D11" s="16">
        <v>3.5</v>
      </c>
      <c r="E11" s="17"/>
      <c r="F11" s="17"/>
      <c r="G11" s="17"/>
      <c r="H11" s="17"/>
      <c r="I11" s="17"/>
      <c r="J11" s="17"/>
      <c r="K11" s="17"/>
      <c r="L11" s="17"/>
      <c r="M11" s="17" t="s">
        <v>364</v>
      </c>
      <c r="N11" s="17" t="s">
        <v>365</v>
      </c>
      <c r="O11" s="17"/>
      <c r="P11" s="17"/>
      <c r="Q11" s="17"/>
      <c r="R11" s="17"/>
      <c r="S11" s="17" t="s">
        <v>366</v>
      </c>
      <c r="T11" s="17"/>
      <c r="U11" s="17"/>
      <c r="V11" s="17"/>
    </row>
    <row r="12" spans="1:22" ht="48.75" customHeight="1">
      <c r="A12" s="18"/>
      <c r="B12" s="15" t="s">
        <v>265</v>
      </c>
      <c r="C12" s="16">
        <v>6</v>
      </c>
      <c r="D12" s="16">
        <v>6</v>
      </c>
      <c r="E12" s="17"/>
      <c r="F12" s="17"/>
      <c r="G12" s="17"/>
      <c r="H12" s="17"/>
      <c r="I12" s="17"/>
      <c r="J12" s="17"/>
      <c r="K12" s="17"/>
      <c r="L12" s="17"/>
      <c r="M12" s="17" t="s">
        <v>367</v>
      </c>
      <c r="N12" s="17" t="s">
        <v>368</v>
      </c>
      <c r="O12" s="17"/>
      <c r="P12" s="17"/>
      <c r="Q12" s="17"/>
      <c r="R12" s="17"/>
      <c r="S12" s="17" t="s">
        <v>369</v>
      </c>
      <c r="T12" s="17"/>
      <c r="U12" s="17"/>
      <c r="V12" s="17"/>
    </row>
    <row r="13" spans="1:22" ht="72" customHeight="1">
      <c r="A13" s="18"/>
      <c r="B13" s="19" t="s">
        <v>370</v>
      </c>
      <c r="C13" s="16">
        <v>2</v>
      </c>
      <c r="D13" s="16">
        <v>2</v>
      </c>
      <c r="E13" s="17"/>
      <c r="F13" s="17"/>
      <c r="G13" s="17"/>
      <c r="H13" s="17"/>
      <c r="I13" s="17"/>
      <c r="J13" s="17"/>
      <c r="K13" s="17"/>
      <c r="L13" s="17"/>
      <c r="M13" s="17" t="s">
        <v>371</v>
      </c>
      <c r="N13" s="17" t="s">
        <v>372</v>
      </c>
      <c r="O13" s="17"/>
      <c r="P13" s="17"/>
      <c r="Q13" s="17"/>
      <c r="R13" s="17"/>
      <c r="S13" s="17" t="s">
        <v>373</v>
      </c>
      <c r="T13" s="17"/>
      <c r="U13" s="17"/>
      <c r="V13" s="17"/>
    </row>
    <row r="14" spans="1:22" ht="57" customHeight="1">
      <c r="A14" s="18"/>
      <c r="B14" s="19" t="s">
        <v>374</v>
      </c>
      <c r="C14" s="16">
        <v>566.55</v>
      </c>
      <c r="D14" s="16">
        <v>566.55</v>
      </c>
      <c r="E14" s="17"/>
      <c r="F14" s="17"/>
      <c r="G14" s="17"/>
      <c r="H14" s="17"/>
      <c r="I14" s="17"/>
      <c r="J14" s="17"/>
      <c r="K14" s="17"/>
      <c r="L14" s="17"/>
      <c r="M14" s="17" t="s">
        <v>375</v>
      </c>
      <c r="N14" s="17" t="s">
        <v>376</v>
      </c>
      <c r="O14" s="17"/>
      <c r="P14" s="17"/>
      <c r="Q14" s="17"/>
      <c r="R14" s="17"/>
      <c r="S14" s="17" t="s">
        <v>377</v>
      </c>
      <c r="T14" s="17"/>
      <c r="U14" s="17"/>
      <c r="V14" s="17"/>
    </row>
    <row r="15" spans="1:22" ht="87" customHeight="1">
      <c r="A15" s="18"/>
      <c r="B15" s="19" t="s">
        <v>378</v>
      </c>
      <c r="C15" s="16">
        <v>7.42</v>
      </c>
      <c r="D15" s="16">
        <v>7.42</v>
      </c>
      <c r="E15" s="17"/>
      <c r="F15" s="17"/>
      <c r="G15" s="17"/>
      <c r="H15" s="17"/>
      <c r="I15" s="17"/>
      <c r="J15" s="17"/>
      <c r="K15" s="17"/>
      <c r="L15" s="17"/>
      <c r="M15" s="17" t="s">
        <v>379</v>
      </c>
      <c r="N15" s="17" t="s">
        <v>354</v>
      </c>
      <c r="O15" s="17"/>
      <c r="P15" s="17"/>
      <c r="Q15" s="17"/>
      <c r="R15" s="17"/>
      <c r="S15" s="17" t="s">
        <v>380</v>
      </c>
      <c r="T15" s="17"/>
      <c r="U15" s="17"/>
      <c r="V15" s="17"/>
    </row>
    <row r="16" spans="1:22" ht="66" customHeight="1">
      <c r="A16" s="18"/>
      <c r="B16" s="19" t="s">
        <v>273</v>
      </c>
      <c r="C16" s="16">
        <v>2</v>
      </c>
      <c r="D16" s="16">
        <v>2</v>
      </c>
      <c r="E16" s="17"/>
      <c r="F16" s="17"/>
      <c r="G16" s="17"/>
      <c r="H16" s="17"/>
      <c r="I16" s="17"/>
      <c r="J16" s="17"/>
      <c r="K16" s="17"/>
      <c r="L16" s="17"/>
      <c r="M16" s="17" t="s">
        <v>381</v>
      </c>
      <c r="N16" s="17" t="s">
        <v>362</v>
      </c>
      <c r="O16" s="17"/>
      <c r="P16" s="17"/>
      <c r="Q16" s="17"/>
      <c r="R16" s="17"/>
      <c r="S16" s="17" t="s">
        <v>382</v>
      </c>
      <c r="T16" s="17"/>
      <c r="U16" s="17"/>
      <c r="V16" s="17"/>
    </row>
    <row r="17" spans="1:22" s="2" customFormat="1" ht="57.75" customHeight="1">
      <c r="A17" s="11" t="s">
        <v>81</v>
      </c>
      <c r="B17" s="19" t="s">
        <v>277</v>
      </c>
      <c r="C17" s="16">
        <v>2</v>
      </c>
      <c r="D17" s="16">
        <v>2</v>
      </c>
      <c r="E17" s="17"/>
      <c r="F17" s="17"/>
      <c r="G17" s="17"/>
      <c r="H17" s="17"/>
      <c r="I17" s="17"/>
      <c r="J17" s="17"/>
      <c r="K17" s="17"/>
      <c r="L17" s="17"/>
      <c r="M17" s="17" t="s">
        <v>383</v>
      </c>
      <c r="N17" s="17" t="s">
        <v>384</v>
      </c>
      <c r="O17" s="17"/>
      <c r="P17" s="17"/>
      <c r="Q17" s="17"/>
      <c r="R17" s="17"/>
      <c r="S17" s="17" t="s">
        <v>385</v>
      </c>
      <c r="T17" s="17"/>
      <c r="U17" s="17"/>
      <c r="V17" s="17"/>
    </row>
    <row r="18" spans="1:22" s="2" customFormat="1" ht="42" customHeight="1">
      <c r="A18" s="11"/>
      <c r="B18" s="19" t="s">
        <v>386</v>
      </c>
      <c r="C18" s="20">
        <v>5.6</v>
      </c>
      <c r="D18" s="20">
        <v>5.6</v>
      </c>
      <c r="E18" s="17"/>
      <c r="F18" s="17"/>
      <c r="G18" s="17"/>
      <c r="H18" s="17"/>
      <c r="I18" s="17"/>
      <c r="J18" s="17"/>
      <c r="K18" s="17"/>
      <c r="L18" s="17"/>
      <c r="M18" s="17" t="s">
        <v>387</v>
      </c>
      <c r="N18" s="17" t="s">
        <v>354</v>
      </c>
      <c r="O18" s="17"/>
      <c r="P18" s="17"/>
      <c r="Q18" s="17"/>
      <c r="R18" s="17"/>
      <c r="S18" s="17" t="s">
        <v>387</v>
      </c>
      <c r="T18" s="17"/>
      <c r="U18" s="17"/>
      <c r="V18" s="17"/>
    </row>
    <row r="19" spans="1:22" ht="49.5" customHeight="1">
      <c r="A19" s="11" t="s">
        <v>388</v>
      </c>
      <c r="B19" s="15" t="s">
        <v>389</v>
      </c>
      <c r="C19" s="20">
        <v>3.32</v>
      </c>
      <c r="D19" s="20">
        <v>3.32</v>
      </c>
      <c r="E19" s="17"/>
      <c r="F19" s="17"/>
      <c r="G19" s="17"/>
      <c r="H19" s="17"/>
      <c r="I19" s="17"/>
      <c r="J19" s="17"/>
      <c r="K19" s="17"/>
      <c r="L19" s="17"/>
      <c r="M19" s="17" t="s">
        <v>390</v>
      </c>
      <c r="N19" s="17" t="s">
        <v>391</v>
      </c>
      <c r="O19" s="17"/>
      <c r="P19" s="17"/>
      <c r="Q19" s="17"/>
      <c r="R19" s="17"/>
      <c r="S19" s="17" t="s">
        <v>392</v>
      </c>
      <c r="T19" s="17"/>
      <c r="U19" s="17"/>
      <c r="V19" s="17"/>
    </row>
    <row r="20" spans="1:22" s="2" customFormat="1" ht="78" customHeight="1">
      <c r="A20" s="11"/>
      <c r="B20" s="19" t="s">
        <v>386</v>
      </c>
      <c r="C20" s="20">
        <v>2.28</v>
      </c>
      <c r="D20" s="20">
        <v>2.28</v>
      </c>
      <c r="E20" s="17"/>
      <c r="F20" s="17"/>
      <c r="G20" s="17"/>
      <c r="H20" s="17"/>
      <c r="I20" s="17"/>
      <c r="J20" s="17"/>
      <c r="K20" s="17"/>
      <c r="L20" s="17"/>
      <c r="M20" s="17" t="s">
        <v>387</v>
      </c>
      <c r="N20" s="17" t="s">
        <v>354</v>
      </c>
      <c r="O20" s="17"/>
      <c r="P20" s="17"/>
      <c r="Q20" s="17"/>
      <c r="R20" s="17"/>
      <c r="S20" s="17" t="s">
        <v>387</v>
      </c>
      <c r="T20" s="17"/>
      <c r="U20" s="17"/>
      <c r="V20" s="17"/>
    </row>
    <row r="21" spans="1:22" ht="78" customHeight="1">
      <c r="A21" s="21" t="s">
        <v>83</v>
      </c>
      <c r="B21" s="19" t="s">
        <v>393</v>
      </c>
      <c r="C21" s="16">
        <v>4.33</v>
      </c>
      <c r="D21" s="16">
        <v>4.33</v>
      </c>
      <c r="E21" s="17"/>
      <c r="F21" s="17"/>
      <c r="G21" s="17"/>
      <c r="H21" s="17"/>
      <c r="I21" s="17"/>
      <c r="J21" s="17"/>
      <c r="K21" s="17"/>
      <c r="L21" s="17"/>
      <c r="M21" s="17" t="s">
        <v>394</v>
      </c>
      <c r="N21" s="17" t="s">
        <v>395</v>
      </c>
      <c r="O21" s="17"/>
      <c r="P21" s="17"/>
      <c r="Q21" s="17"/>
      <c r="R21" s="17"/>
      <c r="S21" s="17" t="s">
        <v>396</v>
      </c>
      <c r="T21" s="17"/>
      <c r="U21" s="17"/>
      <c r="V21" s="17"/>
    </row>
    <row r="22" spans="1:22" s="2" customFormat="1" ht="78" customHeight="1">
      <c r="A22" s="11"/>
      <c r="B22" s="19" t="s">
        <v>386</v>
      </c>
      <c r="C22" s="22">
        <v>1.67</v>
      </c>
      <c r="D22" s="22">
        <v>1.67</v>
      </c>
      <c r="E22" s="17"/>
      <c r="F22" s="17"/>
      <c r="G22" s="17"/>
      <c r="H22" s="17"/>
      <c r="I22" s="17"/>
      <c r="J22" s="17"/>
      <c r="K22" s="17"/>
      <c r="L22" s="17"/>
      <c r="M22" s="17" t="s">
        <v>387</v>
      </c>
      <c r="N22" s="17" t="s">
        <v>354</v>
      </c>
      <c r="O22" s="17"/>
      <c r="P22" s="17"/>
      <c r="Q22" s="17"/>
      <c r="R22" s="17"/>
      <c r="S22" s="17" t="s">
        <v>387</v>
      </c>
      <c r="T22" s="17"/>
      <c r="U22" s="17"/>
      <c r="V22" s="17"/>
    </row>
    <row r="23" spans="1:22" ht="51" customHeight="1">
      <c r="A23" s="11" t="s">
        <v>84</v>
      </c>
      <c r="B23" s="19" t="s">
        <v>397</v>
      </c>
      <c r="C23" s="16">
        <v>4.61</v>
      </c>
      <c r="D23" s="16">
        <v>4.61</v>
      </c>
      <c r="E23" s="17"/>
      <c r="F23" s="17"/>
      <c r="G23" s="17"/>
      <c r="H23" s="17"/>
      <c r="I23" s="17"/>
      <c r="J23" s="17"/>
      <c r="K23" s="17"/>
      <c r="L23" s="17"/>
      <c r="M23" s="17" t="s">
        <v>390</v>
      </c>
      <c r="N23" s="17" t="s">
        <v>354</v>
      </c>
      <c r="O23" s="17"/>
      <c r="P23" s="17"/>
      <c r="Q23" s="17"/>
      <c r="R23" s="17"/>
      <c r="S23" s="17" t="s">
        <v>398</v>
      </c>
      <c r="T23" s="17"/>
      <c r="U23" s="17"/>
      <c r="V23" s="17"/>
    </row>
    <row r="24" spans="1:22" ht="60" customHeight="1">
      <c r="A24" s="11" t="s">
        <v>85</v>
      </c>
      <c r="B24" s="19" t="s">
        <v>399</v>
      </c>
      <c r="C24" s="16">
        <v>25</v>
      </c>
      <c r="D24" s="16">
        <v>25</v>
      </c>
      <c r="E24" s="17"/>
      <c r="F24" s="17"/>
      <c r="G24" s="17"/>
      <c r="H24" s="17"/>
      <c r="I24" s="17"/>
      <c r="J24" s="17"/>
      <c r="K24" s="17"/>
      <c r="L24" s="17"/>
      <c r="M24" s="17" t="s">
        <v>400</v>
      </c>
      <c r="N24" s="17" t="s">
        <v>401</v>
      </c>
      <c r="O24" s="17"/>
      <c r="P24" s="17"/>
      <c r="Q24" s="17"/>
      <c r="R24" s="17"/>
      <c r="S24" s="17" t="s">
        <v>402</v>
      </c>
      <c r="T24" s="17"/>
      <c r="U24" s="17"/>
      <c r="V24" s="17"/>
    </row>
    <row r="25" spans="1:22" ht="75" customHeight="1">
      <c r="A25" s="11" t="s">
        <v>86</v>
      </c>
      <c r="B25" s="19" t="s">
        <v>403</v>
      </c>
      <c r="C25" s="16">
        <v>26.02</v>
      </c>
      <c r="D25" s="16">
        <v>26.02</v>
      </c>
      <c r="E25" s="17"/>
      <c r="F25" s="17"/>
      <c r="G25" s="17"/>
      <c r="H25" s="17"/>
      <c r="I25" s="17"/>
      <c r="J25" s="17"/>
      <c r="K25" s="17"/>
      <c r="L25" s="17"/>
      <c r="M25" s="17" t="s">
        <v>404</v>
      </c>
      <c r="N25" s="17" t="s">
        <v>405</v>
      </c>
      <c r="O25" s="17"/>
      <c r="P25" s="17"/>
      <c r="Q25" s="17"/>
      <c r="R25" s="17"/>
      <c r="S25" s="17" t="s">
        <v>406</v>
      </c>
      <c r="T25" s="17"/>
      <c r="U25" s="17"/>
      <c r="V25" s="17"/>
    </row>
    <row r="26" spans="1:22" ht="66" customHeight="1">
      <c r="A26" s="11"/>
      <c r="B26" s="15" t="s">
        <v>407</v>
      </c>
      <c r="C26" s="20">
        <v>9.25</v>
      </c>
      <c r="D26" s="20">
        <v>9.25</v>
      </c>
      <c r="E26" s="17"/>
      <c r="F26" s="17"/>
      <c r="G26" s="17"/>
      <c r="H26" s="17"/>
      <c r="I26" s="17"/>
      <c r="J26" s="17"/>
      <c r="K26" s="17"/>
      <c r="L26" s="17"/>
      <c r="M26" s="30" t="s">
        <v>408</v>
      </c>
      <c r="N26" s="30" t="s">
        <v>409</v>
      </c>
      <c r="O26" s="17"/>
      <c r="P26" s="17"/>
      <c r="Q26" s="17"/>
      <c r="R26" s="17"/>
      <c r="S26" s="17" t="s">
        <v>406</v>
      </c>
      <c r="T26" s="17"/>
      <c r="U26" s="17"/>
      <c r="V26" s="17"/>
    </row>
    <row r="27" spans="1:22" ht="204" customHeight="1">
      <c r="A27" s="11" t="s">
        <v>87</v>
      </c>
      <c r="B27" s="19" t="s">
        <v>410</v>
      </c>
      <c r="C27" s="16">
        <v>34.93</v>
      </c>
      <c r="D27" s="16">
        <v>34.93</v>
      </c>
      <c r="E27" s="17"/>
      <c r="F27" s="17"/>
      <c r="G27" s="17"/>
      <c r="H27" s="17"/>
      <c r="I27" s="17"/>
      <c r="J27" s="17"/>
      <c r="K27" s="17"/>
      <c r="L27" s="17"/>
      <c r="M27" s="17" t="s">
        <v>411</v>
      </c>
      <c r="N27" s="17" t="s">
        <v>412</v>
      </c>
      <c r="O27" s="17" t="s">
        <v>413</v>
      </c>
      <c r="P27" s="17"/>
      <c r="Q27" s="17"/>
      <c r="R27" s="17"/>
      <c r="S27" s="17" t="s">
        <v>414</v>
      </c>
      <c r="T27" s="17"/>
      <c r="U27" s="17"/>
      <c r="V27" s="17"/>
    </row>
    <row r="28" spans="1:22" ht="72" customHeight="1">
      <c r="A28" s="11" t="s">
        <v>415</v>
      </c>
      <c r="B28" s="19" t="s">
        <v>416</v>
      </c>
      <c r="C28" s="16">
        <v>5.24</v>
      </c>
      <c r="D28" s="16"/>
      <c r="E28" s="17"/>
      <c r="F28" s="17"/>
      <c r="G28" s="17"/>
      <c r="H28" s="17"/>
      <c r="I28" s="17"/>
      <c r="J28" s="17"/>
      <c r="K28" s="17"/>
      <c r="L28" s="17"/>
      <c r="M28" s="17" t="s">
        <v>417</v>
      </c>
      <c r="N28" s="17" t="s">
        <v>418</v>
      </c>
      <c r="O28" s="17"/>
      <c r="P28" s="17"/>
      <c r="Q28" s="17"/>
      <c r="R28" s="17"/>
      <c r="S28" s="17" t="s">
        <v>417</v>
      </c>
      <c r="T28" s="17"/>
      <c r="U28" s="17"/>
      <c r="V28" s="17"/>
    </row>
    <row r="29" spans="1:22" s="2" customFormat="1" ht="81" customHeight="1">
      <c r="A29" s="11"/>
      <c r="B29" s="19" t="s">
        <v>386</v>
      </c>
      <c r="C29" s="20">
        <v>0.76</v>
      </c>
      <c r="D29" s="20">
        <v>0.76</v>
      </c>
      <c r="E29" s="17"/>
      <c r="F29" s="17"/>
      <c r="G29" s="17"/>
      <c r="H29" s="17"/>
      <c r="I29" s="17"/>
      <c r="J29" s="17"/>
      <c r="K29" s="17"/>
      <c r="L29" s="17"/>
      <c r="M29" s="17" t="s">
        <v>387</v>
      </c>
      <c r="N29" s="17" t="s">
        <v>354</v>
      </c>
      <c r="O29" s="17"/>
      <c r="P29" s="17"/>
      <c r="Q29" s="17"/>
      <c r="R29" s="17"/>
      <c r="S29" s="17" t="s">
        <v>387</v>
      </c>
      <c r="T29" s="17"/>
      <c r="U29" s="17"/>
      <c r="V29" s="17"/>
    </row>
    <row r="30" spans="1:22" s="2" customFormat="1" ht="72" customHeight="1">
      <c r="A30" s="11" t="s">
        <v>90</v>
      </c>
      <c r="B30" s="19" t="s">
        <v>419</v>
      </c>
      <c r="C30" s="16">
        <v>2.5</v>
      </c>
      <c r="D30" s="16">
        <v>2.5</v>
      </c>
      <c r="E30" s="17"/>
      <c r="F30" s="17"/>
      <c r="G30" s="17"/>
      <c r="H30" s="17"/>
      <c r="I30" s="17"/>
      <c r="J30" s="17"/>
      <c r="K30" s="17"/>
      <c r="L30" s="17"/>
      <c r="M30" s="17" t="s">
        <v>420</v>
      </c>
      <c r="N30" s="17" t="s">
        <v>354</v>
      </c>
      <c r="O30" s="17"/>
      <c r="P30" s="17"/>
      <c r="Q30" s="17"/>
      <c r="R30" s="17"/>
      <c r="S30" s="17" t="s">
        <v>420</v>
      </c>
      <c r="T30" s="17"/>
      <c r="U30" s="17"/>
      <c r="V30" s="17"/>
    </row>
    <row r="31" spans="1:22" s="2" customFormat="1" ht="78" customHeight="1">
      <c r="A31" s="11"/>
      <c r="B31" s="19" t="s">
        <v>386</v>
      </c>
      <c r="C31" s="16">
        <v>2.27</v>
      </c>
      <c r="D31" s="16">
        <v>2.27</v>
      </c>
      <c r="E31" s="17"/>
      <c r="F31" s="17"/>
      <c r="G31" s="17"/>
      <c r="H31" s="17"/>
      <c r="I31" s="17"/>
      <c r="J31" s="17"/>
      <c r="K31" s="17"/>
      <c r="L31" s="17"/>
      <c r="M31" s="17" t="s">
        <v>387</v>
      </c>
      <c r="N31" s="17" t="s">
        <v>354</v>
      </c>
      <c r="O31" s="17"/>
      <c r="P31" s="17"/>
      <c r="Q31" s="17"/>
      <c r="R31" s="17"/>
      <c r="S31" s="17" t="s">
        <v>387</v>
      </c>
      <c r="T31" s="17"/>
      <c r="U31" s="17"/>
      <c r="V31" s="17"/>
    </row>
    <row r="32" spans="1:22" s="2" customFormat="1" ht="144" customHeight="1">
      <c r="A32" s="11"/>
      <c r="B32" s="19" t="s">
        <v>298</v>
      </c>
      <c r="C32" s="16">
        <v>500</v>
      </c>
      <c r="D32" s="16"/>
      <c r="E32" s="17"/>
      <c r="F32" s="17"/>
      <c r="G32" s="17"/>
      <c r="H32" s="17"/>
      <c r="I32" s="17">
        <v>500</v>
      </c>
      <c r="J32" s="17"/>
      <c r="K32" s="17"/>
      <c r="L32" s="17"/>
      <c r="M32" s="17" t="s">
        <v>421</v>
      </c>
      <c r="N32" s="17" t="s">
        <v>354</v>
      </c>
      <c r="O32" s="17"/>
      <c r="P32" s="17"/>
      <c r="Q32" s="17"/>
      <c r="R32" s="17"/>
      <c r="S32" s="17" t="s">
        <v>421</v>
      </c>
      <c r="T32" s="17"/>
      <c r="U32" s="17"/>
      <c r="V32" s="17"/>
    </row>
    <row r="33" spans="1:22" ht="12.75" customHeight="1">
      <c r="A33" s="23"/>
      <c r="B33" s="24"/>
      <c r="C33" s="25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ht="12.75" customHeight="1">
      <c r="A34" s="23"/>
    </row>
  </sheetData>
  <sheetProtection/>
  <mergeCells count="23">
    <mergeCell ref="A1:V1"/>
    <mergeCell ref="A3:H3"/>
    <mergeCell ref="C4:L4"/>
    <mergeCell ref="O4:R4"/>
    <mergeCell ref="S4:V4"/>
    <mergeCell ref="D5:E5"/>
    <mergeCell ref="J5:K5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2018-01-26T05:37:19Z</cp:lastPrinted>
  <dcterms:created xsi:type="dcterms:W3CDTF">2017-01-26T02:06:17Z</dcterms:created>
  <dcterms:modified xsi:type="dcterms:W3CDTF">2018-03-20T05:45:32Z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