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944" firstSheet="37"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国有资源（资产）有偿使用收入" sheetId="35" r:id="rId35"/>
    <sheet name="13纳入预算管理的政府性基金" sheetId="36" r:id="rId36"/>
    <sheet name="14国有资本经营支出"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情况表" sheetId="43" r:id="rId43"/>
  </sheets>
  <definedNames>
    <definedName name="_xlnm.Print_Area" localSheetId="40">'18一般公共预算“三公”经费'!$A$1:$C$11</definedName>
    <definedName name="_xlnm.Print_Area" localSheetId="24">'2部门收支总表（分单位）'!$A$1:$P$14</definedName>
    <definedName name="_xlnm.Print_Area" localSheetId="21">'公开表皮'!$A$1:$P$16</definedName>
    <definedName name="_xlnm.Print_Area" localSheetId="22">'目录'!$A$1:$A$22</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5">'13纳入预算管理的政府性基金'!$1:$5</definedName>
    <definedName name="_xlnm.Print_Titles" localSheetId="36">'14国有资本经营支出'!$1:$5</definedName>
    <definedName name="_xlnm.Print_Titles" localSheetId="37">'15项目支出表'!$1:$5</definedName>
    <definedName name="_xlnm.Print_Titles" localSheetId="38">'16政府采购表'!$1:$5</definedName>
    <definedName name="_xlnm.Print_Titles" localSheetId="39">'17购买服务表'!$1:$5</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<sst xmlns="http://schemas.openxmlformats.org/spreadsheetml/2006/main" count="1753" uniqueCount="520">
  <si>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</si>
  <si>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</si>
  <si>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</si>
  <si>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</si>
  <si>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</si>
  <si>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</si>
  <si>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</si>
  <si>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</si>
  <si>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</si>
  <si>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</si>
  <si>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</si>
  <si>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</si>
  <si>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</si>
  <si>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t>2018年部门收支总体情况表</t>
  </si>
  <si>
    <t>公开表1</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</si>
  <si>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</si>
  <si>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</si>
  <si>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</si>
  <si>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</si>
  <si>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</si>
  <si>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</si>
  <si>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</si>
  <si>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</si>
  <si>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</si>
  <si>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事业单位离退休</t>
  </si>
  <si>
    <t xml:space="preserve">    机关事业单位基本养老保险缴费支出</t>
  </si>
  <si>
    <t xml:space="preserve">    行政单位医疗</t>
  </si>
  <si>
    <t xml:space="preserve">    事业单位医疗</t>
  </si>
  <si>
    <t xml:space="preserve">    行政运行</t>
  </si>
  <si>
    <t xml:space="preserve">    一般行政管理事务</t>
  </si>
  <si>
    <t>四、住房保障支出</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</si>
  <si>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</si>
  <si>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</si>
  <si>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</si>
  <si>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</si>
  <si>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</si>
  <si>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</si>
  <si>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</si>
  <si>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</si>
  <si>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</si>
  <si>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</si>
  <si>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</si>
  <si>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</si>
  <si>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</si>
  <si>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</si>
  <si>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</si>
  <si>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</si>
  <si>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</si>
  <si>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</si>
  <si>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</si>
  <si>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</si>
  <si>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</si>
  <si>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</si>
  <si>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</si>
  <si>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</si>
  <si>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</si>
  <si>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</si>
  <si>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社会保障和就业支出</t>
  </si>
  <si>
    <t>05</t>
  </si>
  <si>
    <t xml:space="preserve">  </t>
  </si>
  <si>
    <t>02</t>
  </si>
  <si>
    <t>医疗卫生与计划生育支出</t>
  </si>
  <si>
    <t>11</t>
  </si>
  <si>
    <t>04</t>
  </si>
  <si>
    <t>50</t>
  </si>
  <si>
    <t>住房保障支出</t>
  </si>
  <si>
    <t>01</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</si>
  <si>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</si>
  <si>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</si>
  <si>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</si>
  <si>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</si>
  <si>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</si>
  <si>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</si>
  <si>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</si>
  <si>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</si>
  <si>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</si>
  <si>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</si>
  <si>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</si>
  <si>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</si>
  <si>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</si>
  <si>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</si>
  <si>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</si>
  <si>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</si>
  <si>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</si>
  <si>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</si>
  <si>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</si>
  <si>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</si>
  <si>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</si>
  <si>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</si>
  <si>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</si>
  <si>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</si>
  <si>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</si>
  <si>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</si>
  <si>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</si>
  <si>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</si>
  <si>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</si>
  <si>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</si>
  <si>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</si>
  <si>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</si>
  <si>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</si>
  <si>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</si>
  <si>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</si>
  <si>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</si>
  <si>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</si>
  <si>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</si>
  <si>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</si>
  <si>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</si>
  <si>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</si>
  <si>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</si>
  <si>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</si>
  <si>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</si>
  <si>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</si>
  <si>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</si>
  <si>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</si>
  <si>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</si>
  <si>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</si>
  <si>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</si>
  <si>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</si>
  <si>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</si>
  <si>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</si>
  <si>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</si>
  <si>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</si>
  <si>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</si>
  <si>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</si>
  <si>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</si>
  <si>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</si>
  <si>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</si>
  <si>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</si>
  <si>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</si>
  <si>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</si>
  <si>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</si>
  <si>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</si>
  <si>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</si>
  <si>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</si>
  <si>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</si>
  <si>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</si>
  <si>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</si>
  <si>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</si>
  <si>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</si>
  <si>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</si>
  <si>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</si>
  <si>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</si>
  <si>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</si>
  <si>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</si>
  <si>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</si>
  <si>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</si>
  <si>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</si>
  <si>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</si>
  <si>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</si>
  <si>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</si>
  <si>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</si>
  <si>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</si>
  <si>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</si>
  <si>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</si>
  <si>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</si>
  <si>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</si>
  <si>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</si>
  <si>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</si>
  <si>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</si>
  <si>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</si>
  <si>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</si>
  <si>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</si>
  <si>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</si>
  <si>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</si>
  <si>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</si>
  <si>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</si>
  <si>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</si>
  <si>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</si>
  <si>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</si>
  <si>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</si>
  <si>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</si>
  <si>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</si>
  <si>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</si>
  <si>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</si>
  <si>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</si>
  <si>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</si>
  <si>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</si>
  <si>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</si>
  <si>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</si>
  <si>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</si>
  <si>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</si>
  <si>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</si>
  <si>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</si>
  <si>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</si>
  <si>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</si>
  <si>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</si>
  <si>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</si>
  <si>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</si>
  <si>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</si>
  <si>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</si>
  <si>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</si>
  <si>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</si>
  <si>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</si>
  <si>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</si>
  <si>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</si>
  <si>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</si>
  <si>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</si>
  <si>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</si>
  <si>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</si>
  <si>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</si>
  <si>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</si>
  <si>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</si>
  <si>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</si>
  <si>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</si>
  <si>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</si>
  <si>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</si>
  <si>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</si>
  <si>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</si>
  <si>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</si>
  <si>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</si>
  <si>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</si>
  <si>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</si>
  <si>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</si>
  <si>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</si>
  <si>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</si>
  <si>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</si>
  <si>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</si>
  <si>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</si>
  <si>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</si>
  <si>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</si>
  <si>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</si>
  <si>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</si>
  <si>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</si>
  <si>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</si>
  <si>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</si>
  <si>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</si>
  <si>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</si>
  <si>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</si>
  <si>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</si>
  <si>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</si>
  <si>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</si>
  <si>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</si>
  <si>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</si>
  <si>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</si>
  <si>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</si>
  <si>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</si>
  <si>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</si>
  <si>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</si>
  <si>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</si>
  <si>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</si>
  <si>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</si>
  <si>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</si>
  <si>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</si>
  <si>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</si>
  <si>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</si>
  <si>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</si>
  <si>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</si>
  <si>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</si>
  <si>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</si>
  <si>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</si>
  <si>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</si>
  <si>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</si>
  <si>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</si>
  <si>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</si>
  <si>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</si>
  <si>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 xml:space="preserve"> 抚顺市人民政府办公厅2018年部门预算和                   “三公”经费预算公开表</t>
  </si>
  <si>
    <t>一、一般公共服务</t>
  </si>
  <si>
    <t xml:space="preserve">   政府办公厅（室）及相关机构事务</t>
  </si>
  <si>
    <t xml:space="preserve">      行政运行</t>
  </si>
  <si>
    <t xml:space="preserve">      一般行政管理事务</t>
  </si>
  <si>
    <t>二、社会保障和就业支出</t>
  </si>
  <si>
    <t xml:space="preserve">   行政事业单位离退休</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</si>
  <si>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</si>
  <si>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</si>
  <si>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</si>
  <si>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</si>
  <si>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</si>
  <si>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 xml:space="preserve">   住房改革支出</t>
  </si>
  <si>
    <t xml:space="preserve">      住房公积金</t>
  </si>
  <si>
    <t xml:space="preserve">   人大事务</t>
  </si>
  <si>
    <t xml:space="preserve">      事业运行</t>
  </si>
  <si>
    <t xml:space="preserve">      事业运行</t>
  </si>
  <si>
    <r>
      <t xml:space="preserve">     </t>
    </r>
    <r>
      <rPr>
        <sz val="12"/>
        <rFont val="宋体"/>
        <family val="0"/>
      </rPr>
      <t>其他政府办公厅（室）及相关机构事务支出</t>
    </r>
  </si>
  <si>
    <t xml:space="preserve">      事业单位离退休</t>
  </si>
  <si>
    <t xml:space="preserve">      事业单位医疗</t>
  </si>
  <si>
    <r>
      <t xml:space="preserve">     </t>
    </r>
    <r>
      <rPr>
        <sz val="12"/>
        <rFont val="宋体"/>
        <family val="0"/>
      </rPr>
      <t>其他政府办公厅（室）及相关机构事务支出</t>
    </r>
  </si>
  <si>
    <t>部门名称：抚顺市人民政府办公厅</t>
  </si>
  <si>
    <t>抚顺市人民政府办公厅本级</t>
  </si>
  <si>
    <t>抚顺市政府驻北京联络处</t>
  </si>
  <si>
    <t>一般公共服务支出</t>
  </si>
  <si>
    <t xml:space="preserve">  政府办公厅（室）及相关机构事务</t>
  </si>
  <si>
    <t xml:space="preserve">  医疗保障</t>
  </si>
  <si>
    <t xml:space="preserve">  人大事务</t>
  </si>
  <si>
    <t xml:space="preserve">    事业运行</t>
  </si>
  <si>
    <t xml:space="preserve">    其他政府办公厅（室）及相关机构事务支出</t>
  </si>
  <si>
    <t>部门名称：抚顺市人民政府办公厅</t>
  </si>
  <si>
    <t>抚顺市人民政府办公厅本级</t>
  </si>
  <si>
    <t>301</t>
  </si>
  <si>
    <t>301</t>
  </si>
  <si>
    <t>30101</t>
  </si>
  <si>
    <t>30102</t>
  </si>
  <si>
    <t>30103</t>
  </si>
  <si>
    <t>30108</t>
  </si>
  <si>
    <t>30110</t>
  </si>
  <si>
    <t>30112</t>
  </si>
  <si>
    <t>30113</t>
  </si>
  <si>
    <t>3010101</t>
  </si>
  <si>
    <t>3010201</t>
  </si>
  <si>
    <t>3010202</t>
  </si>
  <si>
    <t>3010301</t>
  </si>
  <si>
    <t>3010801</t>
  </si>
  <si>
    <t>3011001</t>
  </si>
  <si>
    <t>3011205</t>
  </si>
  <si>
    <t>3011301</t>
  </si>
  <si>
    <t xml:space="preserve">  基本工资</t>
  </si>
  <si>
    <t xml:space="preserve">    基本工资（统发）</t>
  </si>
  <si>
    <t xml:space="preserve">  津贴补贴</t>
  </si>
  <si>
    <t xml:space="preserve">    津贴补贴（统发）</t>
  </si>
  <si>
    <t xml:space="preserve">    津贴补贴（非统发）</t>
  </si>
  <si>
    <t xml:space="preserve">  奖金</t>
  </si>
  <si>
    <t xml:space="preserve">    奖金（统发）</t>
  </si>
  <si>
    <t xml:space="preserve">  机关事业单位基本养老保险缴费</t>
  </si>
  <si>
    <t xml:space="preserve">    机关事业单位基本养老保险缴费（统发）</t>
  </si>
  <si>
    <t xml:space="preserve">  职工基本医疗保险缴费</t>
  </si>
  <si>
    <t xml:space="preserve">    职工基本医疗保险缴费（统发）</t>
  </si>
  <si>
    <t xml:space="preserve">  其他社会保障缴费</t>
  </si>
  <si>
    <t xml:space="preserve">    医保大病统筹（含风险调剂金）（统发）</t>
  </si>
  <si>
    <t xml:space="preserve">  住房公积金</t>
  </si>
  <si>
    <t xml:space="preserve">    住房公积金（统发）</t>
  </si>
  <si>
    <t>302</t>
  </si>
  <si>
    <t>30201</t>
  </si>
  <si>
    <t xml:space="preserve">  办公费</t>
  </si>
  <si>
    <t xml:space="preserve">    办公费（项目）</t>
  </si>
  <si>
    <t xml:space="preserve">  印刷费</t>
  </si>
  <si>
    <t xml:space="preserve">    印刷费（项目）</t>
  </si>
  <si>
    <t xml:space="preserve">  手续费</t>
  </si>
  <si>
    <t xml:space="preserve">  水费</t>
  </si>
  <si>
    <t xml:space="preserve">    水费（项目）</t>
  </si>
  <si>
    <t xml:space="preserve">  电费</t>
  </si>
  <si>
    <t xml:space="preserve">    电费（项目）</t>
  </si>
  <si>
    <t xml:space="preserve">  邮电费</t>
  </si>
  <si>
    <t xml:space="preserve">    邮电费（项目）</t>
  </si>
  <si>
    <t xml:space="preserve">  物业管理费</t>
  </si>
  <si>
    <t xml:space="preserve">    物业管理费（项目）</t>
  </si>
  <si>
    <t xml:space="preserve">  差旅费</t>
  </si>
  <si>
    <t xml:space="preserve">    差旅费（项目）</t>
  </si>
  <si>
    <t xml:space="preserve">  维修(护)费</t>
  </si>
  <si>
    <t xml:space="preserve">    维修（护）费</t>
  </si>
  <si>
    <t xml:space="preserve">    维修（护）费（项目）</t>
  </si>
  <si>
    <t xml:space="preserve">  租赁费</t>
  </si>
  <si>
    <t xml:space="preserve">    租赁费（项目）</t>
  </si>
  <si>
    <t xml:space="preserve">  会议费</t>
  </si>
  <si>
    <t xml:space="preserve">    会议费（项目）</t>
  </si>
  <si>
    <t xml:space="preserve">  培训费</t>
  </si>
  <si>
    <t xml:space="preserve">    培训费（项目）</t>
  </si>
  <si>
    <t xml:space="preserve">  公务接待费</t>
  </si>
  <si>
    <t xml:space="preserve">  劳务费</t>
  </si>
  <si>
    <t xml:space="preserve">    劳务费（临时用工、劳务派遣）</t>
  </si>
  <si>
    <t xml:space="preserve">    劳务费（项目）</t>
  </si>
  <si>
    <t xml:space="preserve">  委托业务费</t>
  </si>
  <si>
    <t xml:space="preserve">    委托业务费（项目）</t>
  </si>
  <si>
    <t xml:space="preserve">  工会经费</t>
  </si>
  <si>
    <t xml:space="preserve">    工会经费（上缴）</t>
  </si>
  <si>
    <t xml:space="preserve">    工会经费（留存）</t>
  </si>
  <si>
    <t xml:space="preserve">  公务用车运行维护费</t>
  </si>
  <si>
    <t xml:space="preserve">    公务用车运行维护费（已车改）</t>
  </si>
  <si>
    <t xml:space="preserve">  其他交通费用</t>
  </si>
  <si>
    <t xml:space="preserve">  其他商品和服务支出</t>
  </si>
  <si>
    <t xml:space="preserve">    离退休人员公用经费</t>
  </si>
  <si>
    <t>3020101</t>
  </si>
  <si>
    <t>3020150</t>
  </si>
  <si>
    <t>30202</t>
  </si>
  <si>
    <t>3020250</t>
  </si>
  <si>
    <t>30204</t>
  </si>
  <si>
    <t>3020401</t>
  </si>
  <si>
    <t>30205</t>
  </si>
  <si>
    <t>3020550</t>
  </si>
  <si>
    <t>30206</t>
  </si>
  <si>
    <t>3020650</t>
  </si>
  <si>
    <t>30207</t>
  </si>
  <si>
    <t>3020750</t>
  </si>
  <si>
    <t>30209</t>
  </si>
  <si>
    <t>3020950</t>
  </si>
  <si>
    <t>30211</t>
  </si>
  <si>
    <t>3021101</t>
  </si>
  <si>
    <t>3021150</t>
  </si>
  <si>
    <t>30213</t>
  </si>
  <si>
    <t>3021301</t>
  </si>
  <si>
    <t>3021350</t>
  </si>
  <si>
    <t>30214</t>
  </si>
  <si>
    <t>3021450</t>
  </si>
  <si>
    <t>30215</t>
  </si>
  <si>
    <t>3021550</t>
  </si>
  <si>
    <t>30216</t>
  </si>
  <si>
    <t>3021650</t>
  </si>
  <si>
    <t>30217</t>
  </si>
  <si>
    <t>3021701</t>
  </si>
  <si>
    <t>30226</t>
  </si>
  <si>
    <t>3022601</t>
  </si>
  <si>
    <t>3022650</t>
  </si>
  <si>
    <t>30227</t>
  </si>
  <si>
    <t>3022750</t>
  </si>
  <si>
    <t>30228</t>
  </si>
  <si>
    <t>3022801</t>
  </si>
  <si>
    <t>3022802</t>
  </si>
  <si>
    <t>30231</t>
  </si>
  <si>
    <t>3023101</t>
  </si>
  <si>
    <t>30239</t>
  </si>
  <si>
    <t>3023901</t>
  </si>
  <si>
    <t>30299</t>
  </si>
  <si>
    <t>3029902</t>
  </si>
  <si>
    <t>3029949</t>
  </si>
  <si>
    <t xml:space="preserve">  离休费</t>
  </si>
  <si>
    <t xml:space="preserve">    离休费（统发）</t>
  </si>
  <si>
    <t xml:space="preserve">    离休费（非统发）</t>
  </si>
  <si>
    <t xml:space="preserve">  退休费</t>
  </si>
  <si>
    <t xml:space="preserve">    退休费（统发）</t>
  </si>
  <si>
    <t xml:space="preserve">    退休费（非统发）</t>
  </si>
  <si>
    <t xml:space="preserve">  退职(役)费</t>
  </si>
  <si>
    <t xml:space="preserve">  生活补助</t>
  </si>
  <si>
    <t xml:space="preserve">    在职遗属补助</t>
  </si>
  <si>
    <t xml:space="preserve">    离退遗属补助</t>
  </si>
  <si>
    <t xml:space="preserve">  其他对个人和家庭的补助支出</t>
  </si>
  <si>
    <t xml:space="preserve">    其他对个人和家庭的补助（统发）</t>
  </si>
  <si>
    <t>30301</t>
  </si>
  <si>
    <t>3030101</t>
  </si>
  <si>
    <t>3030102</t>
  </si>
  <si>
    <t>30302</t>
  </si>
  <si>
    <t>3030201</t>
  </si>
  <si>
    <t>3030202</t>
  </si>
  <si>
    <t>30303</t>
  </si>
  <si>
    <t>3030301</t>
  </si>
  <si>
    <t>30305</t>
  </si>
  <si>
    <t>3030501</t>
  </si>
  <si>
    <t>3030502</t>
  </si>
  <si>
    <t>30399</t>
  </si>
  <si>
    <t>3039940</t>
  </si>
  <si>
    <t>31002</t>
  </si>
  <si>
    <t>31007</t>
  </si>
  <si>
    <t xml:space="preserve">  办公设备购置</t>
  </si>
  <si>
    <t xml:space="preserve">    办公设备购置</t>
  </si>
  <si>
    <t xml:space="preserve">  信息网络及软件购置更新</t>
  </si>
  <si>
    <t xml:space="preserve">    信息网络及软件购置更新</t>
  </si>
  <si>
    <t>3020501</t>
  </si>
  <si>
    <t>3020601</t>
  </si>
  <si>
    <t>3020701</t>
  </si>
  <si>
    <t>30208</t>
  </si>
  <si>
    <t xml:space="preserve">  取暖费</t>
  </si>
  <si>
    <t>3020804</t>
  </si>
  <si>
    <t xml:space="preserve">    公用取暖费</t>
  </si>
  <si>
    <t>3020901</t>
  </si>
  <si>
    <t>3021401</t>
  </si>
  <si>
    <t>抚顺市政府驻北京联络处</t>
  </si>
  <si>
    <t>30107</t>
  </si>
  <si>
    <t xml:space="preserve">  绩效工资</t>
  </si>
  <si>
    <t>3010701</t>
  </si>
  <si>
    <t xml:space="preserve">    绩效工资（统发）</t>
  </si>
  <si>
    <t>3011201</t>
  </si>
  <si>
    <t xml:space="preserve">    失业（统发）</t>
  </si>
  <si>
    <t>3011203</t>
  </si>
  <si>
    <t xml:space="preserve">    工伤（统发）</t>
  </si>
  <si>
    <t>3020851</t>
  </si>
  <si>
    <t xml:space="preserve">    公用取暖费（项目）</t>
  </si>
  <si>
    <t>3021750</t>
  </si>
  <si>
    <t xml:space="preserve">    公务接待费（项目）</t>
  </si>
  <si>
    <t>3023102</t>
  </si>
  <si>
    <t xml:space="preserve">    公务用车运行维护费（未车改）</t>
  </si>
  <si>
    <t>3023150</t>
  </si>
  <si>
    <t xml:space="preserve">    公务用车运行维护费（项目）</t>
  </si>
  <si>
    <t>注：本部门没有国有资本经营预算安排的支出，故本表无数据。</t>
  </si>
  <si>
    <t>注：本部门没有纳入预算管理的政府性基金收入，也没有使用纳入预算管理的政府性基金收入安排的支出，故本表无数据。</t>
  </si>
  <si>
    <t>抚顺市人民政府办公厅</t>
  </si>
  <si>
    <t>公务运行</t>
  </si>
  <si>
    <t>一、机关商品和服务支出228.37万元：（一）办公经费212.24万元：1、办公费26.52万元：（1）报刊等办公费用10万元；（2）机关办公用品及耗材9.72万元；（3）政府工作报告经费6万元：办公用品及耗材6万元；（4）老干部管理中心办公费0.8万元；2、印刷费33万元：（1）印刷费30万元；（2）政府公报3万元；3、水费0.1万元：老干部管理中心水费0.1万元；4、电费0.8万元：老干部管理中心电费0.8万元；5、邮电费41.17万元：（1）网费、办公电话费、领导电话费40.66万元；（2）老干部管理中心电话费0.51万元；6、物业管理费24万元：（1）食堂物业管理费23万元；（2）老干部管理中心环境卫生用品1万元；7、差旅费69.65万元：（1）市领导公务专项65万元；（2）政府工作报告调研2万元；（3）老干部管理中心走访、组织外出活动等2.65万元；8、租赁费17万元：异地食宿费17万元。（二）委托业务费10.34万元：固定资产保险10.34万元。（三）维修（护）费5.79万元：1、网络系统、设备维修维护3.95万元；2、办公设备维修维护1万元；3、老干部管理中心办公楼日常维修0.84万元。二、机关资本性支出（一）22.63万元:1、办公设备购置22.63万元：（1）网络设备购置1.05万元；（2）机关办公设备购置18.28万元；（3）老干部管理中心设备购置3.3万元。</t>
  </si>
  <si>
    <t>政府专项工作</t>
  </si>
  <si>
    <t>一、机关商品和服务支出89.11万元：（一）办公经费70.16万元：1、办公费41.15万元：（1）应急办13.9万元：①现场处置2.5万元；②预案演练1.8万元；③物资储备及耗材4.65万元；④值班用品1.45万元；⑤宣传3.5万元；（2）政务公开3.16万元：①网站建设1万元；②5.15公开日宣传0.8万元；③进基层活动及采编费0.5万元；④办公用品及耗材0.86万元；（3）规委会2.31万元：办公用品及耗材2.31万元；（4）信动办2.48万元：①国防信息动员潜力普查0.6万元；②演练1.08万元；③办公用品及耗材0.8万元；（5）民心网4.95万元：①民心网系统升级及维护2万元；②网络设备维修维护、故障排除及办公耗材等2.65万元；③订《民心》杂志0.3万元；（6）“五大系统”1.78万元：①耗材及办公用品1.58万元；②宣传费0.2万元；（7）公文传输及保密7.3万元：①涉密耗材7万元；②保密工作及宣传资料等0.3万元；（8）网络诉求0.39万元：耗材0.39万元；（9）互联网+政务服务3.5万元：①办公用品及耗材0.8万元；②栏目建设2.7万元；（10）纪检组1.38万元：报刊、办公用品、耗材1.38万元；2、印刷费13.2万元：（1）应急办5.5万元；（2）政务公开2.1万元；（3）规委会1.8万元；（4）民心网2.5万元；（5）五大系统0.3万元；（6）互联网+政务服务1万元；3、邮电费12.95万元：（1）应急平台11.9万元；（2）政务公开1.05万元；4、物业管理费1万元：应急值班运行；5、差旅费1.86万元：（1）政务公开0.3万元；（2）民心网0.8万元；（3）互联网+政务服务0.36万元；（4）纪检组0.4万元。（二）会议费0.3万元：纪检组0.3万元。（三）培训费2.9万元：培训费2.9万元：1、应急办0.5万元；2、政务公开1.5万元；3、公文传输及保密0.2万元；4、互联网+政务服务0.5万元；5、纪检组0.2万元。（四）委托业务费3万元：劳务费3万元：《抚顺政务信息》稿酬3万元。（五）维修（护）费12.75万元：维修（护）费12.75万元：1、应急平台11.65万元；2、政务公开1.1万元。二、机关资本性支出（一）15.89万元：（一）设备购置15.89万元：1、办公设备购置15.89万元。</t>
  </si>
  <si>
    <t>政府会议费</t>
  </si>
  <si>
    <t>一、机关商品和服务支出18万元：1、会议费18万元：市政府全体扩大会议及市政府各类全市性会议费用18万元。</t>
  </si>
  <si>
    <t>老干部管理中心维修改造</t>
  </si>
  <si>
    <t xml:space="preserve">一、机关商品和服务支出25万元：1、维修（护）费25万元：（1）办公室及活动室房门2.3万元， 23扇，单价1000元；（2）窗户4万元，80㎡，单价500元；（3）办公室及活动室地板1.4万元，250㎡，单价56元；（4）走廊地砖2.8万元，70㎡，单价400元；（5）中心大门1.3万元；（6）暖气管线维修4万元；（7）下水管线3万元；（8）电路改造2.5万元；（9）安防报警系统安装1.5万元；（10）拆除旧装1万元；（11）走廊二道门、三道门1.2万元。
</t>
  </si>
  <si>
    <t>党政机关文件交换站建设</t>
  </si>
  <si>
    <t>一、机关商品和服务支出11.97万元：（一）办公经费1.5万元：办公费1.5万元： IC卡500张1.5万元；（二）委托业务费10.47万元：劳务费10.47万元：1、系统集成费8.4765万元：含保险费、人工费、安装调试等费用；2、运输费1.9935万元。二、机关资本性支出（一）168.03万元：（一）设备购置168.03万元：1、办公设备购置146.03万元：（1）B11型交换箱22组132万元；（2）交换箱监控机1台1万元；（3）自助服务平台2台7万元；（4）桌面编解码器1台0.62万元；（5）条码打印机2台0.46万元；（6）条码扫描枪2把0.6万元；（7）IC卡读卡器1台0.22万元；（8）数字图像监控设备1套1.18万元：包括1台21” MHS-21LH监控显示器、1台海康硬盘录像机(DS-8108HE-SH)、4路海康模拟摄像头（DS-2CE56F5P-IT3）、含视频监控软件；（9）数据库服务器1台2.15万元；（10）门禁管理系统1套0.8万元：包含闭门器、球形锁、RF读卡器、开关面板、阴极锁，多串口卡、门禁控制单元、门禁管理软件。2、信息网络及软件购置更新22万元：应用管理软件22万元：（1）SCDCC条码应用管理系统1套2万元；（2）信件管理1套2万元；（3）文件办理1套2万元；（4）文件管理1套2万元；（5）自助服务管理1套2万元；（6）综合管理1套2万元；（7）运转值班管理1套2万元；（8）系统信息维护1套2万元；（9）交换箱管理1套2万元；（10）系统支撑平台1套2万元；（11）OA系统接口1万元；（12）短信平台接口1套1万元。</t>
  </si>
  <si>
    <t>抚顺市政府办公厅老干部管理中心</t>
  </si>
  <si>
    <t>驻京联络处专项经费</t>
  </si>
  <si>
    <t>一、机关商品和服务支出200万元：（一）办公经费144万元：1、办公费16万元：(1)办公用品及耗材6万元；(2)处理突发事件、协调疑难案件特资费10万元；2、水费4.5万元；3、电费5.5万元；4、邮电费4.76万元：电话费、网费4.76万元；5、取暖费2.9万元；6、物业费28.6万元：（1）客房用品7.3万元；（2）保洁物业、食堂管理费15万元；（3）物业费2.5万元；（4）燃气费3.8万元；7、差旅费81.74万元：（1）驻外工作人员（7人）补助费30.24万元；（2）差旅费9万元；（3）上访人员食宿费38万元；（4）上访人员遣返费4.5万元。（二）会议费21万元：1、场地租赁费10万元；2、会场用品5万元；3、其他支出6万元。（三）公务接待费10万元。（四）公务用车运行维护费20万元。（五）维修（护）费5万元：办公楼、设备维修维护费5万元。</t>
  </si>
  <si>
    <t>抚顺市政府办公厅老干部管理中心</t>
  </si>
  <si>
    <t>抚顺市政府办公厅老干部管理中心</t>
  </si>
  <si>
    <t>保证市政府办公厅日常运行、各项工作的日常开展和市政府领导办公的实际需要。</t>
  </si>
  <si>
    <t>确保市政府办公厅的正常运行和为市政府领导服务等项工作的资金需要。</t>
  </si>
  <si>
    <t>保证办公楼通讯网络和互联网络的安全运行。</t>
  </si>
  <si>
    <t>保证市政府办公厅各项政务、服务工作的正常开展。</t>
  </si>
  <si>
    <t>保证办公楼通讯和互联网络安全运行率达到99%以上。</t>
  </si>
  <si>
    <t>保证市政府应急管理、政务公开、规委会办公室、国防信息动员、民心网平台及网络诉求、“五大系统”、公文传输及市政府保密、政务信息采集、互联网+政务服务、驻办公厅纪检组等工作的顺利开展和各项考核任务的圆满完成。</t>
  </si>
  <si>
    <t>2018年1月至2018年12月根据各项工作具体需要实施。</t>
  </si>
  <si>
    <t>保证市政府应急管理、政务公开、规委会办公室、国防信息动员、民心网平台及网络诉求、“五大系统”、公文传输及市政府保密、政务信息采集、互联网+政务服务、驻办公厅纪检组等市政府重要工作任务的顺利完成。</t>
  </si>
  <si>
    <t>保证市政府应急管理、政务公开、规委会办公室、国防信息动员、民心网平台及网络诉求、“五大系统”、公文传输及市政府保密、政务信息采集、互联网+政务服务、驻办公厅纪检组等项工作的各项考核目标的圆满完成。</t>
  </si>
  <si>
    <t>保证市政府办公厅承办的各类全市性工作会议工作任务的顺利完成。</t>
  </si>
  <si>
    <t>2018年全年根据各类会议具体安排时间进行。</t>
  </si>
  <si>
    <t>圆满完成由市政府办公厅承办的各类全市性会议的工作任务。</t>
  </si>
  <si>
    <t>承办的各类全市性会议任务，在会务日程安排、资料印刷等方面准确无误，保证会议各项工作任务的顺利完成，与会单位、人员满意率99%以上。</t>
  </si>
  <si>
    <t>保证老干部管理中心工作及离退休干部活动顺利开展和各项工作任务的圆满完成。</t>
  </si>
  <si>
    <t>2018年根据各项工作具体需要实施。</t>
  </si>
  <si>
    <t>保证老干部管理中心工作及离退休干部活动顺利开展和各项工作任务的圆满完成，让老干部满意。</t>
  </si>
  <si>
    <t>进一步规范党政机关公文传递,提高四大机关公文传递工作质量和效率。</t>
  </si>
  <si>
    <t>2018年根据抚顺市市直机关搬迁安排及具体工作情况安排实施。</t>
  </si>
  <si>
    <t>进一步规范党政机关公文传递,适应新时期保密工作需要。</t>
  </si>
  <si>
    <t>进一步提高四大机关公文传递工作质量和效率。</t>
  </si>
  <si>
    <t>圆满完成市政府驻京联络处驻外办公、招商引资、维稳及接待各级领导来京与上级领导机关沟通联系等各项工作任务。</t>
  </si>
  <si>
    <t>保证市政府驻京联络处驻外办公、招商引资、维稳及接待各级领导来京与上级领导机关沟通联系等各项的工作顺利开展，打造抚顺市驻外窗口单位的良好形象。</t>
  </si>
  <si>
    <t>2018年1月至2018年12月按照各类支出实际进度实施。</t>
  </si>
  <si>
    <t>注：本部门没有纳入预算管理的行政事业性收费预算拨款收入，也没有使用纳入预算管理的行政事业性收费安排的支出，故本表无数据。</t>
  </si>
  <si>
    <t>2018年国有资源（资产）有偿使用收入预算支出表</t>
  </si>
  <si>
    <r>
      <t>2</t>
    </r>
    <r>
      <rPr>
        <sz val="10"/>
        <rFont val="宋体"/>
        <family val="0"/>
      </rPr>
      <t>01</t>
    </r>
  </si>
  <si>
    <r>
      <t>0</t>
    </r>
    <r>
      <rPr>
        <sz val="10"/>
        <rFont val="宋体"/>
        <family val="0"/>
      </rPr>
      <t>3</t>
    </r>
  </si>
  <si>
    <r>
      <t>9</t>
    </r>
    <r>
      <rPr>
        <sz val="10"/>
        <rFont val="宋体"/>
        <family val="0"/>
      </rPr>
      <t>9</t>
    </r>
  </si>
  <si>
    <r>
      <t xml:space="preserve">                   </t>
    </r>
    <r>
      <rPr>
        <sz val="12"/>
        <rFont val="宋体"/>
        <family val="0"/>
      </rPr>
      <t xml:space="preserve"> 十一、2018年纳入预算管理的行政事业性收费预算支出情况表 </t>
    </r>
  </si>
  <si>
    <t xml:space="preserve">                    十二、2018年国有资源（资产）有偿使用收入预算支出情况表</t>
  </si>
  <si>
    <t xml:space="preserve">                    十三、2018年部门（政府性基金收入）政府性基金预算支出情况表 </t>
  </si>
  <si>
    <t xml:space="preserve">                    十四、2018年部门（国有资本经营收入）国有资本经营预算支出情况表</t>
  </si>
  <si>
    <t xml:space="preserve">                    十五、2018年部门项目支出预算表</t>
  </si>
  <si>
    <t xml:space="preserve">                    十六、2018年部门政府采购支出预算表</t>
  </si>
  <si>
    <t xml:space="preserve">                    十七、2018年部门政府购买服务支出预算表</t>
  </si>
  <si>
    <t xml:space="preserve">                    十八、2018年部门一般公共预算“三公”经费支出情况表 </t>
  </si>
  <si>
    <t xml:space="preserve">                    十九、2018年部门一般公共预算机关运行经费明细表</t>
  </si>
  <si>
    <t xml:space="preserve">                    二十、2018年部门项目支出预算绩效目标情况表</t>
  </si>
  <si>
    <t>党政机关文件交换站建设</t>
  </si>
  <si>
    <r>
      <t>注：2018年</t>
    </r>
    <r>
      <rPr>
        <sz val="10"/>
        <rFont val="宋体"/>
        <family val="0"/>
      </rPr>
      <t>本部门没有政府购买服务支出，故本表无数据。</t>
    </r>
  </si>
  <si>
    <t>1项</t>
  </si>
  <si>
    <t>根据实际需要</t>
  </si>
  <si>
    <t>工程类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</si>
</sst>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0.000_ "/>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000"/>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0"/>
      <color indexed="8"/>
      <name val="宋体"/>
      <family val="0"/>
    </font>
    <font>
      <sz val="11"/>
      <color theme="1"/>
      <name val="Calibri"/>
      <family val="0"/>
    </font>
    <font>
      <sz val="11"/>
      <color rgb="FF9C0006"/>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62">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2" fillId="16" borderId="0" applyNumberFormat="0" applyBorder="0" applyAlignment="0" applyProtection="0"/>
    <xf numFmtId="0" fontId="28"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3"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25">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7" fillId="26" borderId="0" xfId="0" applyFont="1" applyFill="1" applyAlignment="1">
      <alignment vertical="center"/>
    </xf>
    <xf numFmtId="0" fontId="7" fillId="26" borderId="10"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vertical="center" wrapText="1"/>
      <protection/>
    </xf>
    <xf numFmtId="0" fontId="8" fillId="26" borderId="0" xfId="0" applyFont="1" applyFill="1" applyAlignment="1">
      <alignment vertical="center"/>
    </xf>
    <xf numFmtId="0" fontId="7" fillId="26" borderId="10" xfId="0" applyNumberFormat="1" applyFont="1" applyFill="1" applyBorder="1" applyAlignment="1" applyProtection="1">
      <alignment horizontal="center" vertical="center" wrapText="1"/>
      <protection/>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34" applyFont="1" applyAlignment="1">
      <alignment vertical="center"/>
      <protection/>
    </xf>
    <xf numFmtId="0" fontId="6" fillId="27" borderId="0" xfId="134" applyFont="1" applyFill="1" applyAlignment="1">
      <alignment vertical="center" wrapText="1"/>
      <protection/>
    </xf>
    <xf numFmtId="0" fontId="6" fillId="0" borderId="0" xfId="134" applyFont="1" applyAlignment="1">
      <alignment vertical="center"/>
      <protection/>
    </xf>
    <xf numFmtId="0" fontId="7" fillId="0" borderId="0" xfId="0" applyFont="1" applyAlignment="1">
      <alignment vertical="center"/>
    </xf>
    <xf numFmtId="49" fontId="8" fillId="0" borderId="0" xfId="134" applyNumberFormat="1" applyFont="1" applyFill="1" applyAlignment="1" applyProtection="1">
      <alignment vertical="center"/>
      <protection/>
    </xf>
    <xf numFmtId="176" fontId="8" fillId="0" borderId="0" xfId="134" applyNumberFormat="1" applyFont="1" applyAlignment="1">
      <alignment vertical="center"/>
      <protection/>
    </xf>
    <xf numFmtId="0" fontId="8" fillId="0" borderId="0" xfId="134" applyFont="1">
      <alignment/>
      <protection/>
    </xf>
    <xf numFmtId="2" fontId="5" fillId="0" borderId="0" xfId="134" applyNumberFormat="1" applyFont="1" applyFill="1" applyAlignment="1" applyProtection="1">
      <alignment horizontal="centerContinuous" vertical="center"/>
      <protection/>
    </xf>
    <xf numFmtId="2" fontId="9" fillId="0" borderId="0" xfId="134" applyNumberFormat="1" applyFont="1" applyFill="1" applyAlignment="1" applyProtection="1">
      <alignment horizontal="centerContinuous" vertical="center"/>
      <protection/>
    </xf>
    <xf numFmtId="2" fontId="8" fillId="0" borderId="0" xfId="134" applyNumberFormat="1" applyFont="1" applyFill="1" applyAlignment="1" applyProtection="1">
      <alignment horizontal="center" vertical="center"/>
      <protection/>
    </xf>
    <xf numFmtId="2" fontId="6" fillId="0" borderId="0" xfId="134" applyNumberFormat="1" applyFont="1" applyFill="1" applyAlignment="1" applyProtection="1">
      <alignment horizontal="right" vertical="center"/>
      <protection/>
    </xf>
    <xf numFmtId="0" fontId="6" fillId="0" borderId="12" xfId="114" applyFont="1" applyFill="1" applyBorder="1" applyAlignment="1">
      <alignment horizontal="left" vertical="center"/>
      <protection/>
    </xf>
    <xf numFmtId="176" fontId="8" fillId="0" borderId="0" xfId="134" applyNumberFormat="1" applyFont="1" applyFill="1" applyAlignment="1">
      <alignment horizontal="center" vertical="center"/>
      <protection/>
    </xf>
    <xf numFmtId="176" fontId="6" fillId="0" borderId="12" xfId="134" applyNumberFormat="1" applyFont="1" applyFill="1" applyBorder="1" applyAlignment="1" applyProtection="1">
      <alignment horizontal="right" vertical="center"/>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0" xfId="134" applyNumberFormat="1" applyFont="1" applyFill="1" applyBorder="1" applyAlignment="1" applyProtection="1">
      <alignment horizontal="right" vertical="center" wrapText="1"/>
      <protection/>
    </xf>
    <xf numFmtId="0" fontId="6" fillId="0" borderId="0" xfId="134" applyFont="1">
      <alignment/>
      <protection/>
    </xf>
    <xf numFmtId="49" fontId="0" fillId="0" borderId="10" xfId="0" applyNumberForma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2" xfId="114"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0" fontId="7" fillId="0" borderId="10" xfId="0" applyFont="1" applyBorder="1" applyAlignment="1">
      <alignment horizontal="center" vertical="center"/>
    </xf>
    <xf numFmtId="177"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vertical="center" wrapText="1"/>
      <protection/>
    </xf>
    <xf numFmtId="0" fontId="6" fillId="0" borderId="10" xfId="0" applyFont="1" applyBorder="1" applyAlignment="1">
      <alignment vertical="center" wrapText="1"/>
    </xf>
    <xf numFmtId="179" fontId="8" fillId="0" borderId="10" xfId="134" applyNumberFormat="1" applyFont="1" applyFill="1" applyBorder="1" applyAlignment="1" applyProtection="1">
      <alignment horizontal="right" vertical="center" wrapText="1"/>
      <protection/>
    </xf>
    <xf numFmtId="0" fontId="0" fillId="0" borderId="10"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1" xfId="0" applyNumberFormat="1" applyFont="1" applyFill="1" applyBorder="1" applyAlignment="1" applyProtection="1">
      <alignment vertical="center" wrapText="1"/>
      <protection/>
    </xf>
    <xf numFmtId="181" fontId="8" fillId="0" borderId="10"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vertical="center"/>
    </xf>
    <xf numFmtId="0" fontId="6" fillId="0" borderId="15" xfId="0" applyFont="1" applyBorder="1" applyAlignment="1">
      <alignment horizontal="center" vertical="center" wrapText="1"/>
    </xf>
    <xf numFmtId="49" fontId="8" fillId="0" borderId="10" xfId="114" applyNumberFormat="1" applyFont="1" applyFill="1" applyBorder="1" applyAlignment="1" applyProtection="1">
      <alignment vertical="center"/>
      <protection/>
    </xf>
    <xf numFmtId="0" fontId="0" fillId="0" borderId="10" xfId="0" applyFill="1" applyBorder="1" applyAlignment="1">
      <alignment vertical="center"/>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2" xfId="0" applyFont="1" applyBorder="1" applyAlignment="1">
      <alignment vertical="center"/>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wrapText="1"/>
      <protection/>
    </xf>
    <xf numFmtId="179" fontId="6" fillId="0" borderId="10"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vertical="center"/>
    </xf>
    <xf numFmtId="0" fontId="4" fillId="0" borderId="0" xfId="0" applyFont="1" applyAlignment="1">
      <alignment vertical="center"/>
    </xf>
    <xf numFmtId="0" fontId="6" fillId="0" borderId="0" xfId="134" applyNumberFormat="1" applyFont="1" applyFill="1" applyAlignment="1" applyProtection="1">
      <alignment horizontal="centerContinuous" vertical="center"/>
      <protection/>
    </xf>
    <xf numFmtId="0" fontId="8" fillId="0" borderId="0" xfId="134" applyNumberFormat="1" applyFont="1" applyFill="1" applyAlignment="1" applyProtection="1">
      <alignment horizontal="centerContinuous" vertical="center"/>
      <protection/>
    </xf>
    <xf numFmtId="0" fontId="6" fillId="0" borderId="0" xfId="134"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4" applyFont="1" applyFill="1" applyBorder="1" applyAlignment="1">
      <alignment horizontal="left" vertical="center"/>
      <protection/>
    </xf>
    <xf numFmtId="49" fontId="6" fillId="0" borderId="10" xfId="0" applyNumberFormat="1" applyFont="1" applyBorder="1" applyAlignment="1">
      <alignment horizontal="center" vertical="center"/>
    </xf>
    <xf numFmtId="178" fontId="8" fillId="0" borderId="10" xfId="0" applyNumberFormat="1" applyFont="1" applyFill="1" applyBorder="1" applyAlignment="1" applyProtection="1">
      <alignment horizontal="right" vertical="center"/>
      <protection/>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182" fontId="0" fillId="0" borderId="10" xfId="0" applyNumberForma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1" xfId="114" applyNumberFormat="1" applyFont="1" applyFill="1" applyBorder="1" applyAlignment="1" applyProtection="1">
      <alignment vertical="center"/>
      <protection/>
    </xf>
    <xf numFmtId="0" fontId="6" fillId="0" borderId="0" xfId="0" applyFont="1" applyAlignment="1">
      <alignment vertical="center" wrapText="1"/>
    </xf>
    <xf numFmtId="0" fontId="6" fillId="0" borderId="11"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0" xfId="0" applyNumberFormat="1" applyFont="1" applyFill="1" applyBorder="1" applyAlignment="1">
      <alignment vertical="center"/>
    </xf>
    <xf numFmtId="0" fontId="3" fillId="0" borderId="0" xfId="116"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83" fontId="8" fillId="0" borderId="10" xfId="0" applyNumberFormat="1" applyFont="1" applyBorder="1" applyAlignment="1">
      <alignment vertical="center"/>
    </xf>
    <xf numFmtId="0" fontId="8" fillId="0" borderId="0" xfId="0" applyFont="1" applyAlignment="1">
      <alignment vertical="center"/>
    </xf>
    <xf numFmtId="0" fontId="9" fillId="0" borderId="0" xfId="134" applyNumberFormat="1" applyFont="1" applyFill="1" applyAlignment="1" applyProtection="1">
      <alignment vertical="center"/>
      <protection/>
    </xf>
    <xf numFmtId="0" fontId="6" fillId="0" borderId="0" xfId="0" applyFont="1" applyBorder="1" applyAlignment="1">
      <alignment vertical="center"/>
    </xf>
    <xf numFmtId="0" fontId="9" fillId="0" borderId="0" xfId="134"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9" fontId="8" fillId="0" borderId="0"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right" vertical="center"/>
      <protection/>
    </xf>
    <xf numFmtId="182" fontId="0" fillId="0" borderId="10" xfId="0" applyNumberFormat="1" applyFont="1" applyFill="1" applyBorder="1" applyAlignment="1">
      <alignment horizontal="right" vertical="center"/>
    </xf>
    <xf numFmtId="178" fontId="8" fillId="0" borderId="10" xfId="0" applyNumberFormat="1" applyFont="1" applyBorder="1" applyAlignment="1">
      <alignment vertical="center"/>
    </xf>
    <xf numFmtId="178" fontId="7"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0" fillId="0" borderId="10" xfId="0" applyNumberFormat="1" applyBorder="1" applyAlignment="1">
      <alignment vertical="center"/>
    </xf>
    <xf numFmtId="178" fontId="6" fillId="0" borderId="15" xfId="0" applyNumberFormat="1" applyFont="1" applyFill="1" applyBorder="1" applyAlignment="1">
      <alignment horizontal="right" vertical="center" wrapText="1"/>
    </xf>
    <xf numFmtId="178" fontId="8" fillId="0" borderId="10" xfId="0" applyNumberFormat="1" applyFont="1" applyFill="1" applyBorder="1" applyAlignment="1">
      <alignment horizontal="right" vertical="center"/>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178" fontId="0" fillId="0" borderId="10" xfId="0" applyNumberFormat="1" applyFill="1" applyBorder="1" applyAlignment="1">
      <alignment horizontal="right" vertical="center"/>
    </xf>
    <xf numFmtId="0" fontId="3" fillId="0" borderId="0" xfId="116" applyFont="1">
      <alignment/>
      <protection/>
    </xf>
    <xf numFmtId="0" fontId="2" fillId="0" borderId="0" xfId="116">
      <alignment/>
      <protection/>
    </xf>
    <xf numFmtId="0" fontId="8" fillId="0" borderId="0" xfId="114" applyFont="1" applyFill="1" applyAlignment="1">
      <alignment vertical="center"/>
      <protection/>
    </xf>
    <xf numFmtId="0" fontId="8" fillId="0" borderId="0" xfId="114" applyFont="1" applyFill="1" applyAlignment="1">
      <alignment horizontal="center" vertical="center"/>
      <protection/>
    </xf>
    <xf numFmtId="176" fontId="6" fillId="0" borderId="0" xfId="114" applyNumberFormat="1" applyFont="1" applyFill="1" applyAlignment="1" applyProtection="1">
      <alignment horizontal="right" vertical="center"/>
      <protection/>
    </xf>
    <xf numFmtId="0" fontId="12" fillId="0" borderId="0" xfId="114" applyFont="1" applyFill="1" applyAlignment="1">
      <alignment vertical="center"/>
      <protection/>
    </xf>
    <xf numFmtId="176" fontId="8" fillId="0" borderId="12" xfId="114" applyNumberFormat="1" applyFont="1" applyFill="1" applyBorder="1" applyAlignment="1">
      <alignment horizontal="center" vertical="center"/>
      <protection/>
    </xf>
    <xf numFmtId="0" fontId="8" fillId="0" borderId="12" xfId="114" applyFont="1" applyFill="1" applyBorder="1" applyAlignment="1">
      <alignment horizontal="center" vertical="center"/>
      <protection/>
    </xf>
    <xf numFmtId="0" fontId="12" fillId="0" borderId="0" xfId="114" applyFont="1" applyFill="1" applyBorder="1" applyAlignment="1">
      <alignment vertical="center"/>
      <protection/>
    </xf>
    <xf numFmtId="0" fontId="6" fillId="0" borderId="10" xfId="114" applyNumberFormat="1" applyFont="1" applyFill="1" applyBorder="1" applyAlignment="1" applyProtection="1">
      <alignment horizontal="centerContinuous" vertical="center"/>
      <protection/>
    </xf>
    <xf numFmtId="0" fontId="6" fillId="0" borderId="10" xfId="114" applyNumberFormat="1" applyFont="1" applyFill="1" applyBorder="1" applyAlignment="1" applyProtection="1">
      <alignment horizontal="center" vertical="center"/>
      <protection/>
    </xf>
    <xf numFmtId="176" fontId="6" fillId="0" borderId="17" xfId="114" applyNumberFormat="1" applyFont="1" applyFill="1" applyBorder="1" applyAlignment="1" applyProtection="1">
      <alignment horizontal="center" vertical="center"/>
      <protection/>
    </xf>
    <xf numFmtId="176" fontId="6" fillId="0" borderId="10" xfId="114" applyNumberFormat="1" applyFont="1" applyFill="1" applyBorder="1" applyAlignment="1" applyProtection="1">
      <alignment horizontal="center" vertical="center"/>
      <protection/>
    </xf>
    <xf numFmtId="49" fontId="8" fillId="0" borderId="11" xfId="114" applyNumberFormat="1" applyFont="1" applyFill="1" applyBorder="1" applyAlignment="1" applyProtection="1">
      <alignment horizontal="left" vertical="center" indent="1"/>
      <protection/>
    </xf>
    <xf numFmtId="178" fontId="8" fillId="0" borderId="15" xfId="114" applyNumberFormat="1" applyFont="1" applyFill="1" applyBorder="1" applyAlignment="1" applyProtection="1">
      <alignment horizontal="right" vertical="center" wrapText="1"/>
      <protection/>
    </xf>
    <xf numFmtId="178" fontId="8" fillId="0" borderId="10" xfId="114" applyNumberFormat="1" applyFont="1" applyFill="1" applyBorder="1" applyAlignment="1" applyProtection="1">
      <alignment horizontal="right" vertical="center" wrapText="1"/>
      <protection/>
    </xf>
    <xf numFmtId="49" fontId="6" fillId="0" borderId="11" xfId="114" applyNumberFormat="1" applyFont="1" applyFill="1" applyBorder="1" applyAlignment="1" applyProtection="1">
      <alignment horizontal="center" vertical="center"/>
      <protection/>
    </xf>
    <xf numFmtId="178" fontId="6" fillId="0" borderId="10" xfId="114" applyNumberFormat="1" applyFont="1" applyFill="1" applyBorder="1" applyAlignment="1" applyProtection="1">
      <alignment horizontal="right" vertical="center" wrapText="1"/>
      <protection/>
    </xf>
    <xf numFmtId="0" fontId="11" fillId="0" borderId="0" xfId="114" applyFont="1" applyFill="1" applyAlignment="1">
      <alignment vertical="center"/>
      <protection/>
    </xf>
    <xf numFmtId="0" fontId="3" fillId="0" borderId="0" xfId="116" applyFont="1" applyAlignment="1">
      <alignment horizontal="left"/>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6" fillId="0" borderId="10" xfId="0" applyNumberFormat="1" applyFont="1" applyFill="1" applyBorder="1" applyAlignment="1" applyProtection="1">
      <alignment horizontal="center" vertical="center"/>
      <protection/>
    </xf>
    <xf numFmtId="49" fontId="8" fillId="0" borderId="10" xfId="115" applyNumberFormat="1" applyFont="1" applyFill="1" applyBorder="1" applyAlignment="1" applyProtection="1">
      <alignment vertical="center"/>
      <protection/>
    </xf>
    <xf numFmtId="49" fontId="8" fillId="0" borderId="10" xfId="0" applyNumberFormat="1" applyFont="1" applyFill="1" applyBorder="1" applyAlignment="1" applyProtection="1">
      <alignment vertical="center" wrapText="1"/>
      <protection/>
    </xf>
    <xf numFmtId="0" fontId="6" fillId="0" borderId="12" xfId="114" applyFont="1" applyFill="1" applyBorder="1" applyAlignment="1">
      <alignment horizontal="left" vertical="center"/>
      <protection/>
    </xf>
    <xf numFmtId="4" fontId="0" fillId="0" borderId="10" xfId="0" applyNumberFormat="1" applyFill="1" applyBorder="1" applyAlignment="1">
      <alignment vertical="center"/>
    </xf>
    <xf numFmtId="49" fontId="8" fillId="0" borderId="10" xfId="115" applyNumberFormat="1" applyFont="1" applyFill="1" applyBorder="1" applyAlignment="1" applyProtection="1">
      <alignment vertical="center" shrinkToFit="1"/>
      <protection/>
    </xf>
    <xf numFmtId="0" fontId="2" fillId="0" borderId="10" xfId="110" applyNumberFormat="1" applyFont="1" applyFill="1" applyBorder="1" applyAlignment="1">
      <alignment vertical="center" shrinkToFit="1"/>
      <protection/>
    </xf>
    <xf numFmtId="0" fontId="8" fillId="0" borderId="10" xfId="109" applyNumberFormat="1" applyFont="1" applyFill="1" applyBorder="1" applyAlignment="1" applyProtection="1">
      <alignment horizontal="left" vertical="center" wrapText="1"/>
      <protection/>
    </xf>
    <xf numFmtId="49" fontId="8" fillId="0" borderId="10" xfId="109" applyNumberFormat="1" applyFont="1" applyFill="1" applyBorder="1" applyAlignment="1" applyProtection="1">
      <alignment horizontal="left" vertical="center" wrapText="1"/>
      <protection/>
    </xf>
    <xf numFmtId="0" fontId="40" fillId="0" borderId="10" xfId="109" applyFont="1" applyBorder="1" applyAlignment="1">
      <alignment horizontal="left" vertical="center" wrapText="1"/>
      <protection/>
    </xf>
    <xf numFmtId="4" fontId="8" fillId="0" borderId="10" xfId="115" applyNumberFormat="1" applyFont="1" applyFill="1" applyBorder="1" applyAlignment="1" applyProtection="1">
      <alignment horizontal="right" vertical="center" wrapText="1"/>
      <protection/>
    </xf>
    <xf numFmtId="4" fontId="8" fillId="0" borderId="10" xfId="0" applyNumberFormat="1" applyFont="1" applyFill="1" applyBorder="1" applyAlignment="1" applyProtection="1">
      <alignment horizontal="right" vertical="center"/>
      <protection/>
    </xf>
    <xf numFmtId="0" fontId="8" fillId="0" borderId="10" xfId="87" applyNumberFormat="1" applyFont="1" applyFill="1" applyBorder="1" applyAlignment="1" applyProtection="1">
      <alignment horizontal="left" vertical="center" wrapText="1"/>
      <protection/>
    </xf>
    <xf numFmtId="49" fontId="8" fillId="0" borderId="10" xfId="87" applyNumberFormat="1" applyFont="1" applyFill="1" applyBorder="1" applyAlignment="1" applyProtection="1">
      <alignment horizontal="left" vertical="center" wrapText="1"/>
      <protection/>
    </xf>
    <xf numFmtId="0" fontId="40" fillId="0" borderId="10" xfId="87" applyFont="1" applyBorder="1" applyAlignment="1">
      <alignment horizontal="left" vertical="center" wrapText="1"/>
      <protection/>
    </xf>
    <xf numFmtId="4" fontId="6"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6" fillId="0" borderId="15" xfId="0" applyNumberFormat="1" applyFont="1" applyFill="1" applyBorder="1" applyAlignment="1">
      <alignment vertical="center" wrapText="1"/>
    </xf>
    <xf numFmtId="4" fontId="6" fillId="0" borderId="10" xfId="0" applyNumberFormat="1" applyFont="1" applyFill="1" applyBorder="1" applyAlignment="1" applyProtection="1">
      <alignment vertical="center"/>
      <protection/>
    </xf>
    <xf numFmtId="4" fontId="0" fillId="0" borderId="10" xfId="0" applyNumberFormat="1" applyFont="1" applyFill="1" applyBorder="1" applyAlignment="1">
      <alignment horizontal="right" vertical="center"/>
    </xf>
    <xf numFmtId="4" fontId="0" fillId="0" borderId="10" xfId="0" applyNumberFormat="1" applyFont="1" applyFill="1" applyBorder="1" applyAlignment="1" applyProtection="1">
      <alignment vertical="center"/>
      <protection/>
    </xf>
    <xf numFmtId="4" fontId="8" fillId="0" borderId="10" xfId="0" applyNumberFormat="1" applyFont="1" applyFill="1" applyBorder="1" applyAlignment="1">
      <alignment horizontal="right" vertical="center"/>
    </xf>
    <xf numFmtId="4" fontId="8" fillId="0" borderId="10" xfId="0" applyNumberFormat="1" applyFont="1" applyFill="1" applyBorder="1" applyAlignment="1">
      <alignment vertical="center"/>
    </xf>
    <xf numFmtId="4" fontId="8" fillId="0" borderId="10" xfId="0" applyNumberFormat="1" applyFont="1" applyBorder="1" applyAlignment="1">
      <alignment vertical="center"/>
    </xf>
    <xf numFmtId="0" fontId="8" fillId="0" borderId="0" xfId="0" applyNumberFormat="1" applyFont="1" applyAlignment="1">
      <alignment vertical="center"/>
    </xf>
    <xf numFmtId="0" fontId="6" fillId="0" borderId="0" xfId="114" applyNumberFormat="1" applyFont="1" applyFill="1" applyBorder="1" applyAlignment="1">
      <alignment horizontal="left" vertical="center"/>
      <protection/>
    </xf>
    <xf numFmtId="0" fontId="8" fillId="0" borderId="0" xfId="0" applyNumberFormat="1" applyFont="1" applyBorder="1" applyAlignment="1">
      <alignment vertical="center"/>
    </xf>
    <xf numFmtId="0" fontId="6" fillId="0" borderId="10" xfId="0" applyNumberFormat="1" applyFont="1" applyFill="1" applyBorder="1" applyAlignment="1">
      <alignment horizontal="center" vertical="center"/>
    </xf>
    <xf numFmtId="0" fontId="6" fillId="0" borderId="10" xfId="0" applyNumberFormat="1" applyFont="1" applyBorder="1" applyAlignment="1">
      <alignment horizontal="center" vertical="center"/>
    </xf>
    <xf numFmtId="0" fontId="6" fillId="0" borderId="0" xfId="0" applyNumberFormat="1" applyFont="1" applyAlignment="1">
      <alignment vertical="center"/>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8" fillId="0" borderId="0" xfId="0" applyNumberFormat="1" applyFont="1" applyAlignment="1">
      <alignment vertical="center" wrapText="1"/>
    </xf>
    <xf numFmtId="184" fontId="6" fillId="0" borderId="10" xfId="0" applyNumberFormat="1" applyFont="1" applyFill="1" applyBorder="1" applyAlignment="1" applyProtection="1">
      <alignment horizontal="right" vertical="center"/>
      <protection/>
    </xf>
    <xf numFmtId="184" fontId="6" fillId="0" borderId="10" xfId="0" applyNumberFormat="1" applyFont="1" applyFill="1" applyBorder="1" applyAlignment="1">
      <alignment vertical="center"/>
    </xf>
    <xf numFmtId="184" fontId="6" fillId="0" borderId="10" xfId="0" applyNumberFormat="1" applyFont="1" applyBorder="1" applyAlignment="1">
      <alignment vertical="center"/>
    </xf>
    <xf numFmtId="184" fontId="8" fillId="0" borderId="10" xfId="0" applyNumberFormat="1" applyFont="1" applyFill="1" applyBorder="1" applyAlignment="1" applyProtection="1">
      <alignment horizontal="right" vertical="center"/>
      <protection/>
    </xf>
    <xf numFmtId="184" fontId="8" fillId="0" borderId="10" xfId="85" applyNumberFormat="1" applyFont="1" applyFill="1" applyBorder="1" applyAlignment="1">
      <alignment horizontal="right" vertical="center"/>
      <protection/>
    </xf>
    <xf numFmtId="184" fontId="8" fillId="0" borderId="10" xfId="0" applyNumberFormat="1" applyFont="1" applyFill="1" applyBorder="1" applyAlignment="1" applyProtection="1">
      <alignment horizontal="center" vertical="center"/>
      <protection/>
    </xf>
    <xf numFmtId="184" fontId="8" fillId="0" borderId="10" xfId="83" applyNumberFormat="1" applyFont="1" applyFill="1" applyBorder="1">
      <alignment vertical="center"/>
      <protection/>
    </xf>
    <xf numFmtId="0" fontId="8"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protection/>
    </xf>
    <xf numFmtId="0" fontId="8" fillId="0" borderId="10" xfId="83" applyNumberFormat="1" applyFont="1" applyFill="1" applyBorder="1">
      <alignment vertical="center"/>
      <protection/>
    </xf>
    <xf numFmtId="0" fontId="8" fillId="0" borderId="10" xfId="85" applyNumberFormat="1" applyFont="1" applyFill="1" applyBorder="1">
      <alignment vertical="center"/>
      <protection/>
    </xf>
    <xf numFmtId="0" fontId="8" fillId="0" borderId="10" xfId="0" applyNumberFormat="1" applyFont="1" applyFill="1" applyBorder="1" applyAlignment="1" applyProtection="1">
      <alignment horizontal="right" vertical="center"/>
      <protection/>
    </xf>
    <xf numFmtId="0" fontId="8" fillId="0" borderId="10" xfId="85" applyNumberFormat="1" applyFont="1" applyFill="1" applyBorder="1" applyAlignment="1">
      <alignment horizontal="right" vertical="center"/>
      <protection/>
    </xf>
    <xf numFmtId="49" fontId="8" fillId="0" borderId="10" xfId="83" applyNumberFormat="1" applyFont="1" applyFill="1" applyBorder="1">
      <alignment vertical="center"/>
      <protection/>
    </xf>
    <xf numFmtId="182" fontId="8" fillId="0" borderId="10" xfId="85" applyNumberFormat="1" applyFont="1" applyFill="1" applyBorder="1" applyAlignment="1">
      <alignment horizontal="right" vertical="center"/>
      <protection/>
    </xf>
    <xf numFmtId="49" fontId="8" fillId="0" borderId="10" xfId="85" applyNumberFormat="1" applyFont="1" applyFill="1" applyBorder="1">
      <alignment vertical="center"/>
      <protection/>
    </xf>
    <xf numFmtId="0" fontId="6" fillId="0" borderId="12" xfId="114" applyFont="1" applyFill="1" applyBorder="1" applyAlignment="1">
      <alignment horizontal="left" vertical="center"/>
      <protection/>
    </xf>
    <xf numFmtId="178" fontId="6" fillId="0" borderId="10" xfId="0" applyNumberFormat="1" applyFont="1" applyBorder="1" applyAlignment="1">
      <alignment horizontal="right" vertical="center"/>
    </xf>
    <xf numFmtId="49"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0" fontId="6" fillId="0" borderId="0" xfId="0" applyFont="1" applyFill="1" applyAlignment="1">
      <alignment vertical="center"/>
    </xf>
    <xf numFmtId="177"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8" fillId="0" borderId="10" xfId="0" applyFont="1" applyBorder="1" applyAlignment="1">
      <alignment vertical="center"/>
    </xf>
    <xf numFmtId="0" fontId="0" fillId="0" borderId="0" xfId="0" applyFont="1" applyAlignment="1">
      <alignment vertical="center"/>
    </xf>
    <xf numFmtId="0" fontId="6" fillId="26" borderId="12" xfId="114" applyFont="1" applyFill="1" applyBorder="1" applyAlignment="1">
      <alignment vertical="center"/>
      <protection/>
    </xf>
    <xf numFmtId="49" fontId="8" fillId="0" borderId="10" xfId="84" applyNumberFormat="1" applyFont="1" applyFill="1" applyBorder="1">
      <alignment vertical="center"/>
      <protection/>
    </xf>
    <xf numFmtId="49" fontId="8" fillId="0" borderId="10" xfId="113" applyNumberFormat="1" applyFont="1" applyFill="1" applyBorder="1" applyAlignment="1" applyProtection="1">
      <alignment horizontal="left" vertical="center" wrapText="1"/>
      <protection/>
    </xf>
    <xf numFmtId="0" fontId="0" fillId="0" borderId="10" xfId="102" applyNumberFormat="1" applyFont="1" applyFill="1" applyBorder="1" applyAlignment="1">
      <alignment vertical="center" wrapText="1"/>
      <protection/>
    </xf>
    <xf numFmtId="184" fontId="8" fillId="0" borderId="10" xfId="0" applyNumberFormat="1" applyFont="1" applyFill="1" applyBorder="1" applyAlignment="1">
      <alignment vertical="center"/>
    </xf>
    <xf numFmtId="4" fontId="8" fillId="0" borderId="10" xfId="134" applyNumberFormat="1" applyFont="1" applyFill="1" applyBorder="1" applyAlignment="1" applyProtection="1">
      <alignment horizontal="right" vertical="center" wrapText="1"/>
      <protection/>
    </xf>
    <xf numFmtId="0" fontId="8" fillId="0" borderId="10" xfId="84" applyNumberFormat="1" applyFont="1" applyFill="1" applyBorder="1">
      <alignment vertical="center"/>
      <protection/>
    </xf>
    <xf numFmtId="49" fontId="8" fillId="0" borderId="11" xfId="84" applyNumberFormat="1" applyFont="1" applyFill="1" applyBorder="1">
      <alignment vertical="center"/>
      <protection/>
    </xf>
    <xf numFmtId="49" fontId="6" fillId="0" borderId="11" xfId="0" applyNumberFormat="1" applyFont="1" applyFill="1" applyBorder="1" applyAlignment="1" applyProtection="1">
      <alignment vertical="center" wrapText="1"/>
      <protection/>
    </xf>
    <xf numFmtId="182" fontId="2" fillId="0" borderId="10" xfId="84" applyNumberFormat="1" applyFill="1" applyBorder="1" applyAlignment="1">
      <alignment horizontal="right" vertical="center"/>
      <protection/>
    </xf>
    <xf numFmtId="182" fontId="8" fillId="0" borderId="10" xfId="84" applyNumberFormat="1" applyFont="1" applyFill="1" applyBorder="1" applyAlignment="1">
      <alignment horizontal="right" vertical="center"/>
      <protection/>
    </xf>
    <xf numFmtId="0" fontId="7" fillId="26" borderId="11" xfId="0" applyNumberFormat="1" applyFont="1" applyFill="1" applyBorder="1" applyAlignment="1" applyProtection="1">
      <alignment horizontal="left" vertical="center" wrapText="1"/>
      <protection/>
    </xf>
    <xf numFmtId="184" fontId="7" fillId="26" borderId="18" xfId="0" applyNumberFormat="1" applyFont="1" applyFill="1" applyBorder="1" applyAlignment="1" applyProtection="1">
      <alignment vertical="center" wrapText="1"/>
      <protection/>
    </xf>
    <xf numFmtId="0" fontId="0" fillId="26" borderId="14" xfId="0" applyNumberFormat="1" applyFont="1" applyFill="1" applyBorder="1" applyAlignment="1" applyProtection="1">
      <alignment horizontal="center" vertical="center"/>
      <protection/>
    </xf>
    <xf numFmtId="0" fontId="0" fillId="26" borderId="15" xfId="0" applyNumberFormat="1" applyFont="1" applyFill="1" applyBorder="1" applyAlignment="1" applyProtection="1">
      <alignment horizontal="center" vertical="center"/>
      <protection/>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0" fillId="26" borderId="15" xfId="0" applyNumberFormat="1" applyFont="1" applyFill="1" applyBorder="1" applyAlignment="1" applyProtection="1">
      <alignment horizontal="center" vertical="center" wrapText="1"/>
      <protection/>
    </xf>
    <xf numFmtId="0" fontId="0" fillId="26" borderId="0" xfId="0" applyFont="1" applyFill="1" applyAlignment="1">
      <alignment vertical="center"/>
    </xf>
    <xf numFmtId="184" fontId="7" fillId="26" borderId="10" xfId="0" applyNumberFormat="1" applyFont="1" applyFill="1" applyBorder="1" applyAlignment="1" applyProtection="1">
      <alignment vertical="center" wrapText="1"/>
      <protection/>
    </xf>
    <xf numFmtId="184" fontId="7" fillId="26" borderId="13" xfId="0" applyNumberFormat="1" applyFont="1" applyFill="1" applyBorder="1" applyAlignment="1" applyProtection="1">
      <alignment vertical="center" wrapText="1"/>
      <protection/>
    </xf>
    <xf numFmtId="0" fontId="0" fillId="26" borderId="10" xfId="0" applyNumberFormat="1" applyFont="1" applyFill="1" applyBorder="1" applyAlignment="1" applyProtection="1">
      <alignment horizontal="left" vertical="center" wrapText="1"/>
      <protection/>
    </xf>
    <xf numFmtId="0" fontId="7" fillId="0" borderId="0" xfId="0" applyFont="1" applyAlignment="1">
      <alignment vertical="center"/>
    </xf>
    <xf numFmtId="0" fontId="13"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center" wrapText="1"/>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114" applyNumberFormat="1" applyFont="1" applyFill="1" applyAlignment="1" applyProtection="1">
      <alignment horizontal="center" vertical="center"/>
      <protection/>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2" xfId="0" applyFont="1" applyBorder="1" applyAlignment="1">
      <alignment horizontal="right" vertical="center"/>
    </xf>
    <xf numFmtId="0" fontId="6"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0" xfId="134"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9"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49" fontId="3" fillId="0" borderId="0" xfId="114" applyNumberFormat="1" applyFont="1" applyFill="1" applyAlignment="1" applyProtection="1">
      <alignment horizontal="left"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Fill="1" applyBorder="1" applyAlignment="1">
      <alignment horizontal="center" vertical="center"/>
    </xf>
    <xf numFmtId="0" fontId="3" fillId="0" borderId="0" xfId="0" applyNumberFormat="1" applyFont="1" applyAlignment="1">
      <alignment horizontal="left" vertical="center" wrapText="1"/>
    </xf>
    <xf numFmtId="0" fontId="9" fillId="0" borderId="0" xfId="0" applyNumberFormat="1" applyFont="1" applyAlignment="1">
      <alignment horizontal="center" vertical="center"/>
    </xf>
    <xf numFmtId="0" fontId="6" fillId="0" borderId="0" xfId="0" applyNumberFormat="1" applyFont="1" applyAlignment="1">
      <alignment horizontal="right" vertical="center"/>
    </xf>
    <xf numFmtId="0" fontId="6" fillId="0" borderId="0" xfId="0" applyNumberFormat="1" applyFont="1" applyBorder="1" applyAlignment="1">
      <alignment horizontal="right" vertical="center"/>
    </xf>
    <xf numFmtId="0" fontId="6" fillId="0" borderId="10" xfId="0" applyNumberFormat="1" applyFont="1" applyFill="1" applyBorder="1" applyAlignment="1">
      <alignment horizontal="center" vertical="center"/>
    </xf>
    <xf numFmtId="0" fontId="6" fillId="0" borderId="10" xfId="0" applyNumberFormat="1" applyFont="1" applyBorder="1" applyAlignment="1">
      <alignment horizontal="center" vertical="center"/>
    </xf>
    <xf numFmtId="0" fontId="5" fillId="0" borderId="0" xfId="0" applyFont="1" applyAlignment="1">
      <alignment horizontal="center" vertical="center"/>
    </xf>
    <xf numFmtId="0" fontId="6" fillId="0" borderId="12" xfId="114" applyFont="1" applyFill="1" applyBorder="1" applyAlignment="1">
      <alignment horizontal="left" vertical="center"/>
      <protection/>
    </xf>
    <xf numFmtId="0" fontId="6" fillId="0" borderId="12" xfId="114" applyFont="1" applyFill="1" applyBorder="1" applyAlignment="1">
      <alignment horizontal="left" vertical="center"/>
      <protection/>
    </xf>
    <xf numFmtId="0" fontId="6" fillId="0" borderId="0" xfId="114" applyFont="1" applyFill="1" applyBorder="1" applyAlignment="1">
      <alignment horizontal="left" vertical="center"/>
      <protection/>
    </xf>
    <xf numFmtId="49" fontId="6" fillId="0" borderId="10" xfId="0" applyNumberFormat="1" applyFont="1" applyBorder="1" applyAlignment="1">
      <alignment horizontal="center" vertical="center"/>
    </xf>
    <xf numFmtId="0" fontId="6" fillId="0" borderId="0" xfId="0" applyFont="1" applyFill="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center" vertical="center"/>
    </xf>
    <xf numFmtId="0" fontId="3" fillId="0" borderId="0" xfId="0" applyFont="1" applyAlignment="1">
      <alignment horizontal="left" vertical="center"/>
    </xf>
    <xf numFmtId="0" fontId="6" fillId="0" borderId="19" xfId="0" applyFont="1" applyBorder="1" applyAlignment="1">
      <alignment horizontal="center" vertical="center" wrapText="1"/>
    </xf>
    <xf numFmtId="0" fontId="7" fillId="0" borderId="1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9"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7" xfId="0" applyNumberFormat="1" applyFont="1" applyFill="1" applyBorder="1" applyAlignment="1" applyProtection="1">
      <alignment horizontal="center" vertical="center" wrapText="1"/>
      <protection/>
    </xf>
    <xf numFmtId="0" fontId="7" fillId="26" borderId="19"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49" fontId="6" fillId="0" borderId="10" xfId="134" applyNumberFormat="1" applyFont="1" applyFill="1" applyBorder="1" applyAlignment="1" applyProtection="1">
      <alignment horizontal="center" vertical="center" wrapText="1"/>
      <protection/>
    </xf>
    <xf numFmtId="176" fontId="6" fillId="0" borderId="10" xfId="134" applyNumberFormat="1" applyFont="1" applyFill="1" applyBorder="1" applyAlignment="1" applyProtection="1">
      <alignment horizontal="center" vertical="center" wrapText="1"/>
      <protection/>
    </xf>
    <xf numFmtId="0" fontId="7" fillId="26" borderId="10" xfId="0" applyNumberFormat="1" applyFont="1" applyFill="1" applyBorder="1" applyAlignment="1" applyProtection="1">
      <alignment horizontal="center" vertical="center"/>
      <protection/>
    </xf>
    <xf numFmtId="0" fontId="7" fillId="26" borderId="17" xfId="0" applyNumberFormat="1" applyFont="1" applyFill="1" applyBorder="1" applyAlignment="1" applyProtection="1">
      <alignment horizontal="center" vertical="center"/>
      <protection/>
    </xf>
    <xf numFmtId="0" fontId="7" fillId="26" borderId="19"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cellXfs>
  <cellStyles count="14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10" xfId="82"/>
    <cellStyle name="常规 10 2" xfId="83"/>
    <cellStyle name="常规 10 3" xfId="84"/>
    <cellStyle name="常规 11" xfId="85"/>
    <cellStyle name="常规 12" xfId="86"/>
    <cellStyle name="常规 2" xfId="87"/>
    <cellStyle name="常规 2 2" xfId="88"/>
    <cellStyle name="常规 2 3" xfId="89"/>
    <cellStyle name="常规 2 4" xfId="90"/>
    <cellStyle name="常规 3" xfId="91"/>
    <cellStyle name="常规 3 2" xfId="92"/>
    <cellStyle name="常规 3 3" xfId="93"/>
    <cellStyle name="常规 4" xfId="94"/>
    <cellStyle name="常规 4 2" xfId="95"/>
    <cellStyle name="常规 4 3" xfId="96"/>
    <cellStyle name="常规 5" xfId="97"/>
    <cellStyle name="常规 5 2" xfId="98"/>
    <cellStyle name="常规 5 3" xfId="99"/>
    <cellStyle name="常规 6" xfId="100"/>
    <cellStyle name="常规 6 2" xfId="101"/>
    <cellStyle name="常规 6 3" xfId="102"/>
    <cellStyle name="常规 7" xfId="103"/>
    <cellStyle name="常规 7 2" xfId="104"/>
    <cellStyle name="常规 7 3" xfId="105"/>
    <cellStyle name="常规 8" xfId="106"/>
    <cellStyle name="常规 8 2" xfId="107"/>
    <cellStyle name="常规 8 3" xfId="108"/>
    <cellStyle name="常规 9" xfId="109"/>
    <cellStyle name="常规 9 2" xfId="110"/>
    <cellStyle name="常规 9 3" xfId="111"/>
    <cellStyle name="常规 9 4" xfId="112"/>
    <cellStyle name="常规_2014年附表" xfId="113"/>
    <cellStyle name="常规_Sheet1" xfId="114"/>
    <cellStyle name="常规_Sheet1 2" xfId="115"/>
    <cellStyle name="常规_附件1：2016年部门预算和“三公”经费预算公开表样" xfId="116"/>
    <cellStyle name="Hyperlink" xfId="117"/>
    <cellStyle name="好" xfId="118"/>
    <cellStyle name="好 2" xfId="119"/>
    <cellStyle name="好_（新增预算公开表20160201）2016年鞍山市市本级一般公共预算经济分类预算表" xfId="120"/>
    <cellStyle name="好_StartUp" xfId="121"/>
    <cellStyle name="好_填报模板 " xfId="122"/>
    <cellStyle name="汇总" xfId="123"/>
    <cellStyle name="Currency" xfId="124"/>
    <cellStyle name="Currency [0]" xfId="125"/>
    <cellStyle name="计算" xfId="126"/>
    <cellStyle name="计算 2" xfId="127"/>
    <cellStyle name="检查单元格" xfId="128"/>
    <cellStyle name="检查单元格 2" xfId="129"/>
    <cellStyle name="解释性文本" xfId="130"/>
    <cellStyle name="警告文本" xfId="131"/>
    <cellStyle name="链接单元格" xfId="132"/>
    <cellStyle name="Comma" xfId="133"/>
    <cellStyle name="Comma [0]" xfId="134"/>
    <cellStyle name="强调文字颜色 1" xfId="135"/>
    <cellStyle name="强调文字颜色 1 2" xfId="136"/>
    <cellStyle name="强调文字颜色 2" xfId="137"/>
    <cellStyle name="强调文字颜色 2 2" xfId="138"/>
    <cellStyle name="强调文字颜色 3" xfId="139"/>
    <cellStyle name="强调文字颜色 3 2" xfId="140"/>
    <cellStyle name="强调文字颜色 4" xfId="141"/>
    <cellStyle name="强调文字颜色 4 2" xfId="142"/>
    <cellStyle name="强调文字颜色 5" xfId="143"/>
    <cellStyle name="强调文字颜色 5 2" xfId="144"/>
    <cellStyle name="强调文字颜色 6" xfId="145"/>
    <cellStyle name="强调文字颜色 6 2" xfId="146"/>
    <cellStyle name="适中" xfId="147"/>
    <cellStyle name="适中 2" xfId="148"/>
    <cellStyle name="输出" xfId="149"/>
    <cellStyle name="输出 2" xfId="150"/>
    <cellStyle name="输入" xfId="151"/>
    <cellStyle name="输入 2" xfId="152"/>
    <cellStyle name="Followed Hyperlink" xfId="153"/>
    <cellStyle name="着色 1" xfId="154"/>
    <cellStyle name="着色 2" xfId="155"/>
    <cellStyle name="着色 3" xfId="156"/>
    <cellStyle name="着色 4" xfId="157"/>
    <cellStyle name="着色 5" xfId="158"/>
    <cellStyle name="着色 6" xfId="159"/>
    <cellStyle name="注释" xfId="160"/>
    <cellStyle name="注释 2"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151" customWidth="1"/>
    <col min="6" max="6" width="8.83203125" style="148" customWidth="1"/>
    <col min="7" max="16" width="8.83203125" style="151" customWidth="1"/>
    <col min="17" max="19" width="7" style="151" customWidth="1"/>
    <col min="20" max="20" width="50.83203125" style="151" customWidth="1"/>
    <col min="21" max="16384" width="7" style="151" customWidth="1"/>
  </cols>
  <sheetData>
    <row r="1" spans="1:26" ht="15" customHeight="1">
      <c r="A1" s="152"/>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48"/>
      <c r="Y4"/>
      <c r="Z4"/>
    </row>
    <row r="5" spans="1:26" s="148" customFormat="1" ht="36" customHeight="1">
      <c r="A5" s="153" t="s">
        <v>0</v>
      </c>
      <c r="W5" s="154"/>
      <c r="X5" s="95"/>
      <c r="Y5" s="95"/>
      <c r="Z5" s="95"/>
    </row>
    <row r="6" spans="4:26" ht="10.5" customHeight="1">
      <c r="D6" s="148"/>
      <c r="U6" s="148"/>
      <c r="V6" s="148"/>
      <c r="W6" s="148"/>
      <c r="X6" s="148"/>
      <c r="Y6"/>
      <c r="Z6"/>
    </row>
    <row r="7" spans="4:26" ht="10.5" customHeight="1">
      <c r="D7" s="148"/>
      <c r="N7" s="148"/>
      <c r="O7" s="148"/>
      <c r="U7" s="148"/>
      <c r="V7" s="148"/>
      <c r="W7" s="148"/>
      <c r="X7" s="148"/>
      <c r="Y7"/>
      <c r="Z7"/>
    </row>
    <row r="8" spans="1:26" s="149" customFormat="1" ht="66.75" customHeight="1">
      <c r="A8" s="245" t="s">
        <v>255</v>
      </c>
      <c r="B8" s="246"/>
      <c r="C8" s="246"/>
      <c r="D8" s="246"/>
      <c r="E8" s="246"/>
      <c r="F8" s="246"/>
      <c r="G8" s="246"/>
      <c r="H8" s="246"/>
      <c r="I8" s="246"/>
      <c r="J8" s="246"/>
      <c r="K8" s="246"/>
      <c r="L8" s="246"/>
      <c r="M8" s="246"/>
      <c r="N8" s="246"/>
      <c r="O8" s="246"/>
      <c r="P8" s="246"/>
      <c r="Q8" s="155"/>
      <c r="R8" s="155"/>
      <c r="S8" s="155"/>
      <c r="T8" s="156"/>
      <c r="U8" s="155"/>
      <c r="V8" s="155"/>
      <c r="W8" s="155"/>
      <c r="X8" s="155"/>
      <c r="Y8"/>
      <c r="Z8"/>
    </row>
    <row r="9" spans="1:26" ht="19.5" customHeight="1">
      <c r="A9" s="247"/>
      <c r="B9" s="247"/>
      <c r="C9" s="247"/>
      <c r="D9" s="247"/>
      <c r="E9" s="247"/>
      <c r="F9" s="247"/>
      <c r="G9" s="247"/>
      <c r="H9" s="247"/>
      <c r="I9" s="247"/>
      <c r="J9" s="247"/>
      <c r="K9" s="247"/>
      <c r="L9" s="247"/>
      <c r="M9" s="247"/>
      <c r="N9" s="247"/>
      <c r="O9" s="247"/>
      <c r="P9" s="148"/>
      <c r="T9" s="157"/>
      <c r="U9" s="148"/>
      <c r="V9" s="148"/>
      <c r="W9" s="148"/>
      <c r="X9" s="148"/>
      <c r="Y9"/>
      <c r="Z9"/>
    </row>
    <row r="10" spans="1:26" ht="10.5" customHeight="1">
      <c r="A10" s="148"/>
      <c r="B10" s="148"/>
      <c r="D10" s="148"/>
      <c r="E10" s="148"/>
      <c r="H10" s="148"/>
      <c r="N10" s="148"/>
      <c r="O10" s="148"/>
      <c r="U10" s="148"/>
      <c r="V10" s="148"/>
      <c r="X10" s="148"/>
      <c r="Y10"/>
      <c r="Z10"/>
    </row>
    <row r="11" spans="1:26" ht="77.25" customHeight="1">
      <c r="A11" s="248"/>
      <c r="B11" s="248"/>
      <c r="C11" s="248"/>
      <c r="D11" s="248"/>
      <c r="E11" s="248"/>
      <c r="F11" s="248"/>
      <c r="G11" s="248"/>
      <c r="H11" s="248"/>
      <c r="I11" s="248"/>
      <c r="J11" s="248"/>
      <c r="K11" s="248"/>
      <c r="L11" s="248"/>
      <c r="M11" s="248"/>
      <c r="N11" s="248"/>
      <c r="O11" s="248"/>
      <c r="P11" s="248"/>
      <c r="U11" s="148"/>
      <c r="V11" s="148"/>
      <c r="X11" s="148"/>
      <c r="Y11"/>
      <c r="Z11"/>
    </row>
    <row r="12" spans="1:26" ht="56.25" customHeight="1">
      <c r="A12" s="249"/>
      <c r="B12" s="250"/>
      <c r="C12" s="250"/>
      <c r="D12" s="250"/>
      <c r="E12" s="250"/>
      <c r="F12" s="250"/>
      <c r="G12" s="250"/>
      <c r="H12" s="250"/>
      <c r="I12" s="250"/>
      <c r="J12" s="250"/>
      <c r="K12" s="250"/>
      <c r="L12" s="250"/>
      <c r="M12" s="250"/>
      <c r="N12" s="250"/>
      <c r="O12" s="250"/>
      <c r="P12" s="250"/>
      <c r="S12" s="148"/>
      <c r="T12" s="148"/>
      <c r="U12" s="148"/>
      <c r="V12" s="148"/>
      <c r="W12" s="148"/>
      <c r="X12" s="148"/>
      <c r="Y12"/>
      <c r="Z12"/>
    </row>
    <row r="13" spans="8:26" ht="10.5" customHeight="1">
      <c r="H13" s="148"/>
      <c r="R13" s="148"/>
      <c r="S13" s="148"/>
      <c r="U13" s="148"/>
      <c r="V13" s="148"/>
      <c r="W13" s="148"/>
      <c r="X13" s="148"/>
      <c r="Y13"/>
      <c r="Z13"/>
    </row>
    <row r="14" spans="1:26" s="150" customFormat="1" ht="25.5" customHeight="1">
      <c r="A14" s="251"/>
      <c r="B14" s="251"/>
      <c r="C14" s="251"/>
      <c r="D14" s="251"/>
      <c r="E14" s="251"/>
      <c r="F14" s="251"/>
      <c r="G14" s="251"/>
      <c r="H14" s="251"/>
      <c r="I14" s="251"/>
      <c r="J14" s="251"/>
      <c r="K14" s="251"/>
      <c r="L14" s="251"/>
      <c r="M14" s="251"/>
      <c r="N14" s="251"/>
      <c r="O14" s="251"/>
      <c r="P14" s="251"/>
      <c r="R14" s="158"/>
      <c r="S14" s="158"/>
      <c r="U14" s="158"/>
      <c r="V14" s="158"/>
      <c r="W14" s="158"/>
      <c r="X14" s="158"/>
      <c r="Y14" s="158"/>
      <c r="Z14" s="158"/>
    </row>
    <row r="15" spans="1:26" s="150" customFormat="1" ht="25.5" customHeight="1">
      <c r="A15" s="252"/>
      <c r="B15" s="252"/>
      <c r="C15" s="252"/>
      <c r="D15" s="252"/>
      <c r="E15" s="252"/>
      <c r="F15" s="252"/>
      <c r="G15" s="252"/>
      <c r="H15" s="252"/>
      <c r="I15" s="252"/>
      <c r="J15" s="252"/>
      <c r="K15" s="252"/>
      <c r="L15" s="252"/>
      <c r="M15" s="252"/>
      <c r="N15" s="252"/>
      <c r="O15" s="252"/>
      <c r="P15" s="252"/>
      <c r="S15" s="158"/>
      <c r="T15" s="158"/>
      <c r="U15" s="158"/>
      <c r="V15" s="158"/>
      <c r="W15" s="158"/>
      <c r="X15"/>
      <c r="Y15"/>
      <c r="Z15" s="158"/>
    </row>
    <row r="16" spans="15:26" ht="11.25">
      <c r="O16" s="148"/>
      <c r="V16"/>
      <c r="W16"/>
      <c r="X16"/>
      <c r="Y16"/>
      <c r="Z16" s="148"/>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48"/>
    </row>
    <row r="21" ht="11.25">
      <c r="M21" s="148"/>
    </row>
    <row r="22" ht="11.25">
      <c r="B22" s="151"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9.33203125" defaultRowHeight="11.25"/>
  <cols>
    <col min="1" max="1" width="128.83203125" style="0" customWidth="1"/>
  </cols>
  <sheetData>
    <row r="1" ht="33" customHeight="1">
      <c r="A1" s="53" t="s">
        <v>2</v>
      </c>
    </row>
    <row r="2" s="146" customFormat="1" ht="21.75" customHeight="1">
      <c r="A2" s="147" t="s">
        <v>3</v>
      </c>
    </row>
    <row r="3" s="146" customFormat="1" ht="21.75" customHeight="1">
      <c r="A3" s="147" t="s">
        <v>4</v>
      </c>
    </row>
    <row r="4" s="146" customFormat="1" ht="21.75" customHeight="1">
      <c r="A4" s="147" t="s">
        <v>5</v>
      </c>
    </row>
    <row r="5" s="146" customFormat="1" ht="21.75" customHeight="1">
      <c r="A5" s="147" t="s">
        <v>6</v>
      </c>
    </row>
    <row r="6" s="146" customFormat="1" ht="21.75" customHeight="1">
      <c r="A6" s="147" t="s">
        <v>7</v>
      </c>
    </row>
    <row r="7" s="146" customFormat="1" ht="21.75" customHeight="1">
      <c r="A7" s="147" t="s">
        <v>8</v>
      </c>
    </row>
    <row r="8" s="146" customFormat="1" ht="21.75" customHeight="1">
      <c r="A8" s="147" t="s">
        <v>9</v>
      </c>
    </row>
    <row r="9" s="146" customFormat="1" ht="21.75" customHeight="1">
      <c r="A9" s="147" t="s">
        <v>10</v>
      </c>
    </row>
    <row r="10" s="146" customFormat="1" ht="21.75" customHeight="1">
      <c r="A10" s="147" t="s">
        <v>11</v>
      </c>
    </row>
    <row r="11" s="146" customFormat="1" ht="21.75" customHeight="1">
      <c r="A11" s="147" t="s">
        <v>12</v>
      </c>
    </row>
    <row r="12" s="146" customFormat="1" ht="21.75" customHeight="1">
      <c r="A12" s="147" t="s">
        <v>505</v>
      </c>
    </row>
    <row r="13" s="146" customFormat="1" ht="21.75" customHeight="1">
      <c r="A13" s="147" t="s">
        <v>506</v>
      </c>
    </row>
    <row r="14" s="146" customFormat="1" ht="21.75" customHeight="1">
      <c r="A14" s="147" t="s">
        <v>507</v>
      </c>
    </row>
    <row r="15" s="146" customFormat="1" ht="21.75" customHeight="1">
      <c r="A15" s="147" t="s">
        <v>508</v>
      </c>
    </row>
    <row r="16" s="146" customFormat="1" ht="21.75" customHeight="1">
      <c r="A16" s="147" t="s">
        <v>509</v>
      </c>
    </row>
    <row r="17" s="146" customFormat="1" ht="21.75" customHeight="1">
      <c r="A17" s="147" t="s">
        <v>510</v>
      </c>
    </row>
    <row r="18" s="146" customFormat="1" ht="21.75" customHeight="1">
      <c r="A18" s="147" t="s">
        <v>511</v>
      </c>
    </row>
    <row r="19" s="146" customFormat="1" ht="21.75" customHeight="1">
      <c r="A19" s="147" t="s">
        <v>512</v>
      </c>
    </row>
    <row r="20" s="146" customFormat="1" ht="21.75" customHeight="1">
      <c r="A20" s="147" t="s">
        <v>513</v>
      </c>
    </row>
    <row r="21" s="146" customFormat="1" ht="21.75" customHeight="1">
      <c r="A21" s="147" t="s">
        <v>514</v>
      </c>
    </row>
    <row r="22" s="146"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zoomScalePageLayoutView="0" workbookViewId="0" topLeftCell="A1">
      <selection activeCell="A3" sqref="A3"/>
    </sheetView>
  </sheetViews>
  <sheetFormatPr defaultColWidth="12" defaultRowHeight="11.25"/>
  <cols>
    <col min="1" max="1" width="52.66015625" style="127" customWidth="1"/>
    <col min="2" max="2" width="21.5" style="127" customWidth="1"/>
    <col min="3" max="3" width="48.66015625" style="127" customWidth="1"/>
    <col min="4" max="4" width="22.16015625" style="127" customWidth="1"/>
    <col min="5" max="16384" width="12" style="127" customWidth="1"/>
  </cols>
  <sheetData>
    <row r="1" spans="1:22" ht="27">
      <c r="A1" s="253" t="s">
        <v>13</v>
      </c>
      <c r="B1" s="253"/>
      <c r="C1" s="253"/>
      <c r="D1" s="253"/>
      <c r="E1" s="128"/>
      <c r="F1" s="128"/>
      <c r="G1" s="128"/>
      <c r="H1" s="128"/>
      <c r="I1" s="128"/>
      <c r="J1" s="128"/>
      <c r="K1" s="128"/>
      <c r="L1" s="128"/>
      <c r="M1" s="128"/>
      <c r="N1" s="128"/>
      <c r="O1" s="128"/>
      <c r="P1" s="128"/>
      <c r="Q1" s="128"/>
      <c r="R1" s="128"/>
      <c r="S1" s="128"/>
      <c r="T1" s="128"/>
      <c r="U1" s="128"/>
      <c r="V1" s="128"/>
    </row>
    <row r="2" spans="1:22" ht="14.25">
      <c r="A2" s="129"/>
      <c r="B2" s="129"/>
      <c r="C2" s="129"/>
      <c r="D2" s="130" t="s">
        <v>14</v>
      </c>
      <c r="E2" s="131"/>
      <c r="F2" s="131"/>
      <c r="G2" s="131"/>
      <c r="H2" s="131"/>
      <c r="I2" s="131"/>
      <c r="J2" s="131"/>
      <c r="K2" s="131"/>
      <c r="L2" s="131"/>
      <c r="M2" s="131"/>
      <c r="N2" s="131"/>
      <c r="O2" s="131"/>
      <c r="P2" s="131"/>
      <c r="Q2" s="131"/>
      <c r="R2" s="131"/>
      <c r="S2" s="131"/>
      <c r="T2" s="131"/>
      <c r="U2" s="131"/>
      <c r="V2" s="131"/>
    </row>
    <row r="3" spans="1:22" ht="17.25" customHeight="1">
      <c r="A3" s="164" t="s">
        <v>276</v>
      </c>
      <c r="B3" s="132"/>
      <c r="C3" s="133"/>
      <c r="D3" s="130" t="s">
        <v>15</v>
      </c>
      <c r="E3" s="134"/>
      <c r="F3" s="134"/>
      <c r="G3" s="134"/>
      <c r="H3" s="134"/>
      <c r="I3" s="134"/>
      <c r="J3" s="134"/>
      <c r="K3" s="134"/>
      <c r="L3" s="134"/>
      <c r="M3" s="134"/>
      <c r="N3" s="134"/>
      <c r="O3" s="134"/>
      <c r="P3" s="134"/>
      <c r="Q3" s="134"/>
      <c r="R3" s="134"/>
      <c r="S3" s="134"/>
      <c r="T3" s="134"/>
      <c r="U3" s="134"/>
      <c r="V3" s="134"/>
    </row>
    <row r="4" spans="1:22" ht="18" customHeight="1">
      <c r="A4" s="135" t="s">
        <v>16</v>
      </c>
      <c r="B4" s="135"/>
      <c r="C4" s="135" t="s">
        <v>17</v>
      </c>
      <c r="D4" s="135"/>
      <c r="E4" s="131"/>
      <c r="F4" s="131"/>
      <c r="G4" s="131"/>
      <c r="H4" s="131"/>
      <c r="I4" s="131"/>
      <c r="J4" s="131"/>
      <c r="K4" s="131"/>
      <c r="L4" s="131"/>
      <c r="M4" s="131"/>
      <c r="N4" s="131"/>
      <c r="O4" s="131"/>
      <c r="P4" s="131"/>
      <c r="Q4" s="131"/>
      <c r="R4" s="131"/>
      <c r="S4" s="131"/>
      <c r="T4" s="131"/>
      <c r="U4" s="131"/>
      <c r="V4" s="131"/>
    </row>
    <row r="5" spans="1:22" ht="18" customHeight="1">
      <c r="A5" s="136" t="s">
        <v>18</v>
      </c>
      <c r="B5" s="137" t="s">
        <v>19</v>
      </c>
      <c r="C5" s="136" t="s">
        <v>18</v>
      </c>
      <c r="D5" s="138" t="s">
        <v>19</v>
      </c>
      <c r="E5" s="131"/>
      <c r="F5" s="131"/>
      <c r="G5" s="131"/>
      <c r="H5" s="131"/>
      <c r="I5" s="131"/>
      <c r="J5" s="131"/>
      <c r="K5" s="131"/>
      <c r="L5" s="131"/>
      <c r="M5" s="131"/>
      <c r="N5" s="131"/>
      <c r="O5" s="131"/>
      <c r="P5" s="131"/>
      <c r="Q5" s="131"/>
      <c r="R5" s="131"/>
      <c r="S5" s="131"/>
      <c r="T5" s="131"/>
      <c r="U5" s="131"/>
      <c r="V5" s="131"/>
    </row>
    <row r="6" spans="1:22" ht="18" customHeight="1">
      <c r="A6" s="100" t="s">
        <v>20</v>
      </c>
      <c r="B6" s="89">
        <v>2355.14</v>
      </c>
      <c r="C6" s="162" t="s">
        <v>256</v>
      </c>
      <c r="D6" s="165">
        <v>1814.38</v>
      </c>
      <c r="E6" s="131"/>
      <c r="F6" s="131"/>
      <c r="G6" s="131"/>
      <c r="H6" s="131"/>
      <c r="I6" s="131"/>
      <c r="J6" s="131"/>
      <c r="K6" s="131"/>
      <c r="L6" s="131"/>
      <c r="M6" s="131"/>
      <c r="N6" s="131"/>
      <c r="O6" s="131"/>
      <c r="P6" s="131"/>
      <c r="Q6" s="131"/>
      <c r="R6" s="131"/>
      <c r="S6" s="131"/>
      <c r="T6" s="131"/>
      <c r="U6" s="131"/>
      <c r="V6" s="131"/>
    </row>
    <row r="7" spans="1:22" ht="18" customHeight="1">
      <c r="A7" s="139" t="s">
        <v>21</v>
      </c>
      <c r="B7" s="140"/>
      <c r="C7" s="162" t="s">
        <v>269</v>
      </c>
      <c r="D7" s="165">
        <v>2.38</v>
      </c>
      <c r="E7" s="131"/>
      <c r="F7" s="131"/>
      <c r="G7" s="131"/>
      <c r="H7" s="131"/>
      <c r="I7" s="131"/>
      <c r="J7" s="131"/>
      <c r="K7" s="131"/>
      <c r="L7" s="131"/>
      <c r="M7" s="131"/>
      <c r="N7" s="131"/>
      <c r="O7" s="131"/>
      <c r="P7" s="131"/>
      <c r="Q7" s="131"/>
      <c r="R7" s="131"/>
      <c r="S7" s="131"/>
      <c r="T7" s="131"/>
      <c r="U7" s="131"/>
      <c r="V7" s="131"/>
    </row>
    <row r="8" spans="1:22" ht="18" customHeight="1">
      <c r="A8" s="100" t="s">
        <v>242</v>
      </c>
      <c r="B8" s="140"/>
      <c r="C8" s="162" t="s">
        <v>270</v>
      </c>
      <c r="D8" s="165">
        <v>2.38</v>
      </c>
      <c r="E8" s="131"/>
      <c r="F8" s="131"/>
      <c r="G8" s="131"/>
      <c r="H8" s="131"/>
      <c r="I8" s="131"/>
      <c r="J8" s="131"/>
      <c r="K8" s="131"/>
      <c r="L8" s="131"/>
      <c r="M8" s="131"/>
      <c r="N8" s="131"/>
      <c r="O8" s="131"/>
      <c r="P8" s="131"/>
      <c r="Q8" s="131"/>
      <c r="R8" s="131"/>
      <c r="S8" s="131"/>
      <c r="T8" s="131"/>
      <c r="U8" s="131"/>
      <c r="V8" s="131"/>
    </row>
    <row r="9" spans="1:22" ht="18" customHeight="1">
      <c r="A9" s="100" t="s">
        <v>244</v>
      </c>
      <c r="B9" s="140"/>
      <c r="C9" s="162" t="s">
        <v>257</v>
      </c>
      <c r="D9" s="165">
        <v>1812</v>
      </c>
      <c r="E9" s="131"/>
      <c r="F9" s="131"/>
      <c r="G9" s="131"/>
      <c r="H9" s="131"/>
      <c r="I9" s="131"/>
      <c r="J9" s="131"/>
      <c r="K9" s="131"/>
      <c r="L9" s="131"/>
      <c r="M9" s="131"/>
      <c r="N9" s="131"/>
      <c r="O9" s="131"/>
      <c r="P9" s="131"/>
      <c r="Q9" s="131"/>
      <c r="R9" s="131"/>
      <c r="S9" s="131"/>
      <c r="T9" s="131"/>
      <c r="U9" s="131"/>
      <c r="V9" s="131"/>
    </row>
    <row r="10" spans="1:22" ht="18" customHeight="1">
      <c r="A10" s="100" t="s">
        <v>246</v>
      </c>
      <c r="B10" s="140">
        <v>3.91</v>
      </c>
      <c r="C10" s="162" t="s">
        <v>258</v>
      </c>
      <c r="D10" s="165">
        <v>953.16</v>
      </c>
      <c r="E10" s="131"/>
      <c r="F10" s="131"/>
      <c r="G10" s="131"/>
      <c r="H10" s="131"/>
      <c r="I10" s="131"/>
      <c r="J10" s="131"/>
      <c r="K10" s="131"/>
      <c r="L10" s="131"/>
      <c r="M10" s="131"/>
      <c r="N10" s="131"/>
      <c r="O10" s="131"/>
      <c r="P10" s="131"/>
      <c r="Q10" s="131"/>
      <c r="R10" s="131"/>
      <c r="S10" s="131"/>
      <c r="T10" s="131"/>
      <c r="U10" s="131"/>
      <c r="V10" s="131"/>
    </row>
    <row r="11" spans="1:22" ht="18" customHeight="1">
      <c r="A11" s="100" t="s">
        <v>247</v>
      </c>
      <c r="B11" s="140"/>
      <c r="C11" s="162" t="s">
        <v>259</v>
      </c>
      <c r="D11" s="165">
        <v>579</v>
      </c>
      <c r="E11" s="131"/>
      <c r="F11" s="131"/>
      <c r="G11" s="131"/>
      <c r="H11" s="131"/>
      <c r="I11" s="131"/>
      <c r="J11" s="131"/>
      <c r="K11" s="131"/>
      <c r="L11" s="131"/>
      <c r="M11" s="131"/>
      <c r="N11" s="131"/>
      <c r="O11" s="131"/>
      <c r="P11" s="131"/>
      <c r="Q11" s="131"/>
      <c r="R11" s="131"/>
      <c r="S11" s="131"/>
      <c r="T11" s="131"/>
      <c r="U11" s="131"/>
      <c r="V11" s="131"/>
    </row>
    <row r="12" spans="1:22" ht="18" customHeight="1">
      <c r="A12" s="100" t="s">
        <v>249</v>
      </c>
      <c r="B12" s="140"/>
      <c r="C12" s="162" t="s">
        <v>271</v>
      </c>
      <c r="D12" s="165">
        <v>79.84</v>
      </c>
      <c r="E12" s="131"/>
      <c r="F12" s="131"/>
      <c r="G12" s="131"/>
      <c r="H12" s="131"/>
      <c r="I12" s="131"/>
      <c r="J12" s="131"/>
      <c r="K12" s="131"/>
      <c r="L12" s="131"/>
      <c r="M12" s="131"/>
      <c r="N12" s="131"/>
      <c r="O12" s="131"/>
      <c r="P12" s="131"/>
      <c r="Q12" s="131"/>
      <c r="R12" s="131"/>
      <c r="S12" s="131"/>
      <c r="T12" s="131"/>
      <c r="U12" s="131"/>
      <c r="V12" s="131"/>
    </row>
    <row r="13" spans="1:22" ht="18" customHeight="1">
      <c r="A13" s="139" t="s">
        <v>21</v>
      </c>
      <c r="B13" s="141"/>
      <c r="C13" s="167" t="s">
        <v>275</v>
      </c>
      <c r="D13" s="165">
        <v>200</v>
      </c>
      <c r="E13" s="131"/>
      <c r="F13" s="131"/>
      <c r="G13" s="131"/>
      <c r="H13" s="131"/>
      <c r="I13" s="131"/>
      <c r="J13" s="131"/>
      <c r="K13" s="131"/>
      <c r="L13" s="131"/>
      <c r="M13" s="131"/>
      <c r="N13" s="131"/>
      <c r="O13" s="131"/>
      <c r="P13" s="131"/>
      <c r="Q13" s="131"/>
      <c r="R13" s="131"/>
      <c r="S13" s="131"/>
      <c r="T13" s="131"/>
      <c r="U13" s="131"/>
      <c r="V13" s="131"/>
    </row>
    <row r="14" spans="1:22" ht="18" customHeight="1">
      <c r="A14" s="100" t="s">
        <v>251</v>
      </c>
      <c r="B14" s="141"/>
      <c r="C14" s="162" t="s">
        <v>260</v>
      </c>
      <c r="D14" s="165">
        <v>363.88</v>
      </c>
      <c r="E14" s="131"/>
      <c r="F14" s="131"/>
      <c r="G14" s="131"/>
      <c r="H14" s="131"/>
      <c r="I14" s="131"/>
      <c r="J14" s="131"/>
      <c r="K14" s="131"/>
      <c r="L14" s="131"/>
      <c r="M14" s="131"/>
      <c r="N14" s="131"/>
      <c r="O14" s="131"/>
      <c r="P14" s="131"/>
      <c r="Q14" s="131"/>
      <c r="R14" s="131"/>
      <c r="S14" s="131"/>
      <c r="T14" s="131"/>
      <c r="U14" s="131"/>
      <c r="V14" s="131"/>
    </row>
    <row r="15" spans="2:22" ht="18" customHeight="1">
      <c r="B15" s="141"/>
      <c r="C15" s="162" t="s">
        <v>261</v>
      </c>
      <c r="D15" s="165">
        <v>363.88</v>
      </c>
      <c r="E15" s="131"/>
      <c r="F15" s="131"/>
      <c r="G15" s="131"/>
      <c r="H15" s="131"/>
      <c r="I15" s="131"/>
      <c r="J15" s="131"/>
      <c r="K15" s="131"/>
      <c r="L15" s="131"/>
      <c r="M15" s="131"/>
      <c r="N15" s="131"/>
      <c r="O15" s="131"/>
      <c r="P15" s="131"/>
      <c r="Q15" s="131"/>
      <c r="R15" s="131"/>
      <c r="S15" s="131"/>
      <c r="T15" s="131"/>
      <c r="U15" s="131"/>
      <c r="V15" s="131"/>
    </row>
    <row r="16" spans="1:22" ht="18" customHeight="1">
      <c r="A16" s="100"/>
      <c r="B16" s="141"/>
      <c r="C16" s="162" t="s">
        <v>262</v>
      </c>
      <c r="D16" s="165">
        <v>197.69</v>
      </c>
      <c r="E16" s="131"/>
      <c r="F16" s="131"/>
      <c r="G16" s="131"/>
      <c r="H16" s="131"/>
      <c r="I16" s="131"/>
      <c r="J16" s="131"/>
      <c r="K16" s="131"/>
      <c r="L16" s="131"/>
      <c r="M16" s="131"/>
      <c r="N16" s="131"/>
      <c r="O16" s="131"/>
      <c r="P16" s="131"/>
      <c r="Q16" s="131"/>
      <c r="R16" s="131"/>
      <c r="S16" s="131"/>
      <c r="T16" s="131"/>
      <c r="U16" s="131"/>
      <c r="V16" s="131"/>
    </row>
    <row r="17" spans="1:22" ht="18" customHeight="1">
      <c r="A17" s="70"/>
      <c r="B17" s="141"/>
      <c r="C17" s="162" t="s">
        <v>273</v>
      </c>
      <c r="D17" s="165">
        <v>1.67</v>
      </c>
      <c r="E17" s="131"/>
      <c r="F17" s="131"/>
      <c r="G17" s="131"/>
      <c r="H17" s="131"/>
      <c r="I17" s="131"/>
      <c r="J17" s="131"/>
      <c r="K17" s="131"/>
      <c r="L17" s="131"/>
      <c r="M17" s="131"/>
      <c r="N17" s="131"/>
      <c r="O17" s="131"/>
      <c r="P17" s="131"/>
      <c r="Q17" s="131"/>
      <c r="R17" s="131"/>
      <c r="S17" s="131"/>
      <c r="T17" s="131"/>
      <c r="U17" s="131"/>
      <c r="V17" s="131"/>
    </row>
    <row r="18" spans="1:22" ht="18" customHeight="1">
      <c r="A18" s="70"/>
      <c r="B18" s="141"/>
      <c r="C18" s="166" t="s">
        <v>263</v>
      </c>
      <c r="D18" s="165">
        <v>164.52</v>
      </c>
      <c r="E18" s="131"/>
      <c r="F18" s="131"/>
      <c r="G18" s="131"/>
      <c r="H18" s="131"/>
      <c r="I18" s="131"/>
      <c r="J18" s="131"/>
      <c r="K18" s="131"/>
      <c r="L18" s="131"/>
      <c r="M18" s="131"/>
      <c r="N18" s="131"/>
      <c r="O18" s="131"/>
      <c r="P18" s="131"/>
      <c r="Q18" s="131"/>
      <c r="R18" s="131"/>
      <c r="S18" s="131"/>
      <c r="T18" s="131"/>
      <c r="U18" s="131"/>
      <c r="V18" s="131"/>
    </row>
    <row r="19" spans="1:22" ht="18" customHeight="1">
      <c r="A19" s="70"/>
      <c r="B19" s="141"/>
      <c r="C19" s="162" t="s">
        <v>264</v>
      </c>
      <c r="D19" s="165">
        <v>93.14</v>
      </c>
      <c r="E19" s="131"/>
      <c r="F19" s="131"/>
      <c r="G19" s="131"/>
      <c r="H19" s="131"/>
      <c r="I19" s="131"/>
      <c r="J19" s="131"/>
      <c r="K19" s="131"/>
      <c r="L19" s="131"/>
      <c r="M19" s="131"/>
      <c r="N19" s="131"/>
      <c r="O19" s="131"/>
      <c r="P19" s="131"/>
      <c r="Q19" s="131"/>
      <c r="R19" s="131"/>
      <c r="S19" s="131"/>
      <c r="T19" s="131"/>
      <c r="U19" s="131"/>
      <c r="V19" s="131"/>
    </row>
    <row r="20" spans="1:22" ht="18" customHeight="1">
      <c r="A20" s="70"/>
      <c r="B20" s="141"/>
      <c r="C20" s="162" t="s">
        <v>265</v>
      </c>
      <c r="D20" s="165">
        <v>93.14</v>
      </c>
      <c r="E20" s="131"/>
      <c r="F20" s="131"/>
      <c r="G20" s="131"/>
      <c r="H20" s="131"/>
      <c r="I20" s="131"/>
      <c r="J20" s="131"/>
      <c r="K20" s="131"/>
      <c r="L20" s="131"/>
      <c r="M20" s="131"/>
      <c r="N20" s="131"/>
      <c r="O20" s="131"/>
      <c r="P20" s="131"/>
      <c r="Q20" s="131"/>
      <c r="R20" s="131"/>
      <c r="S20" s="131"/>
      <c r="T20" s="131"/>
      <c r="U20" s="131"/>
      <c r="V20" s="131"/>
    </row>
    <row r="21" spans="1:22" ht="18" customHeight="1">
      <c r="A21" s="70"/>
      <c r="B21" s="141"/>
      <c r="C21" s="162" t="s">
        <v>266</v>
      </c>
      <c r="D21" s="165">
        <v>88.44</v>
      </c>
      <c r="E21" s="131"/>
      <c r="F21" s="131"/>
      <c r="G21" s="131"/>
      <c r="H21" s="131"/>
      <c r="I21" s="131"/>
      <c r="J21" s="131"/>
      <c r="K21" s="131"/>
      <c r="L21" s="131"/>
      <c r="M21" s="131"/>
      <c r="N21" s="131"/>
      <c r="O21" s="131"/>
      <c r="P21" s="131"/>
      <c r="Q21" s="131"/>
      <c r="R21" s="131"/>
      <c r="S21" s="131"/>
      <c r="T21" s="131"/>
      <c r="U21" s="131"/>
      <c r="V21" s="131"/>
    </row>
    <row r="22" spans="1:22" ht="18" customHeight="1">
      <c r="A22" s="70"/>
      <c r="B22" s="141"/>
      <c r="C22" s="162" t="s">
        <v>274</v>
      </c>
      <c r="D22" s="165">
        <v>4.7</v>
      </c>
      <c r="E22" s="131"/>
      <c r="F22" s="131"/>
      <c r="G22" s="131"/>
      <c r="H22" s="131"/>
      <c r="I22" s="131"/>
      <c r="J22" s="131"/>
      <c r="K22" s="131"/>
      <c r="L22" s="131"/>
      <c r="M22" s="131"/>
      <c r="N22" s="131"/>
      <c r="O22" s="131"/>
      <c r="P22" s="131"/>
      <c r="Q22" s="131"/>
      <c r="R22" s="131"/>
      <c r="S22" s="131"/>
      <c r="T22" s="131"/>
      <c r="U22" s="131"/>
      <c r="V22" s="131"/>
    </row>
    <row r="23" spans="1:22" ht="18" customHeight="1">
      <c r="A23" s="70"/>
      <c r="B23" s="141"/>
      <c r="C23" s="162" t="s">
        <v>30</v>
      </c>
      <c r="D23" s="165">
        <v>87.65</v>
      </c>
      <c r="E23" s="131"/>
      <c r="F23" s="131"/>
      <c r="G23" s="131"/>
      <c r="H23" s="131"/>
      <c r="I23" s="131"/>
      <c r="J23" s="131"/>
      <c r="K23" s="131"/>
      <c r="L23" s="131"/>
      <c r="M23" s="131"/>
      <c r="N23" s="131"/>
      <c r="O23" s="131"/>
      <c r="P23" s="131"/>
      <c r="Q23" s="131"/>
      <c r="R23" s="131"/>
      <c r="S23" s="131"/>
      <c r="T23" s="131"/>
      <c r="U23" s="131"/>
      <c r="V23" s="131"/>
    </row>
    <row r="24" spans="1:22" ht="18" customHeight="1">
      <c r="A24" s="70"/>
      <c r="B24" s="141"/>
      <c r="C24" s="162" t="s">
        <v>267</v>
      </c>
      <c r="D24" s="165">
        <v>87.65</v>
      </c>
      <c r="E24" s="131"/>
      <c r="F24" s="131"/>
      <c r="G24" s="131"/>
      <c r="H24" s="131"/>
      <c r="I24" s="131"/>
      <c r="J24" s="131"/>
      <c r="K24" s="131"/>
      <c r="L24" s="131"/>
      <c r="M24" s="131"/>
      <c r="N24" s="131"/>
      <c r="O24" s="131"/>
      <c r="P24" s="131"/>
      <c r="Q24" s="131"/>
      <c r="R24" s="131"/>
      <c r="S24" s="131"/>
      <c r="T24" s="131"/>
      <c r="U24" s="131"/>
      <c r="V24" s="131"/>
    </row>
    <row r="25" spans="1:22" ht="18" customHeight="1">
      <c r="A25" s="70"/>
      <c r="B25" s="141"/>
      <c r="C25" s="162" t="s">
        <v>268</v>
      </c>
      <c r="D25" s="165">
        <v>87.65</v>
      </c>
      <c r="E25" s="131"/>
      <c r="F25" s="131"/>
      <c r="G25" s="131"/>
      <c r="H25" s="131"/>
      <c r="I25" s="131"/>
      <c r="J25" s="131"/>
      <c r="K25" s="131"/>
      <c r="L25" s="131"/>
      <c r="M25" s="131"/>
      <c r="N25" s="131"/>
      <c r="O25" s="131"/>
      <c r="P25" s="131"/>
      <c r="Q25" s="131"/>
      <c r="R25" s="131"/>
      <c r="S25" s="131"/>
      <c r="T25" s="131"/>
      <c r="U25" s="131"/>
      <c r="V25" s="131"/>
    </row>
    <row r="26" spans="1:22" s="126" customFormat="1" ht="18" customHeight="1">
      <c r="A26" s="142" t="s">
        <v>33</v>
      </c>
      <c r="B26" s="115">
        <f>SUM(B6:B25)</f>
        <v>2359.0499999999997</v>
      </c>
      <c r="C26" s="142" t="s">
        <v>34</v>
      </c>
      <c r="D26" s="143">
        <f>SUM(D6,D14,D19,D23)</f>
        <v>2359.05</v>
      </c>
      <c r="E26" s="144"/>
      <c r="F26" s="144"/>
      <c r="G26" s="144"/>
      <c r="H26" s="144"/>
      <c r="I26" s="144"/>
      <c r="J26" s="144"/>
      <c r="K26" s="144"/>
      <c r="L26" s="144"/>
      <c r="M26" s="144"/>
      <c r="N26" s="144"/>
      <c r="O26" s="144"/>
      <c r="P26" s="144"/>
      <c r="Q26" s="144"/>
      <c r="R26" s="144"/>
      <c r="S26" s="144"/>
      <c r="T26" s="144"/>
      <c r="U26" s="144"/>
      <c r="V26" s="144"/>
    </row>
    <row r="27" spans="1:2" ht="14.25">
      <c r="A27" s="145"/>
      <c r="B27" s="145"/>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
      <selection activeCell="A3" sqref="A3"/>
    </sheetView>
  </sheetViews>
  <sheetFormatPr defaultColWidth="9.33203125" defaultRowHeight="11.25"/>
  <cols>
    <col min="1" max="1" width="18.33203125" style="36" customWidth="1"/>
    <col min="2" max="2" width="14.66015625" style="36" customWidth="1"/>
    <col min="3" max="3" width="14.33203125" style="36" customWidth="1"/>
    <col min="4" max="6" width="10.33203125" style="36" customWidth="1"/>
    <col min="7" max="7" width="9.33203125" style="36" customWidth="1"/>
    <col min="8" max="8" width="10.33203125" style="36" customWidth="1"/>
    <col min="9" max="9" width="6.66015625" style="36" customWidth="1"/>
    <col min="10" max="10" width="12.66015625" style="36" customWidth="1"/>
    <col min="11" max="11" width="10" style="0" customWidth="1"/>
    <col min="12" max="13" width="13.66015625" style="36" customWidth="1"/>
    <col min="14" max="16" width="14.16015625" style="36" customWidth="1"/>
    <col min="17" max="254" width="9.16015625" style="36" customWidth="1"/>
  </cols>
  <sheetData>
    <row r="1" spans="1:17" ht="25.5" customHeight="1">
      <c r="A1" s="112" t="s">
        <v>35</v>
      </c>
      <c r="B1" s="112"/>
      <c r="C1" s="112"/>
      <c r="D1" s="112"/>
      <c r="E1" s="112"/>
      <c r="F1" s="112"/>
      <c r="G1" s="112"/>
      <c r="H1" s="112"/>
      <c r="I1" s="112"/>
      <c r="J1" s="112"/>
      <c r="K1" s="123"/>
      <c r="L1" s="112"/>
      <c r="M1" s="112"/>
      <c r="N1" s="112"/>
      <c r="O1" s="112"/>
      <c r="P1" s="112"/>
      <c r="Q1" s="113"/>
    </row>
    <row r="2" spans="15:18" ht="17.25" customHeight="1">
      <c r="O2" s="256" t="s">
        <v>36</v>
      </c>
      <c r="P2" s="256"/>
      <c r="Q2"/>
      <c r="R2"/>
    </row>
    <row r="3" spans="1:18" ht="17.25" customHeight="1">
      <c r="A3" s="164" t="s">
        <v>276</v>
      </c>
      <c r="O3" s="256" t="s">
        <v>15</v>
      </c>
      <c r="P3" s="257"/>
      <c r="Q3"/>
      <c r="R3"/>
    </row>
    <row r="4" spans="1:17" s="101" customFormat="1" ht="12">
      <c r="A4" s="262" t="s">
        <v>37</v>
      </c>
      <c r="B4" s="102" t="s">
        <v>38</v>
      </c>
      <c r="C4" s="103"/>
      <c r="D4" s="103"/>
      <c r="E4" s="103"/>
      <c r="F4" s="103"/>
      <c r="G4" s="103"/>
      <c r="H4" s="103"/>
      <c r="I4" s="103"/>
      <c r="J4" s="103"/>
      <c r="K4" s="106"/>
      <c r="L4" s="102" t="s">
        <v>39</v>
      </c>
      <c r="M4" s="103"/>
      <c r="N4" s="103"/>
      <c r="O4" s="103"/>
      <c r="P4" s="107"/>
      <c r="Q4" s="14"/>
    </row>
    <row r="5" spans="1:17" s="101" customFormat="1" ht="40.5" customHeight="1">
      <c r="A5" s="262"/>
      <c r="B5" s="263" t="s">
        <v>40</v>
      </c>
      <c r="C5" s="258" t="s">
        <v>20</v>
      </c>
      <c r="D5" s="258"/>
      <c r="E5" s="258" t="s">
        <v>241</v>
      </c>
      <c r="F5" s="258" t="s">
        <v>243</v>
      </c>
      <c r="G5" s="258" t="s">
        <v>245</v>
      </c>
      <c r="H5" s="258" t="s">
        <v>75</v>
      </c>
      <c r="I5" s="258" t="s">
        <v>248</v>
      </c>
      <c r="J5" s="258"/>
      <c r="K5" s="258" t="s">
        <v>250</v>
      </c>
      <c r="L5" s="254" t="s">
        <v>40</v>
      </c>
      <c r="M5" s="259" t="s">
        <v>41</v>
      </c>
      <c r="N5" s="260"/>
      <c r="O5" s="261"/>
      <c r="P5" s="254" t="s">
        <v>42</v>
      </c>
      <c r="Q5" s="14"/>
    </row>
    <row r="6" spans="1:17" s="101" customFormat="1" ht="62.25" customHeight="1">
      <c r="A6" s="262"/>
      <c r="B6" s="264"/>
      <c r="C6" s="59" t="s">
        <v>43</v>
      </c>
      <c r="D6" s="25" t="s">
        <v>44</v>
      </c>
      <c r="E6" s="258"/>
      <c r="F6" s="258"/>
      <c r="G6" s="258"/>
      <c r="H6" s="258"/>
      <c r="I6" s="59" t="s">
        <v>43</v>
      </c>
      <c r="J6" s="59" t="s">
        <v>252</v>
      </c>
      <c r="K6" s="258"/>
      <c r="L6" s="255"/>
      <c r="M6" s="69" t="s">
        <v>45</v>
      </c>
      <c r="N6" s="69" t="s">
        <v>46</v>
      </c>
      <c r="O6" s="69" t="s">
        <v>47</v>
      </c>
      <c r="P6" s="255"/>
      <c r="Q6" s="14"/>
    </row>
    <row r="7" spans="1:17" s="99" customFormat="1" ht="36" customHeight="1">
      <c r="A7" s="26" t="s">
        <v>40</v>
      </c>
      <c r="B7" s="121">
        <f>SUM(B8:B14)</f>
        <v>2359.05</v>
      </c>
      <c r="C7" s="121">
        <f>SUM(C8:C14)</f>
        <v>2355.14</v>
      </c>
      <c r="D7" s="121">
        <f>SUM(D8:D14)</f>
        <v>0</v>
      </c>
      <c r="E7" s="121">
        <f>SUM(E8:E14)</f>
        <v>0</v>
      </c>
      <c r="F7" s="121">
        <f>SUM(F8:F14)</f>
        <v>0</v>
      </c>
      <c r="G7" s="121">
        <v>3.91</v>
      </c>
      <c r="H7" s="121"/>
      <c r="I7" s="121"/>
      <c r="J7" s="121"/>
      <c r="K7" s="121">
        <f aca="true" t="shared" si="0" ref="K7:P7">SUM(K8:K14)</f>
        <v>0</v>
      </c>
      <c r="L7" s="121">
        <f t="shared" si="0"/>
        <v>2359.05</v>
      </c>
      <c r="M7" s="121">
        <f t="shared" si="0"/>
        <v>1143.74</v>
      </c>
      <c r="N7" s="121">
        <f t="shared" si="0"/>
        <v>260.2</v>
      </c>
      <c r="O7" s="121">
        <f t="shared" si="0"/>
        <v>176.11</v>
      </c>
      <c r="P7" s="121">
        <f t="shared" si="0"/>
        <v>779</v>
      </c>
      <c r="Q7"/>
    </row>
    <row r="8" spans="1:16" ht="31.5" customHeight="1">
      <c r="A8" s="163" t="s">
        <v>277</v>
      </c>
      <c r="B8" s="89">
        <v>1943.69</v>
      </c>
      <c r="C8" s="116">
        <v>1943.69</v>
      </c>
      <c r="D8" s="89">
        <v>0</v>
      </c>
      <c r="E8" s="89">
        <v>0</v>
      </c>
      <c r="F8" s="89">
        <v>0</v>
      </c>
      <c r="G8" s="89"/>
      <c r="H8" s="89"/>
      <c r="I8" s="89"/>
      <c r="J8" s="89"/>
      <c r="K8" s="124">
        <v>0</v>
      </c>
      <c r="L8" s="89">
        <f>SUM(M8:P8)</f>
        <v>1943.69</v>
      </c>
      <c r="M8" s="89">
        <v>966.97</v>
      </c>
      <c r="N8" s="89">
        <v>224.69</v>
      </c>
      <c r="O8" s="89">
        <v>173.03</v>
      </c>
      <c r="P8" s="116">
        <v>579</v>
      </c>
    </row>
    <row r="9" spans="1:16" ht="31.5" customHeight="1">
      <c r="A9" s="213" t="s">
        <v>475</v>
      </c>
      <c r="B9" s="89">
        <v>106.37</v>
      </c>
      <c r="C9" s="122">
        <v>106.37</v>
      </c>
      <c r="D9" s="122"/>
      <c r="E9" s="122"/>
      <c r="F9" s="122"/>
      <c r="G9" s="122"/>
      <c r="H9" s="122"/>
      <c r="I9" s="122"/>
      <c r="J9" s="122"/>
      <c r="K9" s="125"/>
      <c r="L9" s="89">
        <f aca="true" t="shared" si="1" ref="L9:L14">SUM(M9:P9)</f>
        <v>106.37</v>
      </c>
      <c r="M9" s="89">
        <v>81.91</v>
      </c>
      <c r="N9" s="89">
        <v>22.53</v>
      </c>
      <c r="O9" s="89">
        <v>1.93</v>
      </c>
      <c r="P9" s="122"/>
    </row>
    <row r="10" spans="1:16" ht="31.5" customHeight="1">
      <c r="A10" s="163" t="s">
        <v>278</v>
      </c>
      <c r="B10" s="89">
        <v>308.99</v>
      </c>
      <c r="C10" s="104">
        <v>305.08</v>
      </c>
      <c r="D10" s="104"/>
      <c r="E10" s="104"/>
      <c r="F10" s="104"/>
      <c r="G10" s="104">
        <v>3.91</v>
      </c>
      <c r="H10" s="104"/>
      <c r="I10" s="104"/>
      <c r="J10" s="104"/>
      <c r="K10" s="119"/>
      <c r="L10" s="89">
        <f t="shared" si="1"/>
        <v>308.99</v>
      </c>
      <c r="M10" s="89">
        <v>94.86</v>
      </c>
      <c r="N10" s="89">
        <v>12.98</v>
      </c>
      <c r="O10" s="89">
        <v>1.15</v>
      </c>
      <c r="P10" s="117">
        <v>200</v>
      </c>
    </row>
    <row r="11" spans="1:16" ht="31.5" customHeight="1">
      <c r="A11" s="58"/>
      <c r="B11" s="89">
        <f>SUM(C11:K11)</f>
        <v>0</v>
      </c>
      <c r="C11" s="104"/>
      <c r="D11" s="104"/>
      <c r="E11" s="104"/>
      <c r="F11" s="117"/>
      <c r="G11" s="117"/>
      <c r="H11" s="117"/>
      <c r="I11" s="117"/>
      <c r="J11" s="117"/>
      <c r="K11" s="119"/>
      <c r="L11" s="89">
        <f t="shared" si="1"/>
        <v>0</v>
      </c>
      <c r="M11" s="89"/>
      <c r="N11" s="89"/>
      <c r="O11" s="89"/>
      <c r="P11" s="117"/>
    </row>
    <row r="12" spans="1:16" ht="31.5" customHeight="1">
      <c r="A12" s="100"/>
      <c r="B12" s="89">
        <f>SUM(C12:K12)</f>
        <v>0</v>
      </c>
      <c r="C12" s="104"/>
      <c r="D12" s="104"/>
      <c r="E12" s="104"/>
      <c r="F12" s="117"/>
      <c r="G12" s="117"/>
      <c r="H12" s="117"/>
      <c r="I12" s="117"/>
      <c r="J12" s="117"/>
      <c r="K12" s="119"/>
      <c r="L12" s="89">
        <f t="shared" si="1"/>
        <v>0</v>
      </c>
      <c r="M12" s="89"/>
      <c r="N12" s="89"/>
      <c r="O12" s="89"/>
      <c r="P12" s="117"/>
    </row>
    <row r="13" spans="1:16" ht="31.5" customHeight="1">
      <c r="A13" s="58"/>
      <c r="B13" s="89">
        <f>SUM(C13:K13)</f>
        <v>0</v>
      </c>
      <c r="C13" s="104"/>
      <c r="D13" s="104"/>
      <c r="E13" s="104"/>
      <c r="F13" s="104"/>
      <c r="G13" s="104"/>
      <c r="H13" s="104"/>
      <c r="I13" s="104"/>
      <c r="J13" s="104"/>
      <c r="K13" s="119"/>
      <c r="L13" s="89">
        <f t="shared" si="1"/>
        <v>0</v>
      </c>
      <c r="M13" s="89"/>
      <c r="N13" s="89"/>
      <c r="O13" s="89"/>
      <c r="P13" s="117"/>
    </row>
    <row r="14" spans="1:16" ht="31.5" customHeight="1">
      <c r="A14" s="58"/>
      <c r="B14" s="89">
        <f>SUM(C14:K14)</f>
        <v>0</v>
      </c>
      <c r="C14" s="104"/>
      <c r="D14" s="104"/>
      <c r="E14" s="104"/>
      <c r="F14" s="104"/>
      <c r="G14" s="104"/>
      <c r="H14" s="104"/>
      <c r="I14" s="104"/>
      <c r="J14" s="104"/>
      <c r="K14" s="119"/>
      <c r="L14" s="89">
        <f t="shared" si="1"/>
        <v>0</v>
      </c>
      <c r="M14" s="89"/>
      <c r="N14" s="89"/>
      <c r="O14" s="89"/>
      <c r="P14" s="117"/>
    </row>
    <row r="15" spans="6:11" ht="12.75" customHeight="1">
      <c r="F15" s="50"/>
      <c r="G15" s="50"/>
      <c r="H15" s="50"/>
      <c r="I15" s="50"/>
      <c r="J15" s="50"/>
      <c r="K15" s="95"/>
    </row>
    <row r="16" spans="6:11" ht="10.5" customHeight="1">
      <c r="F16" s="50"/>
      <c r="G16" s="50"/>
      <c r="H16" s="50"/>
      <c r="I16" s="50"/>
      <c r="J16" s="50"/>
      <c r="K16" s="95"/>
    </row>
    <row r="17" ht="10.5" customHeight="1">
      <c r="C17" s="50"/>
    </row>
  </sheetData>
  <sheetProtection/>
  <mergeCells count="14">
    <mergeCell ref="A4:A6"/>
    <mergeCell ref="B5:B6"/>
    <mergeCell ref="E5:E6"/>
    <mergeCell ref="F5:F6"/>
    <mergeCell ref="G5:G6"/>
    <mergeCell ref="H5:H6"/>
    <mergeCell ref="L5:L6"/>
    <mergeCell ref="P5:P6"/>
    <mergeCell ref="O2:P2"/>
    <mergeCell ref="O3:P3"/>
    <mergeCell ref="C5:D5"/>
    <mergeCell ref="M5:O5"/>
    <mergeCell ref="I5:J5"/>
    <mergeCell ref="K5:K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61"/>
  <sheetViews>
    <sheetView showGridLines="0" showZeros="0" zoomScalePageLayoutView="0" workbookViewId="0" topLeftCell="A1">
      <selection activeCell="A3" sqref="A3"/>
    </sheetView>
  </sheetViews>
  <sheetFormatPr defaultColWidth="9.16015625" defaultRowHeight="11.25"/>
  <cols>
    <col min="1" max="1" width="18.16015625" style="36" customWidth="1"/>
    <col min="2" max="4" width="4.33203125" style="36" customWidth="1"/>
    <col min="5" max="5" width="38.33203125" style="36" customWidth="1"/>
    <col min="6" max="6" width="14.33203125" style="36" customWidth="1"/>
    <col min="7" max="7" width="15" style="36" customWidth="1"/>
    <col min="8" max="11" width="9.33203125" style="36" customWidth="1"/>
    <col min="12" max="12" width="9.33203125" style="0" customWidth="1"/>
    <col min="13" max="16" width="9.33203125" style="36" customWidth="1"/>
    <col min="17" max="249" width="9.16015625" style="36" customWidth="1"/>
  </cols>
  <sheetData>
    <row r="1" spans="1:15" ht="28.5" customHeight="1">
      <c r="A1" s="265" t="s">
        <v>48</v>
      </c>
      <c r="B1" s="265"/>
      <c r="C1" s="265"/>
      <c r="D1" s="265"/>
      <c r="E1" s="265"/>
      <c r="F1" s="265"/>
      <c r="G1" s="265"/>
      <c r="H1" s="265"/>
      <c r="I1" s="265"/>
      <c r="J1" s="265"/>
      <c r="K1" s="265"/>
      <c r="L1" s="265"/>
      <c r="M1" s="265"/>
      <c r="N1" s="265"/>
      <c r="O1" s="265"/>
    </row>
    <row r="2" spans="13:15" ht="10.5" customHeight="1">
      <c r="M2"/>
      <c r="N2" s="159"/>
      <c r="O2" s="160" t="s">
        <v>49</v>
      </c>
    </row>
    <row r="3" spans="1:15" ht="17.25" customHeight="1">
      <c r="A3" s="164" t="s">
        <v>276</v>
      </c>
      <c r="B3" s="74"/>
      <c r="C3" s="74"/>
      <c r="D3" s="74"/>
      <c r="E3" s="74"/>
      <c r="M3"/>
      <c r="N3" s="266" t="s">
        <v>15</v>
      </c>
      <c r="O3" s="266"/>
    </row>
    <row r="4" spans="1:15" s="101" customFormat="1" ht="12">
      <c r="A4" s="263" t="s">
        <v>37</v>
      </c>
      <c r="B4" s="267" t="s">
        <v>253</v>
      </c>
      <c r="C4" s="267"/>
      <c r="D4" s="267"/>
      <c r="E4" s="273" t="s">
        <v>51</v>
      </c>
      <c r="F4" s="268" t="s">
        <v>38</v>
      </c>
      <c r="G4" s="268"/>
      <c r="H4" s="268"/>
      <c r="I4" s="268"/>
      <c r="J4" s="268"/>
      <c r="K4" s="268"/>
      <c r="L4" s="268"/>
      <c r="M4" s="268"/>
      <c r="N4" s="268"/>
      <c r="O4" s="268"/>
    </row>
    <row r="5" spans="1:15" s="101" customFormat="1" ht="63" customHeight="1">
      <c r="A5" s="270"/>
      <c r="B5" s="271" t="s">
        <v>52</v>
      </c>
      <c r="C5" s="271" t="s">
        <v>53</v>
      </c>
      <c r="D5" s="271" t="s">
        <v>54</v>
      </c>
      <c r="E5" s="274"/>
      <c r="F5" s="263" t="s">
        <v>40</v>
      </c>
      <c r="G5" s="258" t="s">
        <v>20</v>
      </c>
      <c r="H5" s="258"/>
      <c r="I5" s="258" t="s">
        <v>241</v>
      </c>
      <c r="J5" s="258" t="s">
        <v>243</v>
      </c>
      <c r="K5" s="258" t="s">
        <v>245</v>
      </c>
      <c r="L5" s="258" t="s">
        <v>75</v>
      </c>
      <c r="M5" s="258" t="s">
        <v>248</v>
      </c>
      <c r="N5" s="258"/>
      <c r="O5" s="258" t="s">
        <v>250</v>
      </c>
    </row>
    <row r="6" spans="1:15" s="101" customFormat="1" ht="51.75" customHeight="1">
      <c r="A6" s="264"/>
      <c r="B6" s="272"/>
      <c r="C6" s="272"/>
      <c r="D6" s="272"/>
      <c r="E6" s="275"/>
      <c r="F6" s="264"/>
      <c r="G6" s="59" t="s">
        <v>43</v>
      </c>
      <c r="H6" s="25" t="s">
        <v>44</v>
      </c>
      <c r="I6" s="258"/>
      <c r="J6" s="258"/>
      <c r="K6" s="258"/>
      <c r="L6" s="258"/>
      <c r="M6" s="59" t="s">
        <v>43</v>
      </c>
      <c r="N6" s="59" t="s">
        <v>252</v>
      </c>
      <c r="O6" s="258"/>
    </row>
    <row r="7" spans="1:249" s="14" customFormat="1" ht="24" customHeight="1">
      <c r="A7" s="75"/>
      <c r="B7" s="76"/>
      <c r="C7" s="76"/>
      <c r="D7" s="76"/>
      <c r="E7" s="77" t="s">
        <v>40</v>
      </c>
      <c r="F7" s="89">
        <f aca="true" t="shared" si="0" ref="F7:F60">SUM(G7:L7)</f>
        <v>2359.0499999999997</v>
      </c>
      <c r="G7" s="115">
        <f>SUM(G8,G23,G37)</f>
        <v>2355.14</v>
      </c>
      <c r="H7" s="115">
        <v>0</v>
      </c>
      <c r="I7" s="115">
        <v>0</v>
      </c>
      <c r="J7" s="115">
        <v>0</v>
      </c>
      <c r="K7" s="115">
        <v>3.91</v>
      </c>
      <c r="L7" s="118">
        <v>0</v>
      </c>
      <c r="M7" s="81"/>
      <c r="N7" s="81"/>
      <c r="O7" s="81"/>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row>
    <row r="8" spans="1:15" ht="24.75" customHeight="1">
      <c r="A8" s="163" t="s">
        <v>277</v>
      </c>
      <c r="B8" s="33"/>
      <c r="C8" s="33"/>
      <c r="D8" s="33"/>
      <c r="E8" s="57"/>
      <c r="F8" s="89">
        <f t="shared" si="0"/>
        <v>1943.69</v>
      </c>
      <c r="G8" s="89">
        <f>SUM(G9,G13,G17,G20)</f>
        <v>1943.69</v>
      </c>
      <c r="H8" s="104"/>
      <c r="I8" s="104"/>
      <c r="J8" s="104"/>
      <c r="K8" s="104"/>
      <c r="L8" s="119"/>
      <c r="M8" s="52"/>
      <c r="N8" s="52"/>
      <c r="O8" s="52"/>
    </row>
    <row r="9" spans="1:15" ht="21" customHeight="1">
      <c r="A9" s="58"/>
      <c r="B9" s="168">
        <v>201</v>
      </c>
      <c r="C9" s="169"/>
      <c r="D9" s="169"/>
      <c r="E9" s="168" t="s">
        <v>279</v>
      </c>
      <c r="F9" s="89">
        <f t="shared" si="0"/>
        <v>1450.6</v>
      </c>
      <c r="G9" s="171">
        <v>1450.6</v>
      </c>
      <c r="H9" s="104"/>
      <c r="I9" s="104"/>
      <c r="J9" s="117"/>
      <c r="K9" s="117"/>
      <c r="L9" s="119"/>
      <c r="M9" s="52"/>
      <c r="N9" s="52"/>
      <c r="O9" s="52"/>
    </row>
    <row r="10" spans="1:15" ht="21" customHeight="1">
      <c r="A10" s="100"/>
      <c r="B10" s="168"/>
      <c r="C10" s="169" t="s">
        <v>98</v>
      </c>
      <c r="D10" s="169"/>
      <c r="E10" s="170" t="s">
        <v>280</v>
      </c>
      <c r="F10" s="89">
        <f t="shared" si="0"/>
        <v>1450.6</v>
      </c>
      <c r="G10" s="171">
        <v>1450.6</v>
      </c>
      <c r="H10" s="104"/>
      <c r="I10" s="104"/>
      <c r="J10" s="104"/>
      <c r="K10" s="104"/>
      <c r="L10" s="119"/>
      <c r="M10" s="52"/>
      <c r="N10" s="52"/>
      <c r="O10" s="52"/>
    </row>
    <row r="11" spans="1:15" ht="21" customHeight="1">
      <c r="A11" s="100"/>
      <c r="B11" s="168"/>
      <c r="C11" s="169"/>
      <c r="D11" s="169" t="s">
        <v>66</v>
      </c>
      <c r="E11" s="170" t="s">
        <v>28</v>
      </c>
      <c r="F11" s="89">
        <f t="shared" si="0"/>
        <v>871.6</v>
      </c>
      <c r="G11" s="171">
        <v>871.6</v>
      </c>
      <c r="H11" s="104"/>
      <c r="I11" s="104"/>
      <c r="J11" s="104"/>
      <c r="K11" s="104"/>
      <c r="L11" s="119"/>
      <c r="M11" s="52"/>
      <c r="N11" s="52"/>
      <c r="O11" s="52"/>
    </row>
    <row r="12" spans="1:15" ht="21" customHeight="1">
      <c r="A12" s="100"/>
      <c r="B12" s="168"/>
      <c r="C12" s="169"/>
      <c r="D12" s="169" t="s">
        <v>60</v>
      </c>
      <c r="E12" s="170" t="s">
        <v>29</v>
      </c>
      <c r="F12" s="89">
        <f t="shared" si="0"/>
        <v>579</v>
      </c>
      <c r="G12" s="171">
        <v>579</v>
      </c>
      <c r="H12" s="104"/>
      <c r="I12" s="104"/>
      <c r="J12" s="104"/>
      <c r="K12" s="104"/>
      <c r="L12" s="119"/>
      <c r="M12" s="52"/>
      <c r="N12" s="52"/>
      <c r="O12" s="52"/>
    </row>
    <row r="13" spans="1:15" ht="21" customHeight="1">
      <c r="A13" s="100"/>
      <c r="B13" s="168">
        <v>208</v>
      </c>
      <c r="C13" s="169"/>
      <c r="D13" s="169"/>
      <c r="E13" s="168" t="s">
        <v>57</v>
      </c>
      <c r="F13" s="89">
        <f t="shared" si="0"/>
        <v>335.92</v>
      </c>
      <c r="G13" s="171">
        <v>335.92</v>
      </c>
      <c r="H13" s="104"/>
      <c r="I13" s="104"/>
      <c r="J13" s="104"/>
      <c r="K13" s="104"/>
      <c r="L13" s="119"/>
      <c r="M13" s="52"/>
      <c r="N13" s="52"/>
      <c r="O13" s="52"/>
    </row>
    <row r="14" spans="1:15" ht="21" customHeight="1">
      <c r="A14" s="100"/>
      <c r="B14" s="168"/>
      <c r="C14" s="169" t="s">
        <v>58</v>
      </c>
      <c r="D14" s="169"/>
      <c r="E14" s="168" t="s">
        <v>22</v>
      </c>
      <c r="F14" s="89">
        <f t="shared" si="0"/>
        <v>335.92</v>
      </c>
      <c r="G14" s="171">
        <v>335.92</v>
      </c>
      <c r="H14" s="104"/>
      <c r="I14" s="104"/>
      <c r="J14" s="104"/>
      <c r="K14" s="104"/>
      <c r="L14" s="119"/>
      <c r="M14" s="52"/>
      <c r="N14" s="52"/>
      <c r="O14" s="52"/>
    </row>
    <row r="15" spans="1:15" ht="21" customHeight="1">
      <c r="A15" s="100"/>
      <c r="B15" s="168"/>
      <c r="C15" s="169"/>
      <c r="D15" s="169" t="s">
        <v>66</v>
      </c>
      <c r="E15" s="168" t="s">
        <v>23</v>
      </c>
      <c r="F15" s="89">
        <f t="shared" si="0"/>
        <v>195.18</v>
      </c>
      <c r="G15" s="171">
        <v>195.18</v>
      </c>
      <c r="H15" s="104"/>
      <c r="I15" s="104"/>
      <c r="J15" s="104"/>
      <c r="K15" s="104"/>
      <c r="L15" s="119"/>
      <c r="M15" s="52"/>
      <c r="N15" s="52"/>
      <c r="O15" s="52"/>
    </row>
    <row r="16" spans="1:15" ht="21" customHeight="1">
      <c r="A16" s="100"/>
      <c r="B16" s="168"/>
      <c r="C16" s="169"/>
      <c r="D16" s="169" t="s">
        <v>58</v>
      </c>
      <c r="E16" s="166" t="s">
        <v>25</v>
      </c>
      <c r="F16" s="89">
        <f t="shared" si="0"/>
        <v>140.74</v>
      </c>
      <c r="G16" s="171">
        <v>140.74</v>
      </c>
      <c r="H16" s="104"/>
      <c r="I16" s="104"/>
      <c r="J16" s="104"/>
      <c r="K16" s="104"/>
      <c r="L16" s="119"/>
      <c r="M16" s="52"/>
      <c r="N16" s="52"/>
      <c r="O16" s="52"/>
    </row>
    <row r="17" spans="1:15" ht="21" customHeight="1">
      <c r="A17" s="100"/>
      <c r="B17" s="168">
        <v>210</v>
      </c>
      <c r="C17" s="169"/>
      <c r="D17" s="169"/>
      <c r="E17" s="168" t="s">
        <v>61</v>
      </c>
      <c r="F17" s="89">
        <f t="shared" si="0"/>
        <v>83.64</v>
      </c>
      <c r="G17" s="171">
        <v>83.64</v>
      </c>
      <c r="H17" s="104"/>
      <c r="I17" s="104"/>
      <c r="J17" s="104"/>
      <c r="K17" s="104"/>
      <c r="L17" s="119"/>
      <c r="M17" s="52"/>
      <c r="N17" s="52"/>
      <c r="O17" s="52"/>
    </row>
    <row r="18" spans="1:15" ht="21" customHeight="1">
      <c r="A18" s="100"/>
      <c r="B18" s="168"/>
      <c r="C18" s="169" t="s">
        <v>62</v>
      </c>
      <c r="D18" s="169"/>
      <c r="E18" s="168" t="s">
        <v>281</v>
      </c>
      <c r="F18" s="89">
        <f t="shared" si="0"/>
        <v>83.64</v>
      </c>
      <c r="G18" s="171">
        <v>83.64</v>
      </c>
      <c r="H18" s="104"/>
      <c r="I18" s="104"/>
      <c r="J18" s="104"/>
      <c r="K18" s="104"/>
      <c r="L18" s="119"/>
      <c r="M18" s="52"/>
      <c r="N18" s="52"/>
      <c r="O18" s="52"/>
    </row>
    <row r="19" spans="1:15" ht="21" customHeight="1">
      <c r="A19" s="100"/>
      <c r="B19" s="168"/>
      <c r="C19" s="169"/>
      <c r="D19" s="169" t="s">
        <v>66</v>
      </c>
      <c r="E19" s="168" t="s">
        <v>26</v>
      </c>
      <c r="F19" s="89">
        <f t="shared" si="0"/>
        <v>83.64</v>
      </c>
      <c r="G19" s="171">
        <v>83.64</v>
      </c>
      <c r="H19" s="104"/>
      <c r="I19" s="104"/>
      <c r="J19" s="104"/>
      <c r="K19" s="104"/>
      <c r="L19" s="119"/>
      <c r="M19" s="52"/>
      <c r="N19" s="52"/>
      <c r="O19" s="52"/>
    </row>
    <row r="20" spans="1:15" ht="21" customHeight="1">
      <c r="A20" s="100"/>
      <c r="B20" s="168">
        <v>221</v>
      </c>
      <c r="C20" s="169"/>
      <c r="D20" s="169"/>
      <c r="E20" s="168" t="s">
        <v>65</v>
      </c>
      <c r="F20" s="89">
        <f t="shared" si="0"/>
        <v>73.53</v>
      </c>
      <c r="G20" s="171">
        <v>73.53</v>
      </c>
      <c r="H20" s="104"/>
      <c r="I20" s="104"/>
      <c r="J20" s="104"/>
      <c r="K20" s="104"/>
      <c r="L20" s="119"/>
      <c r="M20" s="52"/>
      <c r="N20" s="52"/>
      <c r="O20" s="52"/>
    </row>
    <row r="21" spans="1:15" ht="21" customHeight="1">
      <c r="A21" s="100"/>
      <c r="B21" s="168"/>
      <c r="C21" s="169" t="s">
        <v>60</v>
      </c>
      <c r="D21" s="169"/>
      <c r="E21" s="168" t="s">
        <v>31</v>
      </c>
      <c r="F21" s="89">
        <f t="shared" si="0"/>
        <v>73.53</v>
      </c>
      <c r="G21" s="171">
        <v>73.53</v>
      </c>
      <c r="H21" s="104"/>
      <c r="I21" s="104"/>
      <c r="J21" s="104"/>
      <c r="K21" s="104"/>
      <c r="L21" s="119"/>
      <c r="M21" s="52"/>
      <c r="N21" s="52"/>
      <c r="O21" s="52"/>
    </row>
    <row r="22" spans="1:15" ht="21" customHeight="1">
      <c r="A22" s="100"/>
      <c r="B22" s="168"/>
      <c r="C22" s="169"/>
      <c r="D22" s="169" t="s">
        <v>66</v>
      </c>
      <c r="E22" s="168" t="s">
        <v>32</v>
      </c>
      <c r="F22" s="89">
        <f t="shared" si="0"/>
        <v>73.53</v>
      </c>
      <c r="G22" s="171">
        <v>73.53</v>
      </c>
      <c r="H22" s="104"/>
      <c r="I22" s="104"/>
      <c r="J22" s="104"/>
      <c r="K22" s="104"/>
      <c r="L22" s="119"/>
      <c r="M22" s="52"/>
      <c r="N22" s="52"/>
      <c r="O22" s="52"/>
    </row>
    <row r="23" spans="1:15" ht="36.75" customHeight="1">
      <c r="A23" s="213" t="s">
        <v>475</v>
      </c>
      <c r="B23" s="33"/>
      <c r="C23" s="33"/>
      <c r="D23" s="33"/>
      <c r="E23" s="57"/>
      <c r="F23" s="89">
        <f t="shared" si="0"/>
        <v>106.36999999999999</v>
      </c>
      <c r="G23" s="117">
        <f>SUM(G24,G27,G31,G34)</f>
        <v>106.36999999999999</v>
      </c>
      <c r="H23" s="104"/>
      <c r="I23" s="104"/>
      <c r="J23" s="104"/>
      <c r="K23" s="104"/>
      <c r="L23" s="119"/>
      <c r="M23" s="52"/>
      <c r="N23" s="52"/>
      <c r="O23" s="52"/>
    </row>
    <row r="24" spans="1:15" ht="21" customHeight="1">
      <c r="A24" s="100"/>
      <c r="B24" s="168">
        <v>201</v>
      </c>
      <c r="C24" s="169"/>
      <c r="D24" s="169"/>
      <c r="E24" s="168" t="s">
        <v>279</v>
      </c>
      <c r="F24" s="89">
        <f t="shared" si="0"/>
        <v>81.56</v>
      </c>
      <c r="G24" s="171">
        <v>81.56</v>
      </c>
      <c r="H24" s="104"/>
      <c r="I24" s="104"/>
      <c r="J24" s="104"/>
      <c r="K24" s="104"/>
      <c r="L24" s="119"/>
      <c r="M24" s="52"/>
      <c r="N24" s="52"/>
      <c r="O24" s="52"/>
    </row>
    <row r="25" spans="1:15" ht="21" customHeight="1">
      <c r="A25" s="100"/>
      <c r="B25" s="168"/>
      <c r="C25" s="169" t="s">
        <v>98</v>
      </c>
      <c r="D25" s="169"/>
      <c r="E25" s="170" t="s">
        <v>280</v>
      </c>
      <c r="F25" s="89">
        <f t="shared" si="0"/>
        <v>81.56</v>
      </c>
      <c r="G25" s="171">
        <v>81.56</v>
      </c>
      <c r="H25" s="104"/>
      <c r="I25" s="104"/>
      <c r="J25" s="104"/>
      <c r="K25" s="104"/>
      <c r="L25" s="119"/>
      <c r="M25" s="52"/>
      <c r="N25" s="52"/>
      <c r="O25" s="52"/>
    </row>
    <row r="26" spans="1:15" ht="21" customHeight="1">
      <c r="A26" s="100"/>
      <c r="B26" s="168"/>
      <c r="C26" s="169"/>
      <c r="D26" s="169" t="s">
        <v>66</v>
      </c>
      <c r="E26" s="170" t="s">
        <v>28</v>
      </c>
      <c r="F26" s="89">
        <f t="shared" si="0"/>
        <v>81.56</v>
      </c>
      <c r="G26" s="171">
        <v>81.56</v>
      </c>
      <c r="H26" s="104"/>
      <c r="I26" s="104"/>
      <c r="J26" s="104"/>
      <c r="K26" s="104"/>
      <c r="L26" s="119"/>
      <c r="M26" s="52"/>
      <c r="N26" s="52"/>
      <c r="O26" s="52"/>
    </row>
    <row r="27" spans="1:15" ht="21" customHeight="1">
      <c r="A27" s="100"/>
      <c r="B27" s="168">
        <v>208</v>
      </c>
      <c r="C27" s="169"/>
      <c r="D27" s="169"/>
      <c r="E27" s="168" t="s">
        <v>57</v>
      </c>
      <c r="F27" s="89">
        <f t="shared" si="0"/>
        <v>13.49</v>
      </c>
      <c r="G27" s="171">
        <v>13.49</v>
      </c>
      <c r="H27" s="104"/>
      <c r="I27" s="104"/>
      <c r="J27" s="104"/>
      <c r="K27" s="104"/>
      <c r="L27" s="119"/>
      <c r="M27" s="52"/>
      <c r="N27" s="52"/>
      <c r="O27" s="52"/>
    </row>
    <row r="28" spans="1:15" ht="21" customHeight="1">
      <c r="A28" s="100"/>
      <c r="B28" s="168"/>
      <c r="C28" s="169" t="s">
        <v>58</v>
      </c>
      <c r="D28" s="169"/>
      <c r="E28" s="168" t="s">
        <v>22</v>
      </c>
      <c r="F28" s="89">
        <f t="shared" si="0"/>
        <v>13.49</v>
      </c>
      <c r="G28" s="171">
        <v>13.49</v>
      </c>
      <c r="H28" s="104"/>
      <c r="I28" s="104"/>
      <c r="J28" s="104"/>
      <c r="K28" s="104"/>
      <c r="L28" s="119"/>
      <c r="M28" s="52"/>
      <c r="N28" s="52"/>
      <c r="O28" s="52"/>
    </row>
    <row r="29" spans="1:15" ht="21" customHeight="1">
      <c r="A29" s="100"/>
      <c r="B29" s="168"/>
      <c r="C29" s="169"/>
      <c r="D29" s="169" t="s">
        <v>66</v>
      </c>
      <c r="E29" s="168" t="s">
        <v>23</v>
      </c>
      <c r="F29" s="89">
        <f t="shared" si="0"/>
        <v>2.51</v>
      </c>
      <c r="G29" s="171">
        <v>2.51</v>
      </c>
      <c r="H29" s="104"/>
      <c r="I29" s="104"/>
      <c r="J29" s="104"/>
      <c r="K29" s="104"/>
      <c r="L29" s="119"/>
      <c r="M29" s="52"/>
      <c r="N29" s="52"/>
      <c r="O29" s="52"/>
    </row>
    <row r="30" spans="1:15" ht="21" customHeight="1">
      <c r="A30" s="100"/>
      <c r="B30" s="168"/>
      <c r="C30" s="169"/>
      <c r="D30" s="169" t="s">
        <v>58</v>
      </c>
      <c r="E30" s="166" t="s">
        <v>25</v>
      </c>
      <c r="F30" s="89">
        <f t="shared" si="0"/>
        <v>10.98</v>
      </c>
      <c r="G30" s="171">
        <v>10.98</v>
      </c>
      <c r="H30" s="104"/>
      <c r="I30" s="104"/>
      <c r="J30" s="104"/>
      <c r="K30" s="104"/>
      <c r="L30" s="119"/>
      <c r="M30" s="52"/>
      <c r="N30" s="52"/>
      <c r="O30" s="52"/>
    </row>
    <row r="31" spans="1:15" ht="21" customHeight="1">
      <c r="A31" s="100"/>
      <c r="B31" s="168">
        <v>210</v>
      </c>
      <c r="C31" s="169"/>
      <c r="D31" s="169"/>
      <c r="E31" s="168" t="s">
        <v>61</v>
      </c>
      <c r="F31" s="89">
        <f t="shared" si="0"/>
        <v>4.8</v>
      </c>
      <c r="G31" s="171">
        <v>4.8</v>
      </c>
      <c r="H31" s="104"/>
      <c r="I31" s="104"/>
      <c r="J31" s="104"/>
      <c r="K31" s="104"/>
      <c r="L31" s="119"/>
      <c r="M31" s="52"/>
      <c r="N31" s="52"/>
      <c r="O31" s="52"/>
    </row>
    <row r="32" spans="1:15" ht="21" customHeight="1">
      <c r="A32" s="100"/>
      <c r="B32" s="168"/>
      <c r="C32" s="169" t="s">
        <v>62</v>
      </c>
      <c r="D32" s="169"/>
      <c r="E32" s="168" t="s">
        <v>281</v>
      </c>
      <c r="F32" s="89">
        <f t="shared" si="0"/>
        <v>4.8</v>
      </c>
      <c r="G32" s="171">
        <v>4.8</v>
      </c>
      <c r="H32" s="104"/>
      <c r="I32" s="104"/>
      <c r="J32" s="104"/>
      <c r="K32" s="104"/>
      <c r="L32" s="119"/>
      <c r="M32" s="52"/>
      <c r="N32" s="52"/>
      <c r="O32" s="52"/>
    </row>
    <row r="33" spans="1:15" ht="21" customHeight="1">
      <c r="A33" s="100"/>
      <c r="B33" s="168"/>
      <c r="C33" s="169"/>
      <c r="D33" s="169" t="s">
        <v>66</v>
      </c>
      <c r="E33" s="168" t="s">
        <v>26</v>
      </c>
      <c r="F33" s="89">
        <f t="shared" si="0"/>
        <v>4.8</v>
      </c>
      <c r="G33" s="171">
        <v>4.8</v>
      </c>
      <c r="H33" s="104"/>
      <c r="I33" s="104"/>
      <c r="J33" s="104"/>
      <c r="K33" s="104"/>
      <c r="L33" s="119"/>
      <c r="M33" s="52"/>
      <c r="N33" s="52"/>
      <c r="O33" s="52"/>
    </row>
    <row r="34" spans="1:15" ht="21" customHeight="1">
      <c r="A34" s="100"/>
      <c r="B34" s="168">
        <v>221</v>
      </c>
      <c r="C34" s="169"/>
      <c r="D34" s="169"/>
      <c r="E34" s="168" t="s">
        <v>65</v>
      </c>
      <c r="F34" s="89">
        <f t="shared" si="0"/>
        <v>6.52</v>
      </c>
      <c r="G34" s="171">
        <v>6.52</v>
      </c>
      <c r="H34" s="104"/>
      <c r="I34" s="104"/>
      <c r="J34" s="104"/>
      <c r="K34" s="104"/>
      <c r="L34" s="119"/>
      <c r="M34" s="52"/>
      <c r="N34" s="52"/>
      <c r="O34" s="52"/>
    </row>
    <row r="35" spans="1:15" ht="21" customHeight="1">
      <c r="A35" s="100"/>
      <c r="B35" s="168"/>
      <c r="C35" s="169" t="s">
        <v>60</v>
      </c>
      <c r="D35" s="169"/>
      <c r="E35" s="168" t="s">
        <v>31</v>
      </c>
      <c r="F35" s="89">
        <f t="shared" si="0"/>
        <v>6.52</v>
      </c>
      <c r="G35" s="171">
        <v>6.52</v>
      </c>
      <c r="H35" s="104"/>
      <c r="I35" s="104"/>
      <c r="J35" s="104"/>
      <c r="K35" s="104"/>
      <c r="L35" s="119"/>
      <c r="M35" s="52"/>
      <c r="N35" s="52"/>
      <c r="O35" s="52"/>
    </row>
    <row r="36" spans="1:15" ht="21" customHeight="1">
      <c r="A36" s="100"/>
      <c r="B36" s="168"/>
      <c r="C36" s="169"/>
      <c r="D36" s="169" t="s">
        <v>66</v>
      </c>
      <c r="E36" s="168" t="s">
        <v>32</v>
      </c>
      <c r="F36" s="89">
        <f t="shared" si="0"/>
        <v>6.52</v>
      </c>
      <c r="G36" s="171">
        <v>6.52</v>
      </c>
      <c r="H36" s="104"/>
      <c r="I36" s="104"/>
      <c r="J36" s="104"/>
      <c r="K36" s="104"/>
      <c r="L36" s="119"/>
      <c r="M36" s="52"/>
      <c r="N36" s="52"/>
      <c r="O36" s="52"/>
    </row>
    <row r="37" spans="1:15" ht="30.75" customHeight="1">
      <c r="A37" s="163" t="s">
        <v>278</v>
      </c>
      <c r="B37" s="33"/>
      <c r="C37" s="33"/>
      <c r="D37" s="33"/>
      <c r="E37" s="57"/>
      <c r="F37" s="89">
        <f t="shared" si="0"/>
        <v>308.99000000000007</v>
      </c>
      <c r="G37" s="117">
        <f>SUM(G38,G44,G48,G51)</f>
        <v>305.08000000000004</v>
      </c>
      <c r="H37" s="104"/>
      <c r="I37" s="104"/>
      <c r="J37" s="104"/>
      <c r="K37" s="104">
        <v>3.91</v>
      </c>
      <c r="L37" s="119"/>
      <c r="M37" s="52"/>
      <c r="N37" s="52"/>
      <c r="O37" s="52"/>
    </row>
    <row r="38" spans="1:15" ht="21" customHeight="1">
      <c r="A38" s="100"/>
      <c r="B38" s="168">
        <v>201</v>
      </c>
      <c r="C38" s="169"/>
      <c r="D38" s="169"/>
      <c r="E38" s="168" t="s">
        <v>279</v>
      </c>
      <c r="F38" s="89">
        <f t="shared" si="0"/>
        <v>282.22</v>
      </c>
      <c r="G38" s="171">
        <v>278.31</v>
      </c>
      <c r="H38" s="104"/>
      <c r="I38" s="104"/>
      <c r="J38" s="104"/>
      <c r="K38" s="104">
        <v>3.91</v>
      </c>
      <c r="L38" s="119"/>
      <c r="M38" s="52"/>
      <c r="N38" s="52"/>
      <c r="O38" s="52"/>
    </row>
    <row r="39" spans="1:15" ht="21" customHeight="1">
      <c r="A39" s="100"/>
      <c r="B39" s="168"/>
      <c r="C39" s="169" t="s">
        <v>66</v>
      </c>
      <c r="D39" s="169" t="s">
        <v>64</v>
      </c>
      <c r="E39" s="168" t="s">
        <v>282</v>
      </c>
      <c r="F39" s="89">
        <f t="shared" si="0"/>
        <v>2.38</v>
      </c>
      <c r="G39" s="171">
        <v>2.38</v>
      </c>
      <c r="H39" s="104"/>
      <c r="I39" s="104"/>
      <c r="J39" s="104"/>
      <c r="K39" s="104"/>
      <c r="L39" s="119"/>
      <c r="M39" s="52"/>
      <c r="N39" s="52"/>
      <c r="O39" s="52"/>
    </row>
    <row r="40" spans="1:15" ht="21" customHeight="1">
      <c r="A40" s="100"/>
      <c r="B40" s="168"/>
      <c r="C40" s="169"/>
      <c r="D40" s="169"/>
      <c r="E40" s="168" t="s">
        <v>283</v>
      </c>
      <c r="F40" s="89">
        <f t="shared" si="0"/>
        <v>2.38</v>
      </c>
      <c r="G40" s="171">
        <v>2.38</v>
      </c>
      <c r="H40" s="104"/>
      <c r="I40" s="104"/>
      <c r="J40" s="104"/>
      <c r="K40" s="104"/>
      <c r="L40" s="119"/>
      <c r="M40" s="52"/>
      <c r="N40" s="52"/>
      <c r="O40" s="52"/>
    </row>
    <row r="41" spans="1:15" ht="21" customHeight="1">
      <c r="A41" s="100"/>
      <c r="B41" s="168"/>
      <c r="C41" s="169" t="s">
        <v>98</v>
      </c>
      <c r="D41" s="169"/>
      <c r="E41" s="170" t="s">
        <v>280</v>
      </c>
      <c r="F41" s="89">
        <f t="shared" si="0"/>
        <v>279.84000000000003</v>
      </c>
      <c r="G41" s="171">
        <v>275.93</v>
      </c>
      <c r="H41" s="104"/>
      <c r="I41" s="104"/>
      <c r="J41" s="104"/>
      <c r="K41" s="104">
        <v>3.91</v>
      </c>
      <c r="L41" s="119"/>
      <c r="M41" s="52"/>
      <c r="N41" s="52"/>
      <c r="O41" s="52"/>
    </row>
    <row r="42" spans="1:15" ht="21" customHeight="1">
      <c r="A42" s="100"/>
      <c r="B42" s="168"/>
      <c r="C42" s="169"/>
      <c r="D42" s="169" t="s">
        <v>64</v>
      </c>
      <c r="E42" s="162" t="s">
        <v>283</v>
      </c>
      <c r="F42" s="89">
        <f t="shared" si="0"/>
        <v>79.84</v>
      </c>
      <c r="G42" s="171">
        <v>79.84</v>
      </c>
      <c r="H42" s="104"/>
      <c r="I42" s="104"/>
      <c r="J42" s="104"/>
      <c r="K42" s="104"/>
      <c r="L42" s="119"/>
      <c r="M42" s="52"/>
      <c r="N42" s="52"/>
      <c r="O42" s="52"/>
    </row>
    <row r="43" spans="1:15" ht="21" customHeight="1">
      <c r="A43" s="100"/>
      <c r="B43" s="168"/>
      <c r="C43" s="169"/>
      <c r="D43" s="169" t="s">
        <v>115</v>
      </c>
      <c r="E43" s="167" t="s">
        <v>272</v>
      </c>
      <c r="F43" s="89">
        <f t="shared" si="0"/>
        <v>200</v>
      </c>
      <c r="G43" s="171">
        <v>196.09</v>
      </c>
      <c r="H43" s="104"/>
      <c r="I43" s="104"/>
      <c r="J43" s="104"/>
      <c r="K43" s="104">
        <v>3.91</v>
      </c>
      <c r="L43" s="119"/>
      <c r="M43" s="52"/>
      <c r="N43" s="52"/>
      <c r="O43" s="52"/>
    </row>
    <row r="44" spans="1:15" ht="21" customHeight="1">
      <c r="A44" s="100"/>
      <c r="B44" s="168">
        <v>208</v>
      </c>
      <c r="C44" s="169"/>
      <c r="D44" s="169"/>
      <c r="E44" s="168" t="s">
        <v>57</v>
      </c>
      <c r="F44" s="89">
        <f t="shared" si="0"/>
        <v>14.47</v>
      </c>
      <c r="G44" s="171">
        <v>14.47</v>
      </c>
      <c r="H44" s="104"/>
      <c r="I44" s="104"/>
      <c r="J44" s="104"/>
      <c r="K44" s="104"/>
      <c r="L44" s="119"/>
      <c r="M44" s="52"/>
      <c r="N44" s="52"/>
      <c r="O44" s="52"/>
    </row>
    <row r="45" spans="1:15" ht="21" customHeight="1">
      <c r="A45" s="100"/>
      <c r="B45" s="168"/>
      <c r="C45" s="169" t="s">
        <v>58</v>
      </c>
      <c r="D45" s="169"/>
      <c r="E45" s="168" t="s">
        <v>22</v>
      </c>
      <c r="F45" s="89">
        <f t="shared" si="0"/>
        <v>14.47</v>
      </c>
      <c r="G45" s="171">
        <v>14.47</v>
      </c>
      <c r="H45" s="104"/>
      <c r="I45" s="104"/>
      <c r="J45" s="104"/>
      <c r="K45" s="104"/>
      <c r="L45" s="119"/>
      <c r="M45" s="52"/>
      <c r="N45" s="52"/>
      <c r="O45" s="52"/>
    </row>
    <row r="46" spans="1:15" ht="21" customHeight="1">
      <c r="A46" s="100"/>
      <c r="B46" s="168"/>
      <c r="C46" s="169"/>
      <c r="D46" s="169" t="s">
        <v>60</v>
      </c>
      <c r="E46" s="168" t="s">
        <v>24</v>
      </c>
      <c r="F46" s="89">
        <f t="shared" si="0"/>
        <v>1.67</v>
      </c>
      <c r="G46" s="171">
        <v>1.67</v>
      </c>
      <c r="H46" s="104"/>
      <c r="I46" s="104"/>
      <c r="J46" s="104"/>
      <c r="K46" s="104"/>
      <c r="L46" s="119"/>
      <c r="M46" s="52"/>
      <c r="N46" s="52"/>
      <c r="O46" s="52"/>
    </row>
    <row r="47" spans="1:15" ht="21" customHeight="1">
      <c r="A47" s="100"/>
      <c r="B47" s="168"/>
      <c r="C47" s="169"/>
      <c r="D47" s="169" t="s">
        <v>58</v>
      </c>
      <c r="E47" s="166" t="s">
        <v>25</v>
      </c>
      <c r="F47" s="89">
        <f t="shared" si="0"/>
        <v>12.8</v>
      </c>
      <c r="G47" s="171">
        <v>12.8</v>
      </c>
      <c r="H47" s="104"/>
      <c r="I47" s="104"/>
      <c r="J47" s="104"/>
      <c r="K47" s="104"/>
      <c r="L47" s="119"/>
      <c r="M47" s="52"/>
      <c r="N47" s="52"/>
      <c r="O47" s="52"/>
    </row>
    <row r="48" spans="1:15" ht="21" customHeight="1">
      <c r="A48" s="100"/>
      <c r="B48" s="168">
        <v>210</v>
      </c>
      <c r="C48" s="169"/>
      <c r="D48" s="169"/>
      <c r="E48" s="168" t="s">
        <v>61</v>
      </c>
      <c r="F48" s="89">
        <f t="shared" si="0"/>
        <v>4.7</v>
      </c>
      <c r="G48" s="171">
        <v>4.7</v>
      </c>
      <c r="H48" s="104"/>
      <c r="I48" s="104"/>
      <c r="J48" s="104"/>
      <c r="K48" s="104"/>
      <c r="L48" s="119"/>
      <c r="M48" s="52"/>
      <c r="N48" s="52"/>
      <c r="O48" s="52"/>
    </row>
    <row r="49" spans="1:15" ht="21" customHeight="1">
      <c r="A49" s="100"/>
      <c r="B49" s="168"/>
      <c r="C49" s="169" t="s">
        <v>62</v>
      </c>
      <c r="D49" s="169"/>
      <c r="E49" s="168" t="s">
        <v>281</v>
      </c>
      <c r="F49" s="89">
        <f t="shared" si="0"/>
        <v>4.7</v>
      </c>
      <c r="G49" s="171">
        <v>4.7</v>
      </c>
      <c r="H49" s="104"/>
      <c r="I49" s="104"/>
      <c r="J49" s="104"/>
      <c r="K49" s="104"/>
      <c r="L49" s="119"/>
      <c r="M49" s="52"/>
      <c r="N49" s="52"/>
      <c r="O49" s="52"/>
    </row>
    <row r="50" spans="1:15" ht="21" customHeight="1">
      <c r="A50" s="100"/>
      <c r="B50" s="168"/>
      <c r="C50" s="169"/>
      <c r="D50" s="169" t="s">
        <v>60</v>
      </c>
      <c r="E50" s="168" t="s">
        <v>27</v>
      </c>
      <c r="F50" s="89">
        <f t="shared" si="0"/>
        <v>4.7</v>
      </c>
      <c r="G50" s="171">
        <v>4.7</v>
      </c>
      <c r="H50" s="104"/>
      <c r="I50" s="104"/>
      <c r="J50" s="104"/>
      <c r="K50" s="104"/>
      <c r="L50" s="119"/>
      <c r="M50" s="52"/>
      <c r="N50" s="52"/>
      <c r="O50" s="52"/>
    </row>
    <row r="51" spans="1:15" ht="21" customHeight="1">
      <c r="A51" s="100"/>
      <c r="B51" s="168">
        <v>221</v>
      </c>
      <c r="C51" s="169"/>
      <c r="D51" s="169"/>
      <c r="E51" s="168" t="s">
        <v>65</v>
      </c>
      <c r="F51" s="89">
        <f t="shared" si="0"/>
        <v>7.6</v>
      </c>
      <c r="G51" s="171">
        <v>7.6</v>
      </c>
      <c r="H51" s="104"/>
      <c r="I51" s="104"/>
      <c r="J51" s="104"/>
      <c r="K51" s="104"/>
      <c r="L51" s="119"/>
      <c r="M51" s="52"/>
      <c r="N51" s="52"/>
      <c r="O51" s="52"/>
    </row>
    <row r="52" spans="1:15" ht="20.25" customHeight="1">
      <c r="A52" s="58"/>
      <c r="B52" s="168"/>
      <c r="C52" s="169" t="s">
        <v>60</v>
      </c>
      <c r="D52" s="169"/>
      <c r="E52" s="168" t="s">
        <v>31</v>
      </c>
      <c r="F52" s="89">
        <f t="shared" si="0"/>
        <v>7.6</v>
      </c>
      <c r="G52" s="171">
        <v>7.6</v>
      </c>
      <c r="H52" s="104"/>
      <c r="I52" s="104"/>
      <c r="J52" s="104"/>
      <c r="K52" s="104"/>
      <c r="L52" s="119"/>
      <c r="M52" s="52"/>
      <c r="N52" s="52"/>
      <c r="O52" s="52"/>
    </row>
    <row r="53" spans="1:15" ht="21" customHeight="1">
      <c r="A53" s="58"/>
      <c r="B53" s="168"/>
      <c r="C53" s="169"/>
      <c r="D53" s="169" t="s">
        <v>66</v>
      </c>
      <c r="E53" s="168" t="s">
        <v>32</v>
      </c>
      <c r="F53" s="89">
        <f t="shared" si="0"/>
        <v>7.6</v>
      </c>
      <c r="G53" s="171">
        <v>7.6</v>
      </c>
      <c r="H53" s="104"/>
      <c r="I53" s="104"/>
      <c r="J53" s="104"/>
      <c r="K53" s="104"/>
      <c r="L53" s="119"/>
      <c r="M53" s="52"/>
      <c r="N53" s="52"/>
      <c r="O53" s="52"/>
    </row>
    <row r="54" spans="1:15" ht="21" customHeight="1" hidden="1">
      <c r="A54" s="58"/>
      <c r="B54" s="168"/>
      <c r="C54" s="169" t="s">
        <v>60</v>
      </c>
      <c r="D54" s="169"/>
      <c r="E54" s="168" t="s">
        <v>31</v>
      </c>
      <c r="F54" s="89">
        <f t="shared" si="0"/>
        <v>4.7</v>
      </c>
      <c r="G54" s="171">
        <v>4.7</v>
      </c>
      <c r="H54" s="117"/>
      <c r="I54" s="104"/>
      <c r="J54" s="104"/>
      <c r="K54" s="104"/>
      <c r="L54" s="119"/>
      <c r="M54" s="52"/>
      <c r="N54" s="52"/>
      <c r="O54" s="52"/>
    </row>
    <row r="55" spans="1:15" ht="21" customHeight="1" hidden="1">
      <c r="A55" s="58"/>
      <c r="B55" s="168"/>
      <c r="C55" s="169"/>
      <c r="D55" s="169" t="s">
        <v>66</v>
      </c>
      <c r="E55" s="168" t="s">
        <v>32</v>
      </c>
      <c r="F55" s="89">
        <f t="shared" si="0"/>
        <v>4.7</v>
      </c>
      <c r="G55" s="171">
        <v>4.7</v>
      </c>
      <c r="H55" s="117"/>
      <c r="I55" s="117"/>
      <c r="J55" s="104"/>
      <c r="K55" s="104"/>
      <c r="L55" s="119"/>
      <c r="M55" s="52"/>
      <c r="N55" s="52"/>
      <c r="O55" s="52"/>
    </row>
    <row r="56" spans="1:15" ht="21" customHeight="1" hidden="1">
      <c r="A56" s="58"/>
      <c r="B56" s="168"/>
      <c r="C56" s="169"/>
      <c r="D56" s="169" t="s">
        <v>60</v>
      </c>
      <c r="E56" s="168" t="s">
        <v>27</v>
      </c>
      <c r="F56" s="89">
        <f t="shared" si="0"/>
        <v>4.7</v>
      </c>
      <c r="G56" s="171">
        <v>4.7</v>
      </c>
      <c r="H56" s="117"/>
      <c r="I56" s="117"/>
      <c r="J56" s="117"/>
      <c r="K56" s="117"/>
      <c r="L56" s="120"/>
      <c r="M56" s="52"/>
      <c r="N56" s="52"/>
      <c r="O56" s="52"/>
    </row>
    <row r="57" spans="1:15" ht="21" customHeight="1" hidden="1">
      <c r="A57" s="58"/>
      <c r="B57" s="168">
        <v>221</v>
      </c>
      <c r="C57" s="169"/>
      <c r="D57" s="169"/>
      <c r="E57" s="168" t="s">
        <v>65</v>
      </c>
      <c r="F57" s="89">
        <f t="shared" si="0"/>
        <v>7.6</v>
      </c>
      <c r="G57" s="171">
        <v>7.6</v>
      </c>
      <c r="H57" s="117"/>
      <c r="I57" s="117"/>
      <c r="J57" s="117"/>
      <c r="K57" s="117"/>
      <c r="L57" s="120"/>
      <c r="M57" s="52"/>
      <c r="N57" s="52"/>
      <c r="O57" s="52"/>
    </row>
    <row r="58" spans="1:15" ht="21" customHeight="1" hidden="1">
      <c r="A58" s="58"/>
      <c r="B58" s="168"/>
      <c r="C58" s="169" t="s">
        <v>60</v>
      </c>
      <c r="D58" s="169"/>
      <c r="E58" s="168" t="s">
        <v>31</v>
      </c>
      <c r="F58" s="89">
        <f t="shared" si="0"/>
        <v>7.6</v>
      </c>
      <c r="G58" s="171">
        <v>7.6</v>
      </c>
      <c r="H58" s="117"/>
      <c r="I58" s="117"/>
      <c r="J58" s="117"/>
      <c r="K58" s="117"/>
      <c r="L58" s="120"/>
      <c r="M58" s="52"/>
      <c r="N58" s="52"/>
      <c r="O58" s="52"/>
    </row>
    <row r="59" spans="1:15" ht="21" customHeight="1" hidden="1">
      <c r="A59" s="58"/>
      <c r="B59" s="168"/>
      <c r="C59" s="169"/>
      <c r="D59" s="169" t="s">
        <v>66</v>
      </c>
      <c r="E59" s="168" t="s">
        <v>32</v>
      </c>
      <c r="F59" s="89">
        <f t="shared" si="0"/>
        <v>7.6</v>
      </c>
      <c r="G59" s="171">
        <v>7.6</v>
      </c>
      <c r="H59" s="117"/>
      <c r="I59" s="117"/>
      <c r="J59" s="117"/>
      <c r="K59" s="117"/>
      <c r="L59" s="120"/>
      <c r="M59" s="52"/>
      <c r="N59" s="52"/>
      <c r="O59" s="52"/>
    </row>
    <row r="60" spans="1:15" ht="21" customHeight="1" hidden="1">
      <c r="A60" s="58"/>
      <c r="B60" s="33"/>
      <c r="C60" s="33"/>
      <c r="D60" s="33"/>
      <c r="E60" s="57"/>
      <c r="F60" s="89">
        <f t="shared" si="0"/>
        <v>0</v>
      </c>
      <c r="G60" s="117"/>
      <c r="H60" s="117"/>
      <c r="I60" s="117"/>
      <c r="J60" s="117"/>
      <c r="K60" s="117"/>
      <c r="L60" s="120"/>
      <c r="M60" s="52"/>
      <c r="N60" s="52"/>
      <c r="O60" s="52"/>
    </row>
    <row r="61" spans="1:15" ht="14.25">
      <c r="A61" s="269"/>
      <c r="B61" s="269"/>
      <c r="C61" s="269"/>
      <c r="D61" s="269"/>
      <c r="E61" s="269"/>
      <c r="F61" s="269"/>
      <c r="G61" s="269"/>
      <c r="H61" s="269"/>
      <c r="I61" s="269"/>
      <c r="J61" s="269"/>
      <c r="K61" s="269"/>
      <c r="L61" s="269"/>
      <c r="M61" s="269"/>
      <c r="N61" s="269"/>
      <c r="O61" s="269"/>
    </row>
  </sheetData>
  <sheetProtection/>
  <mergeCells count="18">
    <mergeCell ref="A61:O61"/>
    <mergeCell ref="A4:A6"/>
    <mergeCell ref="B5:B6"/>
    <mergeCell ref="C5:C6"/>
    <mergeCell ref="D5:D6"/>
    <mergeCell ref="E4:E6"/>
    <mergeCell ref="F5:F6"/>
    <mergeCell ref="I5:I6"/>
    <mergeCell ref="J5:J6"/>
    <mergeCell ref="A1:O1"/>
    <mergeCell ref="N3:O3"/>
    <mergeCell ref="B4:D4"/>
    <mergeCell ref="F4:O4"/>
    <mergeCell ref="G5:H5"/>
    <mergeCell ref="O5:O6"/>
    <mergeCell ref="K5:K6"/>
    <mergeCell ref="L5:L6"/>
    <mergeCell ref="M5:N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55"/>
  <sheetViews>
    <sheetView showGridLines="0" showZeros="0" zoomScalePageLayoutView="0" workbookViewId="0" topLeftCell="A1">
      <selection activeCell="A3" sqref="A3"/>
    </sheetView>
  </sheetViews>
  <sheetFormatPr defaultColWidth="9.16015625" defaultRowHeight="11.25"/>
  <cols>
    <col min="1" max="1" width="20.5" style="36" customWidth="1"/>
    <col min="2" max="4" width="7.5" style="36" customWidth="1"/>
    <col min="5" max="5" width="42" style="36" bestFit="1" customWidth="1"/>
    <col min="6" max="10" width="13.16015625" style="36" customWidth="1"/>
    <col min="11" max="248" width="9.16015625" style="36" customWidth="1"/>
    <col min="249" max="254" width="9.16015625" style="0" customWidth="1"/>
  </cols>
  <sheetData>
    <row r="1" spans="1:11" ht="27">
      <c r="A1" s="112" t="s">
        <v>55</v>
      </c>
      <c r="B1" s="112"/>
      <c r="C1" s="112"/>
      <c r="D1" s="112"/>
      <c r="E1" s="112"/>
      <c r="F1" s="112"/>
      <c r="G1" s="112"/>
      <c r="H1" s="112"/>
      <c r="I1" s="112"/>
      <c r="J1" s="112"/>
      <c r="K1" s="113"/>
    </row>
    <row r="2" spans="9:12" ht="12">
      <c r="I2" s="256" t="s">
        <v>56</v>
      </c>
      <c r="J2" s="256"/>
      <c r="K2"/>
      <c r="L2"/>
    </row>
    <row r="3" spans="1:12" ht="17.25" customHeight="1">
      <c r="A3" s="164" t="s">
        <v>276</v>
      </c>
      <c r="B3" s="74"/>
      <c r="C3" s="74"/>
      <c r="D3" s="74"/>
      <c r="E3" s="74"/>
      <c r="I3" s="256" t="s">
        <v>15</v>
      </c>
      <c r="J3" s="257"/>
      <c r="K3"/>
      <c r="L3"/>
    </row>
    <row r="4" spans="1:11" s="101" customFormat="1" ht="12">
      <c r="A4" s="262" t="s">
        <v>37</v>
      </c>
      <c r="B4" s="267" t="s">
        <v>50</v>
      </c>
      <c r="C4" s="267"/>
      <c r="D4" s="267"/>
      <c r="E4" s="279" t="s">
        <v>51</v>
      </c>
      <c r="F4" s="102" t="s">
        <v>39</v>
      </c>
      <c r="G4" s="103"/>
      <c r="H4" s="103"/>
      <c r="I4" s="103"/>
      <c r="J4" s="107"/>
      <c r="K4" s="14"/>
    </row>
    <row r="5" spans="1:11" s="101" customFormat="1" ht="12">
      <c r="A5" s="262"/>
      <c r="B5" s="277" t="s">
        <v>52</v>
      </c>
      <c r="C5" s="277" t="s">
        <v>53</v>
      </c>
      <c r="D5" s="277" t="s">
        <v>54</v>
      </c>
      <c r="E5" s="279"/>
      <c r="F5" s="254" t="s">
        <v>40</v>
      </c>
      <c r="G5" s="259" t="s">
        <v>41</v>
      </c>
      <c r="H5" s="260"/>
      <c r="I5" s="261"/>
      <c r="J5" s="254" t="s">
        <v>42</v>
      </c>
      <c r="K5" s="14"/>
    </row>
    <row r="6" spans="1:11" s="101" customFormat="1" ht="24">
      <c r="A6" s="262"/>
      <c r="B6" s="278"/>
      <c r="C6" s="278"/>
      <c r="D6" s="278"/>
      <c r="E6" s="279"/>
      <c r="F6" s="255"/>
      <c r="G6" s="69" t="s">
        <v>45</v>
      </c>
      <c r="H6" s="69" t="s">
        <v>46</v>
      </c>
      <c r="I6" s="69" t="s">
        <v>47</v>
      </c>
      <c r="J6" s="255"/>
      <c r="K6" s="14"/>
    </row>
    <row r="7" spans="1:248" s="14" customFormat="1" ht="18.75" customHeight="1">
      <c r="A7" s="75"/>
      <c r="B7" s="76"/>
      <c r="C7" s="76"/>
      <c r="D7" s="76"/>
      <c r="E7" s="77" t="s">
        <v>40</v>
      </c>
      <c r="F7" s="172">
        <f>SUM(G7:J7)</f>
        <v>2359.0499999999997</v>
      </c>
      <c r="G7" s="172">
        <f>SUM(G8,G23,G37)</f>
        <v>1143.7399999999998</v>
      </c>
      <c r="H7" s="172">
        <f>SUM(H8,H23,H37)</f>
        <v>260.2</v>
      </c>
      <c r="I7" s="172">
        <f>SUM(I8,I23,I37)</f>
        <v>176.11</v>
      </c>
      <c r="J7" s="172">
        <f>SUM(J8,J23,J37)</f>
        <v>779</v>
      </c>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row>
    <row r="8" spans="1:10" ht="24.75" customHeight="1">
      <c r="A8" s="163" t="s">
        <v>277</v>
      </c>
      <c r="B8" s="33"/>
      <c r="C8" s="33"/>
      <c r="D8" s="33"/>
      <c r="E8" s="57"/>
      <c r="F8" s="172">
        <f aca="true" t="shared" si="0" ref="F8:F53">SUM(G8:J8)</f>
        <v>1943.6899999999998</v>
      </c>
      <c r="G8" s="172">
        <f>SUM(G9,G13,G17,G20)</f>
        <v>966.9699999999999</v>
      </c>
      <c r="H8" s="172">
        <f>SUM(H9,H13,H17,H20)</f>
        <v>224.69</v>
      </c>
      <c r="I8" s="172">
        <f>SUM(I9,I13,I17,I20)</f>
        <v>173.03</v>
      </c>
      <c r="J8" s="172">
        <f>SUM(J9,J13,J17,J20)</f>
        <v>579</v>
      </c>
    </row>
    <row r="9" spans="1:10" ht="18" customHeight="1">
      <c r="A9" s="58"/>
      <c r="B9" s="168">
        <v>201</v>
      </c>
      <c r="C9" s="169"/>
      <c r="D9" s="169"/>
      <c r="E9" s="168" t="s">
        <v>279</v>
      </c>
      <c r="F9" s="172">
        <f t="shared" si="0"/>
        <v>1472.8600000000001</v>
      </c>
      <c r="G9" s="172">
        <v>669.06</v>
      </c>
      <c r="H9" s="172">
        <v>224.69</v>
      </c>
      <c r="I9" s="172">
        <v>0.11</v>
      </c>
      <c r="J9" s="172">
        <v>579</v>
      </c>
    </row>
    <row r="10" spans="1:10" ht="18" customHeight="1">
      <c r="A10" s="100"/>
      <c r="B10" s="168"/>
      <c r="C10" s="169" t="s">
        <v>98</v>
      </c>
      <c r="D10" s="169"/>
      <c r="E10" s="170" t="s">
        <v>280</v>
      </c>
      <c r="F10" s="172">
        <f t="shared" si="0"/>
        <v>1472.8600000000001</v>
      </c>
      <c r="G10" s="172">
        <v>669.06</v>
      </c>
      <c r="H10" s="172">
        <v>224.69</v>
      </c>
      <c r="I10" s="172">
        <v>0.11</v>
      </c>
      <c r="J10" s="172">
        <v>579</v>
      </c>
    </row>
    <row r="11" spans="1:10" ht="18" customHeight="1">
      <c r="A11" s="100"/>
      <c r="B11" s="168"/>
      <c r="C11" s="169"/>
      <c r="D11" s="169" t="s">
        <v>66</v>
      </c>
      <c r="E11" s="170" t="s">
        <v>28</v>
      </c>
      <c r="F11" s="172">
        <f t="shared" si="0"/>
        <v>893.86</v>
      </c>
      <c r="G11" s="172">
        <v>669.06</v>
      </c>
      <c r="H11" s="172">
        <v>224.69</v>
      </c>
      <c r="I11" s="172">
        <v>0.11</v>
      </c>
      <c r="J11" s="172"/>
    </row>
    <row r="12" spans="1:10" ht="18" customHeight="1">
      <c r="A12" s="100"/>
      <c r="B12" s="168"/>
      <c r="C12" s="169"/>
      <c r="D12" s="169" t="s">
        <v>60</v>
      </c>
      <c r="E12" s="170" t="s">
        <v>29</v>
      </c>
      <c r="F12" s="172">
        <f t="shared" si="0"/>
        <v>579</v>
      </c>
      <c r="G12" s="172"/>
      <c r="H12" s="172"/>
      <c r="I12" s="172"/>
      <c r="J12" s="172">
        <v>579</v>
      </c>
    </row>
    <row r="13" spans="1:10" ht="18" customHeight="1">
      <c r="A13" s="100"/>
      <c r="B13" s="168">
        <v>208</v>
      </c>
      <c r="C13" s="169"/>
      <c r="D13" s="169"/>
      <c r="E13" s="168" t="s">
        <v>57</v>
      </c>
      <c r="F13" s="172">
        <f t="shared" si="0"/>
        <v>313.65999999999997</v>
      </c>
      <c r="G13" s="172">
        <v>140.74</v>
      </c>
      <c r="H13" s="172"/>
      <c r="I13" s="172">
        <v>172.92</v>
      </c>
      <c r="J13" s="172"/>
    </row>
    <row r="14" spans="1:10" ht="18" customHeight="1">
      <c r="A14" s="100"/>
      <c r="B14" s="168"/>
      <c r="C14" s="169" t="s">
        <v>58</v>
      </c>
      <c r="D14" s="169"/>
      <c r="E14" s="168" t="s">
        <v>22</v>
      </c>
      <c r="F14" s="172">
        <f t="shared" si="0"/>
        <v>313.65999999999997</v>
      </c>
      <c r="G14" s="172">
        <v>140.74</v>
      </c>
      <c r="H14" s="172"/>
      <c r="I14" s="172">
        <v>172.92</v>
      </c>
      <c r="J14" s="172"/>
    </row>
    <row r="15" spans="1:10" ht="18" customHeight="1">
      <c r="A15" s="100"/>
      <c r="B15" s="168"/>
      <c r="C15" s="169"/>
      <c r="D15" s="169" t="s">
        <v>66</v>
      </c>
      <c r="E15" s="168" t="s">
        <v>23</v>
      </c>
      <c r="F15" s="172">
        <f t="shared" si="0"/>
        <v>172.92</v>
      </c>
      <c r="G15" s="172"/>
      <c r="H15" s="172"/>
      <c r="I15" s="172">
        <v>172.92</v>
      </c>
      <c r="J15" s="172"/>
    </row>
    <row r="16" spans="1:10" ht="18" customHeight="1">
      <c r="A16" s="100"/>
      <c r="B16" s="168"/>
      <c r="C16" s="169"/>
      <c r="D16" s="169" t="s">
        <v>58</v>
      </c>
      <c r="E16" s="166" t="s">
        <v>25</v>
      </c>
      <c r="F16" s="172">
        <f t="shared" si="0"/>
        <v>140.74</v>
      </c>
      <c r="G16" s="172">
        <v>140.74</v>
      </c>
      <c r="H16" s="172"/>
      <c r="I16" s="172"/>
      <c r="J16" s="172"/>
    </row>
    <row r="17" spans="1:10" ht="18" customHeight="1">
      <c r="A17" s="100"/>
      <c r="B17" s="168">
        <v>210</v>
      </c>
      <c r="C17" s="169"/>
      <c r="D17" s="169"/>
      <c r="E17" s="168" t="s">
        <v>61</v>
      </c>
      <c r="F17" s="172">
        <f t="shared" si="0"/>
        <v>83.64</v>
      </c>
      <c r="G17" s="172">
        <v>83.64</v>
      </c>
      <c r="H17" s="172"/>
      <c r="I17" s="172"/>
      <c r="J17" s="172"/>
    </row>
    <row r="18" spans="1:10" ht="18" customHeight="1">
      <c r="A18" s="100"/>
      <c r="B18" s="168"/>
      <c r="C18" s="169" t="s">
        <v>62</v>
      </c>
      <c r="D18" s="169"/>
      <c r="E18" s="168" t="s">
        <v>281</v>
      </c>
      <c r="F18" s="172">
        <f t="shared" si="0"/>
        <v>83.64</v>
      </c>
      <c r="G18" s="172">
        <v>83.64</v>
      </c>
      <c r="H18" s="172"/>
      <c r="I18" s="172"/>
      <c r="J18" s="172"/>
    </row>
    <row r="19" spans="1:10" ht="18" customHeight="1">
      <c r="A19" s="100"/>
      <c r="B19" s="168"/>
      <c r="C19" s="169"/>
      <c r="D19" s="169" t="s">
        <v>66</v>
      </c>
      <c r="E19" s="168" t="s">
        <v>26</v>
      </c>
      <c r="F19" s="172">
        <f t="shared" si="0"/>
        <v>83.64</v>
      </c>
      <c r="G19" s="172">
        <v>83.64</v>
      </c>
      <c r="H19" s="172"/>
      <c r="I19" s="172"/>
      <c r="J19" s="172"/>
    </row>
    <row r="20" spans="1:10" ht="18" customHeight="1">
      <c r="A20" s="100"/>
      <c r="B20" s="168">
        <v>221</v>
      </c>
      <c r="C20" s="169"/>
      <c r="D20" s="169"/>
      <c r="E20" s="168" t="s">
        <v>65</v>
      </c>
      <c r="F20" s="172">
        <f t="shared" si="0"/>
        <v>73.53</v>
      </c>
      <c r="G20" s="172">
        <v>73.53</v>
      </c>
      <c r="H20" s="172"/>
      <c r="I20" s="172"/>
      <c r="J20" s="172"/>
    </row>
    <row r="21" spans="1:10" ht="18" customHeight="1">
      <c r="A21" s="100"/>
      <c r="B21" s="168"/>
      <c r="C21" s="169" t="s">
        <v>60</v>
      </c>
      <c r="D21" s="169"/>
      <c r="E21" s="168" t="s">
        <v>31</v>
      </c>
      <c r="F21" s="172">
        <f t="shared" si="0"/>
        <v>73.53</v>
      </c>
      <c r="G21" s="172">
        <v>73.53</v>
      </c>
      <c r="H21" s="172"/>
      <c r="I21" s="172"/>
      <c r="J21" s="172"/>
    </row>
    <row r="22" spans="1:10" ht="18" customHeight="1">
      <c r="A22" s="100"/>
      <c r="B22" s="168"/>
      <c r="C22" s="169"/>
      <c r="D22" s="169" t="s">
        <v>66</v>
      </c>
      <c r="E22" s="168" t="s">
        <v>32</v>
      </c>
      <c r="F22" s="172">
        <f t="shared" si="0"/>
        <v>73.53</v>
      </c>
      <c r="G22" s="172">
        <v>73.53</v>
      </c>
      <c r="H22" s="172"/>
      <c r="I22" s="172"/>
      <c r="J22" s="172"/>
    </row>
    <row r="23" spans="1:10" ht="25.5" customHeight="1">
      <c r="A23" s="213" t="s">
        <v>475</v>
      </c>
      <c r="B23" s="33"/>
      <c r="C23" s="33"/>
      <c r="D23" s="33"/>
      <c r="E23" s="57"/>
      <c r="F23" s="172">
        <f t="shared" si="0"/>
        <v>106.37</v>
      </c>
      <c r="G23" s="172">
        <f>SUM(G24,G27,G31,G34)</f>
        <v>81.91</v>
      </c>
      <c r="H23" s="172">
        <f>SUM(H24,H27,H31,H34)</f>
        <v>22.53</v>
      </c>
      <c r="I23" s="172">
        <f>SUM(I24,I27,I31,I34)</f>
        <v>1.93</v>
      </c>
      <c r="J23" s="172">
        <f>SUM(J24,J27,J31,J34)</f>
        <v>0</v>
      </c>
    </row>
    <row r="24" spans="1:10" ht="18" customHeight="1">
      <c r="A24" s="100"/>
      <c r="B24" s="168">
        <v>201</v>
      </c>
      <c r="C24" s="169"/>
      <c r="D24" s="169"/>
      <c r="E24" s="168" t="s">
        <v>279</v>
      </c>
      <c r="F24" s="172">
        <f t="shared" si="0"/>
        <v>82.15</v>
      </c>
      <c r="G24" s="172">
        <v>59.61</v>
      </c>
      <c r="H24" s="172">
        <v>22.53</v>
      </c>
      <c r="I24" s="172">
        <v>0.01</v>
      </c>
      <c r="J24" s="172"/>
    </row>
    <row r="25" spans="1:10" ht="18" customHeight="1">
      <c r="A25" s="100"/>
      <c r="B25" s="168"/>
      <c r="C25" s="169" t="s">
        <v>98</v>
      </c>
      <c r="D25" s="169"/>
      <c r="E25" s="170" t="s">
        <v>280</v>
      </c>
      <c r="F25" s="172">
        <f t="shared" si="0"/>
        <v>82.15</v>
      </c>
      <c r="G25" s="172">
        <v>59.61</v>
      </c>
      <c r="H25" s="172">
        <v>22.53</v>
      </c>
      <c r="I25" s="172">
        <v>0.01</v>
      </c>
      <c r="J25" s="172"/>
    </row>
    <row r="26" spans="1:10" ht="18" customHeight="1">
      <c r="A26" s="100"/>
      <c r="B26" s="168"/>
      <c r="C26" s="169"/>
      <c r="D26" s="169" t="s">
        <v>66</v>
      </c>
      <c r="E26" s="170" t="s">
        <v>28</v>
      </c>
      <c r="F26" s="172">
        <f t="shared" si="0"/>
        <v>82.15</v>
      </c>
      <c r="G26" s="172">
        <v>59.61</v>
      </c>
      <c r="H26" s="172">
        <v>22.53</v>
      </c>
      <c r="I26" s="172">
        <v>0.01</v>
      </c>
      <c r="J26" s="172"/>
    </row>
    <row r="27" spans="1:10" ht="18" customHeight="1">
      <c r="A27" s="100"/>
      <c r="B27" s="168">
        <v>208</v>
      </c>
      <c r="C27" s="169"/>
      <c r="D27" s="169"/>
      <c r="E27" s="168" t="s">
        <v>57</v>
      </c>
      <c r="F27" s="172">
        <f t="shared" si="0"/>
        <v>12.9</v>
      </c>
      <c r="G27" s="172">
        <v>10.98</v>
      </c>
      <c r="H27" s="172"/>
      <c r="I27" s="172">
        <v>1.92</v>
      </c>
      <c r="J27" s="172"/>
    </row>
    <row r="28" spans="1:10" ht="18" customHeight="1">
      <c r="A28" s="100"/>
      <c r="B28" s="168"/>
      <c r="C28" s="169" t="s">
        <v>58</v>
      </c>
      <c r="D28" s="169"/>
      <c r="E28" s="168" t="s">
        <v>22</v>
      </c>
      <c r="F28" s="172">
        <f t="shared" si="0"/>
        <v>12.9</v>
      </c>
      <c r="G28" s="172">
        <v>10.98</v>
      </c>
      <c r="H28" s="172"/>
      <c r="I28" s="172">
        <v>1.92</v>
      </c>
      <c r="J28" s="172"/>
    </row>
    <row r="29" spans="1:10" ht="18" customHeight="1">
      <c r="A29" s="100"/>
      <c r="B29" s="168"/>
      <c r="C29" s="169"/>
      <c r="D29" s="169" t="s">
        <v>66</v>
      </c>
      <c r="E29" s="168" t="s">
        <v>23</v>
      </c>
      <c r="F29" s="172">
        <f t="shared" si="0"/>
        <v>1.92</v>
      </c>
      <c r="G29" s="172"/>
      <c r="H29" s="172"/>
      <c r="I29" s="172">
        <v>1.92</v>
      </c>
      <c r="J29" s="172"/>
    </row>
    <row r="30" spans="1:10" ht="18" customHeight="1">
      <c r="A30" s="100"/>
      <c r="B30" s="168"/>
      <c r="C30" s="169"/>
      <c r="D30" s="169" t="s">
        <v>58</v>
      </c>
      <c r="E30" s="166" t="s">
        <v>25</v>
      </c>
      <c r="F30" s="172">
        <f t="shared" si="0"/>
        <v>10.98</v>
      </c>
      <c r="G30" s="172">
        <v>10.98</v>
      </c>
      <c r="H30" s="172"/>
      <c r="I30" s="172"/>
      <c r="J30" s="172"/>
    </row>
    <row r="31" spans="1:10" ht="18" customHeight="1">
      <c r="A31" s="100"/>
      <c r="B31" s="168">
        <v>210</v>
      </c>
      <c r="C31" s="169"/>
      <c r="D31" s="169"/>
      <c r="E31" s="168" t="s">
        <v>61</v>
      </c>
      <c r="F31" s="172">
        <f t="shared" si="0"/>
        <v>4.8</v>
      </c>
      <c r="G31" s="172">
        <v>4.8</v>
      </c>
      <c r="H31" s="172"/>
      <c r="I31" s="172"/>
      <c r="J31" s="172"/>
    </row>
    <row r="32" spans="1:10" ht="18" customHeight="1">
      <c r="A32" s="100"/>
      <c r="B32" s="168"/>
      <c r="C32" s="169" t="s">
        <v>62</v>
      </c>
      <c r="D32" s="169"/>
      <c r="E32" s="168" t="s">
        <v>281</v>
      </c>
      <c r="F32" s="172">
        <f t="shared" si="0"/>
        <v>4.8</v>
      </c>
      <c r="G32" s="172">
        <v>4.8</v>
      </c>
      <c r="H32" s="172"/>
      <c r="I32" s="172"/>
      <c r="J32" s="172"/>
    </row>
    <row r="33" spans="1:10" ht="18" customHeight="1">
      <c r="A33" s="100"/>
      <c r="B33" s="168"/>
      <c r="C33" s="169"/>
      <c r="D33" s="169" t="s">
        <v>66</v>
      </c>
      <c r="E33" s="168" t="s">
        <v>26</v>
      </c>
      <c r="F33" s="172">
        <f t="shared" si="0"/>
        <v>4.8</v>
      </c>
      <c r="G33" s="172">
        <v>4.8</v>
      </c>
      <c r="H33" s="172"/>
      <c r="I33" s="172"/>
      <c r="J33" s="172"/>
    </row>
    <row r="34" spans="1:10" ht="18" customHeight="1">
      <c r="A34" s="100"/>
      <c r="B34" s="168">
        <v>221</v>
      </c>
      <c r="C34" s="169"/>
      <c r="D34" s="169"/>
      <c r="E34" s="168" t="s">
        <v>65</v>
      </c>
      <c r="F34" s="172">
        <f t="shared" si="0"/>
        <v>6.52</v>
      </c>
      <c r="G34" s="172">
        <v>6.52</v>
      </c>
      <c r="H34" s="172"/>
      <c r="I34" s="172"/>
      <c r="J34" s="172"/>
    </row>
    <row r="35" spans="1:10" ht="18" customHeight="1">
      <c r="A35" s="100"/>
      <c r="B35" s="168"/>
      <c r="C35" s="169" t="s">
        <v>60</v>
      </c>
      <c r="D35" s="169"/>
      <c r="E35" s="168" t="s">
        <v>31</v>
      </c>
      <c r="F35" s="172">
        <f t="shared" si="0"/>
        <v>6.52</v>
      </c>
      <c r="G35" s="172">
        <v>6.52</v>
      </c>
      <c r="H35" s="172"/>
      <c r="I35" s="172"/>
      <c r="J35" s="172"/>
    </row>
    <row r="36" spans="1:10" ht="18" customHeight="1">
      <c r="A36" s="100"/>
      <c r="B36" s="168"/>
      <c r="C36" s="169"/>
      <c r="D36" s="169" t="s">
        <v>66</v>
      </c>
      <c r="E36" s="168" t="s">
        <v>32</v>
      </c>
      <c r="F36" s="172">
        <f t="shared" si="0"/>
        <v>6.52</v>
      </c>
      <c r="G36" s="172">
        <v>6.52</v>
      </c>
      <c r="H36" s="172"/>
      <c r="I36" s="172"/>
      <c r="J36" s="172"/>
    </row>
    <row r="37" spans="1:10" ht="23.25" customHeight="1">
      <c r="A37" s="163" t="s">
        <v>278</v>
      </c>
      <c r="B37" s="33"/>
      <c r="C37" s="33"/>
      <c r="D37" s="33"/>
      <c r="E37" s="57"/>
      <c r="F37" s="172">
        <f t="shared" si="0"/>
        <v>308.99</v>
      </c>
      <c r="G37" s="172">
        <f>SUM(G38,G44,G48,G51)</f>
        <v>94.86</v>
      </c>
      <c r="H37" s="172">
        <f>SUM(H38,H44,H48,H51)</f>
        <v>12.98</v>
      </c>
      <c r="I37" s="172">
        <f>SUM(I38,I44,I48,I51)</f>
        <v>1.15</v>
      </c>
      <c r="J37" s="172">
        <f>SUM(J38,J44,J48,J51)</f>
        <v>200</v>
      </c>
    </row>
    <row r="38" spans="1:10" ht="17.25" customHeight="1">
      <c r="A38" s="100"/>
      <c r="B38" s="168">
        <v>201</v>
      </c>
      <c r="C38" s="169"/>
      <c r="D38" s="169"/>
      <c r="E38" s="168" t="s">
        <v>279</v>
      </c>
      <c r="F38" s="172">
        <f t="shared" si="0"/>
        <v>282.75</v>
      </c>
      <c r="G38" s="172">
        <v>69.76</v>
      </c>
      <c r="H38" s="172">
        <v>12.98</v>
      </c>
      <c r="I38" s="172">
        <v>0.01</v>
      </c>
      <c r="J38" s="172">
        <v>200</v>
      </c>
    </row>
    <row r="39" spans="1:10" ht="17.25" customHeight="1">
      <c r="A39" s="100"/>
      <c r="B39" s="168"/>
      <c r="C39" s="169" t="s">
        <v>66</v>
      </c>
      <c r="D39" s="169" t="s">
        <v>64</v>
      </c>
      <c r="E39" s="168" t="s">
        <v>282</v>
      </c>
      <c r="F39" s="172">
        <f t="shared" si="0"/>
        <v>2.38</v>
      </c>
      <c r="G39" s="172">
        <v>2.38</v>
      </c>
      <c r="H39" s="172"/>
      <c r="I39" s="172"/>
      <c r="J39" s="172"/>
    </row>
    <row r="40" spans="1:10" ht="17.25" customHeight="1">
      <c r="A40" s="100"/>
      <c r="B40" s="168"/>
      <c r="C40" s="169"/>
      <c r="D40" s="169"/>
      <c r="E40" s="168" t="s">
        <v>283</v>
      </c>
      <c r="F40" s="172">
        <f t="shared" si="0"/>
        <v>2.38</v>
      </c>
      <c r="G40" s="172">
        <v>2.38</v>
      </c>
      <c r="H40" s="172"/>
      <c r="I40" s="172"/>
      <c r="J40" s="172"/>
    </row>
    <row r="41" spans="1:10" ht="17.25" customHeight="1">
      <c r="A41" s="100"/>
      <c r="B41" s="168"/>
      <c r="C41" s="169" t="s">
        <v>98</v>
      </c>
      <c r="D41" s="169"/>
      <c r="E41" s="170" t="s">
        <v>280</v>
      </c>
      <c r="F41" s="172">
        <f t="shared" si="0"/>
        <v>280.37</v>
      </c>
      <c r="G41" s="172">
        <v>67.38</v>
      </c>
      <c r="H41" s="172">
        <v>12.98</v>
      </c>
      <c r="I41" s="172">
        <v>0.01</v>
      </c>
      <c r="J41" s="172">
        <v>200</v>
      </c>
    </row>
    <row r="42" spans="1:10" ht="17.25" customHeight="1">
      <c r="A42" s="100"/>
      <c r="B42" s="168"/>
      <c r="C42" s="169"/>
      <c r="D42" s="169" t="s">
        <v>64</v>
      </c>
      <c r="E42" s="162" t="s">
        <v>283</v>
      </c>
      <c r="F42" s="172">
        <f t="shared" si="0"/>
        <v>80.37</v>
      </c>
      <c r="G42" s="172">
        <v>67.38</v>
      </c>
      <c r="H42" s="172">
        <v>12.98</v>
      </c>
      <c r="I42" s="172">
        <v>0.01</v>
      </c>
      <c r="J42" s="172"/>
    </row>
    <row r="43" spans="1:10" ht="17.25" customHeight="1">
      <c r="A43" s="100"/>
      <c r="B43" s="168"/>
      <c r="C43" s="169"/>
      <c r="D43" s="169" t="s">
        <v>115</v>
      </c>
      <c r="E43" s="167" t="s">
        <v>272</v>
      </c>
      <c r="F43" s="172">
        <f t="shared" si="0"/>
        <v>200</v>
      </c>
      <c r="G43" s="172"/>
      <c r="H43" s="172"/>
      <c r="I43" s="172"/>
      <c r="J43" s="172">
        <v>200</v>
      </c>
    </row>
    <row r="44" spans="1:10" ht="17.25" customHeight="1">
      <c r="A44" s="100"/>
      <c r="B44" s="168">
        <v>208</v>
      </c>
      <c r="C44" s="169"/>
      <c r="D44" s="169"/>
      <c r="E44" s="168" t="s">
        <v>57</v>
      </c>
      <c r="F44" s="172">
        <f t="shared" si="0"/>
        <v>13.940000000000001</v>
      </c>
      <c r="G44" s="172">
        <v>12.8</v>
      </c>
      <c r="H44" s="172"/>
      <c r="I44" s="172">
        <v>1.14</v>
      </c>
      <c r="J44" s="172"/>
    </row>
    <row r="45" spans="1:10" ht="17.25" customHeight="1">
      <c r="A45" s="100"/>
      <c r="B45" s="168"/>
      <c r="C45" s="169" t="s">
        <v>58</v>
      </c>
      <c r="D45" s="169"/>
      <c r="E45" s="168" t="s">
        <v>22</v>
      </c>
      <c r="F45" s="172">
        <f t="shared" si="0"/>
        <v>13.940000000000001</v>
      </c>
      <c r="G45" s="172">
        <v>12.8</v>
      </c>
      <c r="H45" s="172"/>
      <c r="I45" s="172">
        <v>1.14</v>
      </c>
      <c r="J45" s="172"/>
    </row>
    <row r="46" spans="1:10" ht="17.25" customHeight="1">
      <c r="A46" s="100"/>
      <c r="B46" s="168"/>
      <c r="C46" s="169"/>
      <c r="D46" s="169" t="s">
        <v>60</v>
      </c>
      <c r="E46" s="168" t="s">
        <v>24</v>
      </c>
      <c r="F46" s="172">
        <f t="shared" si="0"/>
        <v>1.14</v>
      </c>
      <c r="G46" s="172"/>
      <c r="H46" s="172"/>
      <c r="I46" s="172">
        <v>1.14</v>
      </c>
      <c r="J46" s="172"/>
    </row>
    <row r="47" spans="1:10" ht="17.25" customHeight="1">
      <c r="A47" s="100"/>
      <c r="B47" s="168"/>
      <c r="C47" s="169"/>
      <c r="D47" s="169" t="s">
        <v>58</v>
      </c>
      <c r="E47" s="166" t="s">
        <v>25</v>
      </c>
      <c r="F47" s="172">
        <f t="shared" si="0"/>
        <v>12.8</v>
      </c>
      <c r="G47" s="172">
        <v>12.8</v>
      </c>
      <c r="H47" s="172"/>
      <c r="I47" s="172"/>
      <c r="J47" s="172"/>
    </row>
    <row r="48" spans="1:10" ht="17.25" customHeight="1">
      <c r="A48" s="100"/>
      <c r="B48" s="168">
        <v>210</v>
      </c>
      <c r="C48" s="169"/>
      <c r="D48" s="169"/>
      <c r="E48" s="168" t="s">
        <v>61</v>
      </c>
      <c r="F48" s="172">
        <f t="shared" si="0"/>
        <v>4.7</v>
      </c>
      <c r="G48" s="172">
        <v>4.7</v>
      </c>
      <c r="H48" s="172"/>
      <c r="I48" s="172"/>
      <c r="J48" s="172"/>
    </row>
    <row r="49" spans="1:10" ht="17.25" customHeight="1">
      <c r="A49" s="100"/>
      <c r="B49" s="168"/>
      <c r="C49" s="169" t="s">
        <v>62</v>
      </c>
      <c r="D49" s="169"/>
      <c r="E49" s="168" t="s">
        <v>281</v>
      </c>
      <c r="F49" s="172">
        <f t="shared" si="0"/>
        <v>4.7</v>
      </c>
      <c r="G49" s="172">
        <v>4.7</v>
      </c>
      <c r="H49" s="172"/>
      <c r="I49" s="172"/>
      <c r="J49" s="172"/>
    </row>
    <row r="50" spans="1:10" ht="17.25" customHeight="1">
      <c r="A50" s="100"/>
      <c r="B50" s="168"/>
      <c r="C50" s="169"/>
      <c r="D50" s="169" t="s">
        <v>60</v>
      </c>
      <c r="E50" s="168" t="s">
        <v>27</v>
      </c>
      <c r="F50" s="172">
        <f t="shared" si="0"/>
        <v>4.7</v>
      </c>
      <c r="G50" s="172">
        <v>4.7</v>
      </c>
      <c r="H50" s="172"/>
      <c r="I50" s="172"/>
      <c r="J50" s="172"/>
    </row>
    <row r="51" spans="1:10" ht="17.25" customHeight="1">
      <c r="A51" s="100"/>
      <c r="B51" s="168">
        <v>221</v>
      </c>
      <c r="C51" s="169"/>
      <c r="D51" s="169"/>
      <c r="E51" s="168" t="s">
        <v>65</v>
      </c>
      <c r="F51" s="172">
        <f t="shared" si="0"/>
        <v>7.6</v>
      </c>
      <c r="G51" s="172">
        <v>7.6</v>
      </c>
      <c r="H51" s="172"/>
      <c r="I51" s="172"/>
      <c r="J51" s="172"/>
    </row>
    <row r="52" spans="1:10" ht="17.25" customHeight="1">
      <c r="A52" s="58"/>
      <c r="B52" s="168"/>
      <c r="C52" s="169" t="s">
        <v>60</v>
      </c>
      <c r="D52" s="169"/>
      <c r="E52" s="168" t="s">
        <v>31</v>
      </c>
      <c r="F52" s="172">
        <f t="shared" si="0"/>
        <v>7.6</v>
      </c>
      <c r="G52" s="172">
        <v>7.6</v>
      </c>
      <c r="H52" s="172"/>
      <c r="I52" s="172"/>
      <c r="J52" s="172"/>
    </row>
    <row r="53" spans="1:10" ht="17.25" customHeight="1">
      <c r="A53" s="58"/>
      <c r="B53" s="168"/>
      <c r="C53" s="169"/>
      <c r="D53" s="169" t="s">
        <v>66</v>
      </c>
      <c r="E53" s="168" t="s">
        <v>32</v>
      </c>
      <c r="F53" s="172">
        <f t="shared" si="0"/>
        <v>7.6</v>
      </c>
      <c r="G53" s="172">
        <v>7.6</v>
      </c>
      <c r="H53" s="172"/>
      <c r="I53" s="172"/>
      <c r="J53" s="172"/>
    </row>
    <row r="54" spans="1:248" ht="18.75" customHeight="1">
      <c r="A54" s="276"/>
      <c r="B54" s="276"/>
      <c r="C54" s="276"/>
      <c r="D54" s="276"/>
      <c r="E54" s="276"/>
      <c r="F54" s="276"/>
      <c r="G54" s="276"/>
      <c r="H54" s="276"/>
      <c r="I54" s="276"/>
      <c r="J54" s="276"/>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row>
    <row r="55" spans="5:249" s="36" customFormat="1" ht="19.5" customHeight="1">
      <c r="E55" s="114"/>
      <c r="F55" s="114"/>
      <c r="G55" s="114"/>
      <c r="H55" s="114"/>
      <c r="I55" s="114"/>
      <c r="J55" s="114"/>
      <c r="IO55"/>
    </row>
  </sheetData>
  <sheetProtection/>
  <mergeCells count="12">
    <mergeCell ref="A54:J54"/>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7"/>
  <sheetViews>
    <sheetView showGridLines="0" showZeros="0" zoomScalePageLayoutView="0" workbookViewId="0" topLeftCell="A1">
      <selection activeCell="A3" sqref="A3"/>
    </sheetView>
  </sheetViews>
  <sheetFormatPr defaultColWidth="9.16015625" defaultRowHeight="11.25"/>
  <cols>
    <col min="1" max="1" width="4.66015625" style="36" customWidth="1"/>
    <col min="2" max="2" width="3.83203125" style="36" customWidth="1"/>
    <col min="3" max="3" width="4" style="36" customWidth="1"/>
    <col min="4" max="4" width="38.33203125" style="36" customWidth="1"/>
    <col min="5" max="5" width="12.16015625" style="36" customWidth="1"/>
    <col min="6" max="6" width="11.66015625" style="36" customWidth="1"/>
    <col min="7" max="9" width="17" style="36" customWidth="1"/>
    <col min="10" max="10" width="9" style="36" bestFit="1" customWidth="1"/>
    <col min="11" max="11" width="17" style="36" customWidth="1"/>
    <col min="12" max="12" width="10.83203125" style="36" customWidth="1"/>
    <col min="13" max="13" width="9.16015625" style="36" customWidth="1"/>
    <col min="14" max="14" width="13.83203125" style="36" customWidth="1"/>
    <col min="15" max="247" width="9.16015625" style="36" customWidth="1"/>
    <col min="248" max="253" width="9.16015625" style="0" customWidth="1"/>
  </cols>
  <sheetData>
    <row r="1" spans="1:14" ht="25.5" customHeight="1">
      <c r="A1" s="265" t="s">
        <v>67</v>
      </c>
      <c r="B1" s="265"/>
      <c r="C1" s="265"/>
      <c r="D1" s="265"/>
      <c r="E1" s="265"/>
      <c r="F1" s="265"/>
      <c r="G1" s="265"/>
      <c r="H1" s="265"/>
      <c r="I1" s="265"/>
      <c r="J1" s="265"/>
      <c r="K1" s="265"/>
      <c r="L1" s="265"/>
      <c r="M1" s="265"/>
      <c r="N1" s="265"/>
    </row>
    <row r="2" spans="1:14" ht="17.25" customHeight="1">
      <c r="A2" s="110"/>
      <c r="B2" s="110"/>
      <c r="C2" s="110"/>
      <c r="D2" s="110"/>
      <c r="E2" s="110"/>
      <c r="F2" s="110"/>
      <c r="G2" s="110"/>
      <c r="H2" s="110"/>
      <c r="I2" s="110"/>
      <c r="J2" s="110"/>
      <c r="L2"/>
      <c r="N2" s="85" t="s">
        <v>68</v>
      </c>
    </row>
    <row r="3" spans="1:14" ht="17.25" customHeight="1">
      <c r="A3" s="22" t="s">
        <v>276</v>
      </c>
      <c r="B3" s="74"/>
      <c r="C3" s="74"/>
      <c r="D3" s="74"/>
      <c r="I3" s="111"/>
      <c r="J3" s="111"/>
      <c r="L3"/>
      <c r="N3" s="98" t="s">
        <v>15</v>
      </c>
    </row>
    <row r="4" spans="1:14" s="101" customFormat="1" ht="12">
      <c r="A4" s="267" t="s">
        <v>50</v>
      </c>
      <c r="B4" s="267"/>
      <c r="C4" s="267"/>
      <c r="D4" s="273" t="s">
        <v>51</v>
      </c>
      <c r="E4" s="258" t="s">
        <v>69</v>
      </c>
      <c r="F4" s="258"/>
      <c r="G4" s="258"/>
      <c r="H4" s="258"/>
      <c r="I4" s="258"/>
      <c r="J4" s="258"/>
      <c r="K4" s="258"/>
      <c r="L4" s="258"/>
      <c r="M4" s="258"/>
      <c r="N4" s="258"/>
    </row>
    <row r="5" spans="1:14" s="101" customFormat="1" ht="25.5" customHeight="1">
      <c r="A5" s="277" t="s">
        <v>52</v>
      </c>
      <c r="B5" s="277" t="s">
        <v>53</v>
      </c>
      <c r="C5" s="277" t="s">
        <v>54</v>
      </c>
      <c r="D5" s="274"/>
      <c r="E5" s="258" t="s">
        <v>40</v>
      </c>
      <c r="F5" s="258" t="s">
        <v>20</v>
      </c>
      <c r="G5" s="258"/>
      <c r="H5" s="258" t="s">
        <v>241</v>
      </c>
      <c r="I5" s="258" t="s">
        <v>243</v>
      </c>
      <c r="J5" s="258" t="s">
        <v>245</v>
      </c>
      <c r="K5" s="258" t="s">
        <v>75</v>
      </c>
      <c r="L5" s="258" t="s">
        <v>248</v>
      </c>
      <c r="M5" s="258"/>
      <c r="N5" s="258" t="s">
        <v>250</v>
      </c>
    </row>
    <row r="6" spans="1:14" s="101" customFormat="1" ht="25.5" customHeight="1">
      <c r="A6" s="278"/>
      <c r="B6" s="278"/>
      <c r="C6" s="278"/>
      <c r="D6" s="275"/>
      <c r="E6" s="258"/>
      <c r="F6" s="59" t="s">
        <v>43</v>
      </c>
      <c r="G6" s="25" t="s">
        <v>44</v>
      </c>
      <c r="H6" s="258"/>
      <c r="I6" s="258"/>
      <c r="J6" s="258"/>
      <c r="K6" s="258"/>
      <c r="L6" s="59" t="s">
        <v>43</v>
      </c>
      <c r="M6" s="59" t="s">
        <v>252</v>
      </c>
      <c r="N6" s="258"/>
    </row>
    <row r="7" spans="1:247" s="14" customFormat="1" ht="18.75" customHeight="1">
      <c r="A7" s="76"/>
      <c r="B7" s="76"/>
      <c r="C7" s="76"/>
      <c r="D7" s="77" t="s">
        <v>40</v>
      </c>
      <c r="E7" s="176">
        <f>SUM(F7:N7)</f>
        <v>2359.0499999999997</v>
      </c>
      <c r="F7" s="177">
        <f>SUM(F8,F16,F21,F25)</f>
        <v>2355.14</v>
      </c>
      <c r="G7" s="78">
        <f>SUM(G8,G16,G21,G27)</f>
        <v>0</v>
      </c>
      <c r="H7" s="78">
        <f>SUM(H8,H16,H21,H27)</f>
        <v>0</v>
      </c>
      <c r="I7" s="78">
        <f>SUM(I8,I16,I21,I27)</f>
        <v>0</v>
      </c>
      <c r="J7" s="78">
        <f>SUM(J8,J16,J21,J27)</f>
        <v>3.91</v>
      </c>
      <c r="K7" s="78">
        <f>SUM(K8,K16,K21,K27)</f>
        <v>0</v>
      </c>
      <c r="L7" s="81"/>
      <c r="M7" s="81"/>
      <c r="N7" s="81"/>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row>
    <row r="8" spans="1:14" ht="18.75" customHeight="1">
      <c r="A8" s="168">
        <v>201</v>
      </c>
      <c r="B8" s="169"/>
      <c r="C8" s="169"/>
      <c r="D8" s="168" t="s">
        <v>279</v>
      </c>
      <c r="E8" s="176">
        <f aca="true" t="shared" si="0" ref="E8:E27">SUM(F8:N8)</f>
        <v>1814.38</v>
      </c>
      <c r="F8" s="177">
        <v>1810.47</v>
      </c>
      <c r="G8" s="66"/>
      <c r="H8" s="66"/>
      <c r="I8" s="66"/>
      <c r="J8" s="172">
        <v>3.91</v>
      </c>
      <c r="K8" s="52"/>
      <c r="L8" s="52"/>
      <c r="M8" s="52"/>
      <c r="N8" s="52"/>
    </row>
    <row r="9" spans="1:14" ht="18.75" customHeight="1">
      <c r="A9" s="168"/>
      <c r="B9" s="174" t="s">
        <v>66</v>
      </c>
      <c r="C9" s="174"/>
      <c r="D9" s="173" t="s">
        <v>282</v>
      </c>
      <c r="E9" s="176">
        <f t="shared" si="0"/>
        <v>2.38</v>
      </c>
      <c r="F9" s="177">
        <v>2.38</v>
      </c>
      <c r="G9" s="66"/>
      <c r="H9" s="66"/>
      <c r="I9" s="66"/>
      <c r="J9" s="66"/>
      <c r="K9" s="52"/>
      <c r="L9" s="52"/>
      <c r="M9" s="52"/>
      <c r="N9" s="52"/>
    </row>
    <row r="10" spans="1:14" ht="18.75" customHeight="1">
      <c r="A10" s="168"/>
      <c r="B10" s="174"/>
      <c r="C10" s="174" t="s">
        <v>64</v>
      </c>
      <c r="D10" s="173" t="s">
        <v>283</v>
      </c>
      <c r="E10" s="176">
        <f t="shared" si="0"/>
        <v>2.38</v>
      </c>
      <c r="F10" s="177">
        <v>2.38</v>
      </c>
      <c r="G10" s="66"/>
      <c r="H10" s="66"/>
      <c r="I10" s="66"/>
      <c r="J10" s="66"/>
      <c r="K10" s="52"/>
      <c r="L10" s="52"/>
      <c r="M10" s="52"/>
      <c r="N10" s="52"/>
    </row>
    <row r="11" spans="1:14" ht="18.75" customHeight="1">
      <c r="A11" s="168"/>
      <c r="B11" s="169" t="s">
        <v>98</v>
      </c>
      <c r="C11" s="169"/>
      <c r="D11" s="170" t="s">
        <v>280</v>
      </c>
      <c r="E11" s="176">
        <f t="shared" si="0"/>
        <v>1812</v>
      </c>
      <c r="F11" s="177">
        <v>1808.09</v>
      </c>
      <c r="G11" s="66"/>
      <c r="H11" s="66"/>
      <c r="I11" s="66"/>
      <c r="J11" s="172">
        <v>3.91</v>
      </c>
      <c r="K11" s="52"/>
      <c r="L11" s="52"/>
      <c r="M11" s="52"/>
      <c r="N11" s="52"/>
    </row>
    <row r="12" spans="1:14" ht="18.75" customHeight="1">
      <c r="A12" s="168"/>
      <c r="B12" s="169"/>
      <c r="C12" s="169" t="s">
        <v>66</v>
      </c>
      <c r="D12" s="170" t="s">
        <v>28</v>
      </c>
      <c r="E12" s="176">
        <f t="shared" si="0"/>
        <v>953.16</v>
      </c>
      <c r="F12" s="177">
        <v>953.16</v>
      </c>
      <c r="G12" s="66"/>
      <c r="H12" s="66"/>
      <c r="I12" s="66"/>
      <c r="J12" s="66"/>
      <c r="K12" s="52"/>
      <c r="L12" s="52"/>
      <c r="M12" s="52"/>
      <c r="N12" s="52"/>
    </row>
    <row r="13" spans="1:14" ht="18.75" customHeight="1">
      <c r="A13" s="168"/>
      <c r="B13" s="169"/>
      <c r="C13" s="169" t="s">
        <v>60</v>
      </c>
      <c r="D13" s="170" t="s">
        <v>29</v>
      </c>
      <c r="E13" s="176">
        <f t="shared" si="0"/>
        <v>579</v>
      </c>
      <c r="F13" s="177">
        <v>579</v>
      </c>
      <c r="G13" s="66"/>
      <c r="H13" s="66"/>
      <c r="I13" s="66"/>
      <c r="J13" s="66"/>
      <c r="K13" s="52"/>
      <c r="L13" s="52"/>
      <c r="M13" s="52"/>
      <c r="N13" s="52"/>
    </row>
    <row r="14" spans="1:14" ht="18.75" customHeight="1">
      <c r="A14" s="168"/>
      <c r="B14" s="169"/>
      <c r="C14" s="174" t="s">
        <v>64</v>
      </c>
      <c r="D14" s="175" t="s">
        <v>283</v>
      </c>
      <c r="E14" s="176">
        <f t="shared" si="0"/>
        <v>79.84</v>
      </c>
      <c r="F14" s="177">
        <v>79.84</v>
      </c>
      <c r="G14" s="66"/>
      <c r="H14" s="66"/>
      <c r="I14" s="66"/>
      <c r="J14" s="66"/>
      <c r="K14" s="52"/>
      <c r="L14" s="52"/>
      <c r="M14" s="52"/>
      <c r="N14" s="52"/>
    </row>
    <row r="15" spans="1:14" ht="25.5" customHeight="1">
      <c r="A15" s="168"/>
      <c r="B15" s="169"/>
      <c r="C15" s="174" t="s">
        <v>115</v>
      </c>
      <c r="D15" s="175" t="s">
        <v>284</v>
      </c>
      <c r="E15" s="176">
        <f t="shared" si="0"/>
        <v>200</v>
      </c>
      <c r="F15" s="177">
        <v>196.09</v>
      </c>
      <c r="G15" s="66"/>
      <c r="H15" s="66"/>
      <c r="I15" s="66"/>
      <c r="J15" s="172">
        <v>3.91</v>
      </c>
      <c r="K15" s="52"/>
      <c r="L15" s="52"/>
      <c r="M15" s="52"/>
      <c r="N15" s="52"/>
    </row>
    <row r="16" spans="1:14" ht="18.75" customHeight="1">
      <c r="A16" s="168">
        <v>208</v>
      </c>
      <c r="B16" s="169"/>
      <c r="C16" s="169"/>
      <c r="D16" s="168" t="s">
        <v>57</v>
      </c>
      <c r="E16" s="176">
        <f t="shared" si="0"/>
        <v>363.88</v>
      </c>
      <c r="F16" s="177">
        <v>363.88</v>
      </c>
      <c r="G16" s="66"/>
      <c r="H16" s="66"/>
      <c r="I16" s="66"/>
      <c r="J16" s="66"/>
      <c r="K16" s="52"/>
      <c r="L16" s="52"/>
      <c r="M16" s="52"/>
      <c r="N16" s="52"/>
    </row>
    <row r="17" spans="1:14" ht="18.75" customHeight="1">
      <c r="A17" s="168"/>
      <c r="B17" s="169" t="s">
        <v>58</v>
      </c>
      <c r="C17" s="169"/>
      <c r="D17" s="168" t="s">
        <v>22</v>
      </c>
      <c r="E17" s="176">
        <f t="shared" si="0"/>
        <v>363.88</v>
      </c>
      <c r="F17" s="177">
        <v>363.88</v>
      </c>
      <c r="G17" s="66"/>
      <c r="H17" s="66"/>
      <c r="I17" s="66"/>
      <c r="J17" s="66"/>
      <c r="K17" s="52"/>
      <c r="L17" s="52"/>
      <c r="M17" s="52"/>
      <c r="N17" s="52"/>
    </row>
    <row r="18" spans="1:14" ht="18.75" customHeight="1">
      <c r="A18" s="168"/>
      <c r="B18" s="169"/>
      <c r="C18" s="169" t="s">
        <v>66</v>
      </c>
      <c r="D18" s="168" t="s">
        <v>23</v>
      </c>
      <c r="E18" s="176">
        <f t="shared" si="0"/>
        <v>197.69</v>
      </c>
      <c r="F18" s="177">
        <v>197.69</v>
      </c>
      <c r="G18" s="66"/>
      <c r="H18" s="66"/>
      <c r="I18" s="66"/>
      <c r="J18" s="66"/>
      <c r="K18" s="52"/>
      <c r="L18" s="52"/>
      <c r="M18" s="52"/>
      <c r="N18" s="52"/>
    </row>
    <row r="19" spans="1:14" ht="18.75" customHeight="1">
      <c r="A19" s="168"/>
      <c r="B19" s="169"/>
      <c r="C19" s="174" t="s">
        <v>60</v>
      </c>
      <c r="D19" s="173" t="s">
        <v>24</v>
      </c>
      <c r="E19" s="176">
        <f t="shared" si="0"/>
        <v>1.67</v>
      </c>
      <c r="F19" s="177">
        <v>1.67</v>
      </c>
      <c r="G19" s="66"/>
      <c r="H19" s="66"/>
      <c r="I19" s="66"/>
      <c r="J19" s="66"/>
      <c r="K19" s="52"/>
      <c r="L19" s="52"/>
      <c r="M19" s="52"/>
      <c r="N19" s="52"/>
    </row>
    <row r="20" spans="1:14" ht="18.75" customHeight="1">
      <c r="A20" s="168"/>
      <c r="B20" s="169"/>
      <c r="C20" s="169" t="s">
        <v>58</v>
      </c>
      <c r="D20" s="166" t="s">
        <v>25</v>
      </c>
      <c r="E20" s="176">
        <f t="shared" si="0"/>
        <v>164.52</v>
      </c>
      <c r="F20" s="177">
        <v>164.52</v>
      </c>
      <c r="G20" s="66"/>
      <c r="H20" s="66"/>
      <c r="I20" s="66"/>
      <c r="J20" s="66"/>
      <c r="K20" s="52"/>
      <c r="L20" s="52"/>
      <c r="M20" s="52"/>
      <c r="N20" s="52"/>
    </row>
    <row r="21" spans="1:14" ht="18.75" customHeight="1">
      <c r="A21" s="168">
        <v>210</v>
      </c>
      <c r="B21" s="169"/>
      <c r="C21" s="169"/>
      <c r="D21" s="168" t="s">
        <v>61</v>
      </c>
      <c r="E21" s="176">
        <f t="shared" si="0"/>
        <v>93.14</v>
      </c>
      <c r="F21" s="177">
        <v>93.14</v>
      </c>
      <c r="G21" s="66"/>
      <c r="H21" s="66"/>
      <c r="I21" s="66"/>
      <c r="J21" s="66"/>
      <c r="K21" s="52"/>
      <c r="L21" s="52"/>
      <c r="M21" s="52"/>
      <c r="N21" s="52"/>
    </row>
    <row r="22" spans="1:14" ht="18.75" customHeight="1">
      <c r="A22" s="168"/>
      <c r="B22" s="169" t="s">
        <v>62</v>
      </c>
      <c r="C22" s="169"/>
      <c r="D22" s="168" t="s">
        <v>281</v>
      </c>
      <c r="E22" s="176">
        <f t="shared" si="0"/>
        <v>93.14</v>
      </c>
      <c r="F22" s="177">
        <v>93.14</v>
      </c>
      <c r="G22" s="66"/>
      <c r="H22" s="66"/>
      <c r="I22" s="66"/>
      <c r="J22" s="66"/>
      <c r="K22" s="52"/>
      <c r="L22" s="52"/>
      <c r="M22" s="52"/>
      <c r="N22" s="52"/>
    </row>
    <row r="23" spans="1:14" ht="18.75" customHeight="1">
      <c r="A23" s="168"/>
      <c r="B23" s="169"/>
      <c r="C23" s="169" t="s">
        <v>66</v>
      </c>
      <c r="D23" s="168" t="s">
        <v>26</v>
      </c>
      <c r="E23" s="176">
        <f t="shared" si="0"/>
        <v>88.44</v>
      </c>
      <c r="F23" s="177">
        <v>88.44</v>
      </c>
      <c r="G23" s="66"/>
      <c r="H23" s="66"/>
      <c r="I23" s="66"/>
      <c r="J23" s="66"/>
      <c r="K23" s="52"/>
      <c r="L23" s="52"/>
      <c r="M23" s="52"/>
      <c r="N23" s="52"/>
    </row>
    <row r="24" spans="1:14" ht="18.75" customHeight="1">
      <c r="A24" s="168"/>
      <c r="B24" s="169"/>
      <c r="C24" s="174" t="s">
        <v>60</v>
      </c>
      <c r="D24" s="173" t="s">
        <v>27</v>
      </c>
      <c r="E24" s="176">
        <f t="shared" si="0"/>
        <v>4.7</v>
      </c>
      <c r="F24" s="177">
        <v>4.7</v>
      </c>
      <c r="G24" s="66"/>
      <c r="H24" s="66"/>
      <c r="I24" s="66"/>
      <c r="J24" s="66"/>
      <c r="K24" s="52"/>
      <c r="L24" s="52"/>
      <c r="M24" s="52"/>
      <c r="N24" s="52"/>
    </row>
    <row r="25" spans="1:14" ht="18.75" customHeight="1">
      <c r="A25" s="168">
        <v>221</v>
      </c>
      <c r="B25" s="169"/>
      <c r="C25" s="169"/>
      <c r="D25" s="168" t="s">
        <v>65</v>
      </c>
      <c r="E25" s="176">
        <f t="shared" si="0"/>
        <v>87.65</v>
      </c>
      <c r="F25" s="177">
        <v>87.65</v>
      </c>
      <c r="G25" s="66"/>
      <c r="H25" s="66"/>
      <c r="I25" s="66"/>
      <c r="J25" s="66"/>
      <c r="K25" s="52"/>
      <c r="L25" s="52"/>
      <c r="M25" s="52"/>
      <c r="N25" s="52"/>
    </row>
    <row r="26" spans="1:14" ht="18.75" customHeight="1">
      <c r="A26" s="168"/>
      <c r="B26" s="169" t="s">
        <v>60</v>
      </c>
      <c r="C26" s="169"/>
      <c r="D26" s="168" t="s">
        <v>31</v>
      </c>
      <c r="E26" s="176">
        <f t="shared" si="0"/>
        <v>87.65</v>
      </c>
      <c r="F26" s="177">
        <v>87.65</v>
      </c>
      <c r="G26" s="66"/>
      <c r="H26" s="66"/>
      <c r="I26" s="66"/>
      <c r="J26" s="66"/>
      <c r="K26" s="52"/>
      <c r="L26" s="52"/>
      <c r="M26" s="52"/>
      <c r="N26" s="52"/>
    </row>
    <row r="27" spans="1:248" s="36" customFormat="1" ht="18.75" customHeight="1">
      <c r="A27" s="168"/>
      <c r="B27" s="169"/>
      <c r="C27" s="169" t="s">
        <v>66</v>
      </c>
      <c r="D27" s="168" t="s">
        <v>32</v>
      </c>
      <c r="E27" s="176">
        <f t="shared" si="0"/>
        <v>87.65</v>
      </c>
      <c r="F27" s="177">
        <v>87.65</v>
      </c>
      <c r="G27" s="66"/>
      <c r="H27" s="66"/>
      <c r="I27" s="66"/>
      <c r="J27" s="66"/>
      <c r="K27" s="52"/>
      <c r="L27" s="52"/>
      <c r="M27" s="52"/>
      <c r="N27" s="52"/>
      <c r="IN27"/>
    </row>
  </sheetData>
  <sheetProtection/>
  <mergeCells count="15">
    <mergeCell ref="L5:M5"/>
    <mergeCell ref="E5:E6"/>
    <mergeCell ref="H5:H6"/>
    <mergeCell ref="I5:I6"/>
    <mergeCell ref="N5:N6"/>
    <mergeCell ref="A1:N1"/>
    <mergeCell ref="A4:C4"/>
    <mergeCell ref="E4:N4"/>
    <mergeCell ref="F5:G5"/>
    <mergeCell ref="A5:A6"/>
    <mergeCell ref="B5:B6"/>
    <mergeCell ref="C5:C6"/>
    <mergeCell ref="D4:D6"/>
    <mergeCell ref="J5:J6"/>
    <mergeCell ref="K5:K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
      <selection activeCell="A3" sqref="A3"/>
    </sheetView>
  </sheetViews>
  <sheetFormatPr defaultColWidth="9.16015625" defaultRowHeight="11.25"/>
  <cols>
    <col min="1" max="1" width="14.16015625" style="36" customWidth="1"/>
    <col min="2" max="2" width="11.83203125" style="36" customWidth="1"/>
    <col min="3" max="3" width="12.16015625" style="36" customWidth="1"/>
    <col min="4" max="6" width="14.16015625" style="36" bestFit="1" customWidth="1"/>
    <col min="7" max="7" width="9" style="36" bestFit="1" customWidth="1"/>
    <col min="8" max="8" width="14.16015625" style="36" bestFit="1" customWidth="1"/>
    <col min="9" max="9" width="8.83203125" style="36" customWidth="1"/>
    <col min="10" max="11" width="12.16015625" style="36" customWidth="1"/>
    <col min="12" max="12" width="12.5" style="36" customWidth="1"/>
    <col min="13" max="13" width="11" style="36" customWidth="1"/>
    <col min="14" max="14" width="13" style="36" customWidth="1"/>
    <col min="15" max="15" width="11.5" style="36" customWidth="1"/>
    <col min="16" max="16384" width="9.16015625" style="36" customWidth="1"/>
  </cols>
  <sheetData>
    <row r="1" spans="1:15" ht="36.75" customHeight="1">
      <c r="A1" s="280" t="s">
        <v>71</v>
      </c>
      <c r="B1" s="280"/>
      <c r="C1" s="280"/>
      <c r="D1" s="280"/>
      <c r="E1" s="280"/>
      <c r="F1" s="280"/>
      <c r="G1" s="280"/>
      <c r="H1" s="280"/>
      <c r="I1" s="280"/>
      <c r="J1" s="280"/>
      <c r="K1" s="280"/>
      <c r="L1" s="280"/>
      <c r="M1" s="280"/>
      <c r="N1" s="280"/>
      <c r="O1" s="280"/>
    </row>
    <row r="2" spans="14:15" ht="15.75" customHeight="1">
      <c r="N2" s="256" t="s">
        <v>72</v>
      </c>
      <c r="O2" s="256"/>
    </row>
    <row r="3" spans="1:15" ht="18" customHeight="1">
      <c r="A3" s="22" t="s">
        <v>285</v>
      </c>
      <c r="B3" s="74"/>
      <c r="C3" s="74"/>
      <c r="D3" s="74"/>
      <c r="E3" s="74"/>
      <c r="F3" s="74"/>
      <c r="G3" s="74"/>
      <c r="H3" s="74"/>
      <c r="I3" s="74"/>
      <c r="J3" s="74"/>
      <c r="K3" s="74"/>
      <c r="N3" s="257" t="s">
        <v>15</v>
      </c>
      <c r="O3" s="257"/>
    </row>
    <row r="4" spans="1:16" s="101" customFormat="1" ht="21" customHeight="1">
      <c r="A4" s="263" t="s">
        <v>37</v>
      </c>
      <c r="B4" s="102" t="s">
        <v>73</v>
      </c>
      <c r="C4" s="103"/>
      <c r="D4" s="103"/>
      <c r="E4" s="103"/>
      <c r="F4" s="103"/>
      <c r="G4" s="103"/>
      <c r="H4" s="103"/>
      <c r="I4" s="106"/>
      <c r="J4" s="106"/>
      <c r="K4" s="102" t="s">
        <v>74</v>
      </c>
      <c r="L4" s="103"/>
      <c r="M4" s="103"/>
      <c r="N4" s="103"/>
      <c r="O4" s="107"/>
      <c r="P4" s="14"/>
    </row>
    <row r="5" spans="1:16" s="101" customFormat="1" ht="12" customHeight="1">
      <c r="A5" s="270"/>
      <c r="B5" s="263" t="s">
        <v>40</v>
      </c>
      <c r="C5" s="258" t="s">
        <v>20</v>
      </c>
      <c r="D5" s="258"/>
      <c r="E5" s="258" t="s">
        <v>241</v>
      </c>
      <c r="F5" s="258" t="s">
        <v>243</v>
      </c>
      <c r="G5" s="258" t="s">
        <v>245</v>
      </c>
      <c r="H5" s="258" t="s">
        <v>75</v>
      </c>
      <c r="I5" s="258" t="s">
        <v>248</v>
      </c>
      <c r="J5" s="258"/>
      <c r="K5" s="254" t="s">
        <v>40</v>
      </c>
      <c r="L5" s="259" t="s">
        <v>41</v>
      </c>
      <c r="M5" s="260"/>
      <c r="N5" s="261"/>
      <c r="O5" s="254" t="s">
        <v>42</v>
      </c>
      <c r="P5" s="14"/>
    </row>
    <row r="6" spans="1:16" s="101" customFormat="1" ht="36">
      <c r="A6" s="264"/>
      <c r="B6" s="264"/>
      <c r="C6" s="59" t="s">
        <v>43</v>
      </c>
      <c r="D6" s="25" t="s">
        <v>44</v>
      </c>
      <c r="E6" s="258"/>
      <c r="F6" s="258"/>
      <c r="G6" s="258"/>
      <c r="H6" s="258"/>
      <c r="I6" s="59" t="s">
        <v>43</v>
      </c>
      <c r="J6" s="59" t="s">
        <v>252</v>
      </c>
      <c r="K6" s="255"/>
      <c r="L6" s="69" t="s">
        <v>45</v>
      </c>
      <c r="M6" s="69" t="s">
        <v>46</v>
      </c>
      <c r="N6" s="69" t="s">
        <v>47</v>
      </c>
      <c r="O6" s="255"/>
      <c r="P6" s="14"/>
    </row>
    <row r="7" spans="1:16" s="99" customFormat="1" ht="27" customHeight="1">
      <c r="A7" s="26" t="s">
        <v>40</v>
      </c>
      <c r="B7" s="179">
        <f aca="true" t="shared" si="0" ref="B7:B13">SUM(C7:H7)</f>
        <v>2359.0499999999997</v>
      </c>
      <c r="C7" s="178">
        <f aca="true" t="shared" si="1" ref="C7:O7">SUM(C8:C14)</f>
        <v>2355.14</v>
      </c>
      <c r="D7" s="178">
        <f t="shared" si="1"/>
        <v>0</v>
      </c>
      <c r="E7" s="178">
        <f t="shared" si="1"/>
        <v>0</v>
      </c>
      <c r="F7" s="178"/>
      <c r="G7" s="178">
        <v>3.91</v>
      </c>
      <c r="H7" s="178"/>
      <c r="I7" s="178"/>
      <c r="J7" s="178"/>
      <c r="K7" s="178">
        <f t="shared" si="1"/>
        <v>2359.05</v>
      </c>
      <c r="L7" s="178">
        <f t="shared" si="1"/>
        <v>1143.74</v>
      </c>
      <c r="M7" s="178">
        <f t="shared" si="1"/>
        <v>260.2</v>
      </c>
      <c r="N7" s="178">
        <f t="shared" si="1"/>
        <v>176.11</v>
      </c>
      <c r="O7" s="178">
        <f t="shared" si="1"/>
        <v>779</v>
      </c>
      <c r="P7"/>
    </row>
    <row r="8" spans="1:15" ht="27" customHeight="1">
      <c r="A8" s="163" t="s">
        <v>277</v>
      </c>
      <c r="B8" s="172">
        <v>1943.69</v>
      </c>
      <c r="C8" s="180">
        <v>1943.69</v>
      </c>
      <c r="D8" s="172">
        <v>0</v>
      </c>
      <c r="E8" s="172">
        <v>0</v>
      </c>
      <c r="F8" s="172">
        <v>0</v>
      </c>
      <c r="G8" s="172"/>
      <c r="H8" s="172"/>
      <c r="I8" s="181"/>
      <c r="J8" s="181"/>
      <c r="K8" s="172">
        <f aca="true" t="shared" si="2" ref="K8:K14">SUM(L8:O8)</f>
        <v>1943.69</v>
      </c>
      <c r="L8" s="172">
        <v>966.97</v>
      </c>
      <c r="M8" s="172">
        <v>224.69</v>
      </c>
      <c r="N8" s="172">
        <v>173.03</v>
      </c>
      <c r="O8" s="180">
        <v>579</v>
      </c>
    </row>
    <row r="9" spans="1:15" ht="33.75" customHeight="1">
      <c r="A9" s="213" t="s">
        <v>475</v>
      </c>
      <c r="B9" s="172">
        <v>106.37</v>
      </c>
      <c r="C9" s="182">
        <v>106.37</v>
      </c>
      <c r="D9" s="182"/>
      <c r="E9" s="182"/>
      <c r="F9" s="182"/>
      <c r="G9" s="182"/>
      <c r="H9" s="183"/>
      <c r="I9" s="183"/>
      <c r="J9" s="183"/>
      <c r="K9" s="172">
        <f t="shared" si="2"/>
        <v>106.37</v>
      </c>
      <c r="L9" s="172">
        <v>81.91</v>
      </c>
      <c r="M9" s="172">
        <v>22.53</v>
      </c>
      <c r="N9" s="172">
        <v>1.93</v>
      </c>
      <c r="O9" s="182"/>
    </row>
    <row r="10" spans="1:15" ht="27" customHeight="1">
      <c r="A10" s="163" t="s">
        <v>278</v>
      </c>
      <c r="B10" s="172">
        <v>308.99</v>
      </c>
      <c r="C10" s="183">
        <v>305.08</v>
      </c>
      <c r="D10" s="183"/>
      <c r="E10" s="183"/>
      <c r="F10" s="183"/>
      <c r="G10" s="183">
        <v>3.91</v>
      </c>
      <c r="H10" s="184"/>
      <c r="I10" s="184"/>
      <c r="J10" s="184"/>
      <c r="K10" s="172">
        <f t="shared" si="2"/>
        <v>308.99</v>
      </c>
      <c r="L10" s="172">
        <v>94.86</v>
      </c>
      <c r="M10" s="172">
        <v>12.98</v>
      </c>
      <c r="N10" s="172">
        <v>1.15</v>
      </c>
      <c r="O10" s="184">
        <v>200</v>
      </c>
    </row>
    <row r="11" spans="1:15" ht="27" customHeight="1">
      <c r="A11" s="70"/>
      <c r="B11" s="66">
        <f t="shared" si="0"/>
        <v>0</v>
      </c>
      <c r="C11" s="48"/>
      <c r="D11" s="52"/>
      <c r="E11" s="52"/>
      <c r="F11" s="52"/>
      <c r="G11" s="52"/>
      <c r="H11" s="52"/>
      <c r="I11" s="52"/>
      <c r="J11" s="52"/>
      <c r="K11" s="66">
        <f t="shared" si="2"/>
        <v>0</v>
      </c>
      <c r="L11" s="66"/>
      <c r="M11" s="66"/>
      <c r="N11" s="66"/>
      <c r="O11" s="108"/>
    </row>
    <row r="12" spans="1:15" ht="27" customHeight="1">
      <c r="A12" s="100"/>
      <c r="B12" s="66">
        <f t="shared" si="0"/>
        <v>0</v>
      </c>
      <c r="C12" s="48"/>
      <c r="D12" s="52"/>
      <c r="E12" s="48"/>
      <c r="F12" s="48"/>
      <c r="G12" s="48"/>
      <c r="H12" s="48"/>
      <c r="I12" s="52"/>
      <c r="J12" s="52"/>
      <c r="K12" s="66">
        <f t="shared" si="2"/>
        <v>0</v>
      </c>
      <c r="L12" s="66"/>
      <c r="M12" s="66"/>
      <c r="N12" s="66"/>
      <c r="O12" s="108"/>
    </row>
    <row r="13" spans="1:15" ht="27" customHeight="1">
      <c r="A13" s="100"/>
      <c r="B13" s="66">
        <f t="shared" si="0"/>
        <v>0</v>
      </c>
      <c r="C13" s="48"/>
      <c r="D13" s="52"/>
      <c r="E13" s="52"/>
      <c r="F13" s="52"/>
      <c r="G13" s="52"/>
      <c r="H13" s="52"/>
      <c r="I13" s="52"/>
      <c r="J13" s="52"/>
      <c r="K13" s="66">
        <f t="shared" si="2"/>
        <v>0</v>
      </c>
      <c r="L13" s="66"/>
      <c r="M13" s="66"/>
      <c r="N13" s="66"/>
      <c r="O13" s="52"/>
    </row>
    <row r="14" spans="1:15" ht="27" customHeight="1">
      <c r="A14" s="58"/>
      <c r="B14" s="66">
        <f>SUM(C14:H14)</f>
        <v>0</v>
      </c>
      <c r="C14" s="52"/>
      <c r="D14" s="52"/>
      <c r="E14" s="52"/>
      <c r="F14" s="52"/>
      <c r="G14" s="52"/>
      <c r="H14" s="52"/>
      <c r="I14" s="52"/>
      <c r="J14" s="52"/>
      <c r="K14" s="66">
        <f t="shared" si="2"/>
        <v>0</v>
      </c>
      <c r="L14" s="66"/>
      <c r="M14" s="66"/>
      <c r="N14" s="66"/>
      <c r="O14" s="52"/>
    </row>
    <row r="15" spans="1:15" ht="15" customHeight="1">
      <c r="A15" s="105"/>
      <c r="B15" s="105"/>
      <c r="C15" s="105"/>
      <c r="D15" s="105"/>
      <c r="E15" s="105"/>
      <c r="F15" s="105"/>
      <c r="G15" s="105"/>
      <c r="H15" s="105"/>
      <c r="I15" s="105"/>
      <c r="J15" s="105"/>
      <c r="K15" s="105"/>
      <c r="L15" s="109"/>
      <c r="M15" s="109"/>
      <c r="N15" s="109"/>
      <c r="O15" s="109"/>
    </row>
    <row r="16" ht="12">
      <c r="D16" s="50"/>
    </row>
    <row r="20" ht="12">
      <c r="A20" s="50"/>
    </row>
  </sheetData>
  <sheetProtection/>
  <mergeCells count="14">
    <mergeCell ref="B5:B6"/>
    <mergeCell ref="E5:E6"/>
    <mergeCell ref="F5:F6"/>
    <mergeCell ref="K5:K6"/>
    <mergeCell ref="O5:O6"/>
    <mergeCell ref="G5:G6"/>
    <mergeCell ref="H5:H6"/>
    <mergeCell ref="I5:J5"/>
    <mergeCell ref="A1:O1"/>
    <mergeCell ref="N2:O2"/>
    <mergeCell ref="N3:O3"/>
    <mergeCell ref="C5:D5"/>
    <mergeCell ref="L5:N5"/>
    <mergeCell ref="A4:A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53"/>
  <sheetViews>
    <sheetView showGridLines="0" showZeros="0" zoomScalePageLayoutView="0" workbookViewId="0" topLeftCell="A1">
      <selection activeCell="E43" activeCellId="2" sqref="E38 E41 E43"/>
    </sheetView>
  </sheetViews>
  <sheetFormatPr defaultColWidth="9.16015625" defaultRowHeight="11.25"/>
  <cols>
    <col min="1" max="1" width="18.83203125" style="36" customWidth="1"/>
    <col min="2" max="2" width="5.5" style="36" customWidth="1"/>
    <col min="3" max="3" width="5" style="36" customWidth="1"/>
    <col min="4" max="4" width="5.16015625" style="36" customWidth="1"/>
    <col min="5" max="5" width="35.83203125" style="36" customWidth="1"/>
    <col min="6" max="6" width="18.16015625" style="36" customWidth="1"/>
    <col min="7" max="10" width="14.83203125" style="36" customWidth="1"/>
    <col min="11" max="16384" width="9.16015625" style="36" customWidth="1"/>
  </cols>
  <sheetData>
    <row r="1" spans="1:10" ht="33" customHeight="1">
      <c r="A1" s="280" t="s">
        <v>76</v>
      </c>
      <c r="B1" s="280"/>
      <c r="C1" s="280"/>
      <c r="D1" s="280"/>
      <c r="E1" s="280"/>
      <c r="F1" s="280"/>
      <c r="G1" s="280"/>
      <c r="H1" s="280"/>
      <c r="I1" s="280"/>
      <c r="J1" s="280"/>
    </row>
    <row r="2" spans="9:10" ht="15.75" customHeight="1">
      <c r="I2" s="256" t="s">
        <v>77</v>
      </c>
      <c r="J2" s="256"/>
    </row>
    <row r="3" spans="1:10" ht="18" customHeight="1">
      <c r="A3" s="22" t="s">
        <v>285</v>
      </c>
      <c r="B3" s="74"/>
      <c r="C3" s="74"/>
      <c r="D3" s="74"/>
      <c r="E3" s="74"/>
      <c r="F3" s="74"/>
      <c r="G3" s="74"/>
      <c r="H3" s="74"/>
      <c r="I3" s="257" t="s">
        <v>15</v>
      </c>
      <c r="J3" s="257"/>
    </row>
    <row r="4" spans="1:10" s="35" customFormat="1" ht="18" customHeight="1">
      <c r="A4" s="277" t="s">
        <v>37</v>
      </c>
      <c r="B4" s="267" t="s">
        <v>50</v>
      </c>
      <c r="C4" s="267"/>
      <c r="D4" s="267"/>
      <c r="E4" s="273" t="s">
        <v>51</v>
      </c>
      <c r="F4" s="281" t="s">
        <v>78</v>
      </c>
      <c r="G4" s="282"/>
      <c r="H4" s="282"/>
      <c r="I4" s="282"/>
      <c r="J4" s="283"/>
    </row>
    <row r="5" spans="1:10" s="35" customFormat="1" ht="18" customHeight="1">
      <c r="A5" s="284"/>
      <c r="B5" s="277" t="s">
        <v>52</v>
      </c>
      <c r="C5" s="277" t="s">
        <v>53</v>
      </c>
      <c r="D5" s="277" t="s">
        <v>54</v>
      </c>
      <c r="E5" s="274"/>
      <c r="F5" s="254" t="s">
        <v>40</v>
      </c>
      <c r="G5" s="259" t="s">
        <v>41</v>
      </c>
      <c r="H5" s="260"/>
      <c r="I5" s="261"/>
      <c r="J5" s="254" t="s">
        <v>42</v>
      </c>
    </row>
    <row r="6" spans="1:12" s="35" customFormat="1" ht="24">
      <c r="A6" s="278"/>
      <c r="B6" s="278"/>
      <c r="C6" s="278"/>
      <c r="D6" s="278"/>
      <c r="E6" s="275"/>
      <c r="F6" s="255"/>
      <c r="G6" s="69" t="s">
        <v>45</v>
      </c>
      <c r="H6" s="69" t="s">
        <v>46</v>
      </c>
      <c r="I6" s="69" t="s">
        <v>47</v>
      </c>
      <c r="J6" s="255"/>
      <c r="K6" s="42"/>
      <c r="L6" s="42"/>
    </row>
    <row r="7" spans="1:12" s="35" customFormat="1" ht="17.25" customHeight="1">
      <c r="A7" s="75"/>
      <c r="B7" s="76"/>
      <c r="C7" s="76"/>
      <c r="D7" s="76"/>
      <c r="E7" s="77" t="s">
        <v>40</v>
      </c>
      <c r="F7" s="172">
        <f>SUM(G7:J7)</f>
        <v>2359.0499999999997</v>
      </c>
      <c r="G7" s="172">
        <f>SUM(G8,G23,G37)</f>
        <v>1143.7399999999998</v>
      </c>
      <c r="H7" s="172">
        <f>SUM(H8,H23,H37)</f>
        <v>260.2</v>
      </c>
      <c r="I7" s="172">
        <f>SUM(I8,I23,I37)</f>
        <v>176.11</v>
      </c>
      <c r="J7" s="172">
        <f>SUM(J8,J23,J37)</f>
        <v>779</v>
      </c>
      <c r="K7" s="42"/>
      <c r="L7" s="42"/>
    </row>
    <row r="8" spans="1:12" s="35" customFormat="1" ht="27.75" customHeight="1">
      <c r="A8" s="163" t="s">
        <v>277</v>
      </c>
      <c r="B8" s="33"/>
      <c r="C8" s="33"/>
      <c r="D8" s="33"/>
      <c r="E8" s="57"/>
      <c r="F8" s="172">
        <f aca="true" t="shared" si="0" ref="F8:F53">SUM(G8:J8)</f>
        <v>1943.6899999999998</v>
      </c>
      <c r="G8" s="172">
        <f>SUM(G9,G13,G17,G20)</f>
        <v>966.9699999999999</v>
      </c>
      <c r="H8" s="172">
        <f>SUM(H9,H13,H17,H20)</f>
        <v>224.69</v>
      </c>
      <c r="I8" s="172">
        <f>SUM(I9,I13,I17,I20)</f>
        <v>173.03</v>
      </c>
      <c r="J8" s="172">
        <f>SUM(J9,J13,J17,J20)</f>
        <v>579</v>
      </c>
      <c r="K8" s="42"/>
      <c r="L8" s="42"/>
    </row>
    <row r="9" spans="1:12" s="35" customFormat="1" ht="17.25" customHeight="1">
      <c r="A9" s="58"/>
      <c r="B9" s="168">
        <v>201</v>
      </c>
      <c r="C9" s="169"/>
      <c r="D9" s="169"/>
      <c r="E9" s="168" t="s">
        <v>279</v>
      </c>
      <c r="F9" s="172">
        <f t="shared" si="0"/>
        <v>1472.8600000000001</v>
      </c>
      <c r="G9" s="172">
        <v>669.06</v>
      </c>
      <c r="H9" s="172">
        <v>224.69</v>
      </c>
      <c r="I9" s="172">
        <v>0.11</v>
      </c>
      <c r="J9" s="172">
        <v>579</v>
      </c>
      <c r="K9" s="42"/>
      <c r="L9" s="42"/>
    </row>
    <row r="10" spans="1:12" s="35" customFormat="1" ht="17.25" customHeight="1">
      <c r="A10" s="100"/>
      <c r="B10" s="168"/>
      <c r="C10" s="169" t="s">
        <v>98</v>
      </c>
      <c r="D10" s="169"/>
      <c r="E10" s="170" t="s">
        <v>280</v>
      </c>
      <c r="F10" s="172">
        <f t="shared" si="0"/>
        <v>1472.8600000000001</v>
      </c>
      <c r="G10" s="172">
        <v>669.06</v>
      </c>
      <c r="H10" s="172">
        <v>224.69</v>
      </c>
      <c r="I10" s="172">
        <v>0.11</v>
      </c>
      <c r="J10" s="172">
        <v>579</v>
      </c>
      <c r="K10" s="42"/>
      <c r="L10" s="42"/>
    </row>
    <row r="11" spans="1:12" s="35" customFormat="1" ht="17.25" customHeight="1">
      <c r="A11" s="100"/>
      <c r="B11" s="168"/>
      <c r="C11" s="169"/>
      <c r="D11" s="169" t="s">
        <v>66</v>
      </c>
      <c r="E11" s="170" t="s">
        <v>28</v>
      </c>
      <c r="F11" s="172">
        <f t="shared" si="0"/>
        <v>893.86</v>
      </c>
      <c r="G11" s="172">
        <v>669.06</v>
      </c>
      <c r="H11" s="172">
        <v>224.69</v>
      </c>
      <c r="I11" s="172">
        <v>0.11</v>
      </c>
      <c r="J11" s="172"/>
      <c r="K11" s="42"/>
      <c r="L11" s="42"/>
    </row>
    <row r="12" spans="1:12" s="35" customFormat="1" ht="17.25" customHeight="1">
      <c r="A12" s="100"/>
      <c r="B12" s="168"/>
      <c r="C12" s="169"/>
      <c r="D12" s="169" t="s">
        <v>60</v>
      </c>
      <c r="E12" s="170" t="s">
        <v>29</v>
      </c>
      <c r="F12" s="172">
        <f t="shared" si="0"/>
        <v>579</v>
      </c>
      <c r="G12" s="172"/>
      <c r="H12" s="172"/>
      <c r="I12" s="172"/>
      <c r="J12" s="172">
        <v>579</v>
      </c>
      <c r="K12" s="42"/>
      <c r="L12" s="42"/>
    </row>
    <row r="13" spans="1:12" s="35" customFormat="1" ht="17.25" customHeight="1">
      <c r="A13" s="100"/>
      <c r="B13" s="168">
        <v>208</v>
      </c>
      <c r="C13" s="169"/>
      <c r="D13" s="169"/>
      <c r="E13" s="168" t="s">
        <v>57</v>
      </c>
      <c r="F13" s="172">
        <f t="shared" si="0"/>
        <v>313.65999999999997</v>
      </c>
      <c r="G13" s="172">
        <v>140.74</v>
      </c>
      <c r="H13" s="172"/>
      <c r="I13" s="172">
        <v>172.92</v>
      </c>
      <c r="J13" s="172"/>
      <c r="K13" s="42"/>
      <c r="L13" s="42"/>
    </row>
    <row r="14" spans="1:12" s="35" customFormat="1" ht="17.25" customHeight="1">
      <c r="A14" s="100"/>
      <c r="B14" s="168"/>
      <c r="C14" s="169" t="s">
        <v>58</v>
      </c>
      <c r="D14" s="169"/>
      <c r="E14" s="168" t="s">
        <v>22</v>
      </c>
      <c r="F14" s="172">
        <f t="shared" si="0"/>
        <v>313.65999999999997</v>
      </c>
      <c r="G14" s="172">
        <v>140.74</v>
      </c>
      <c r="H14" s="172"/>
      <c r="I14" s="172">
        <v>172.92</v>
      </c>
      <c r="J14" s="172"/>
      <c r="K14" s="42"/>
      <c r="L14" s="42"/>
    </row>
    <row r="15" spans="1:12" s="35" customFormat="1" ht="17.25" customHeight="1">
      <c r="A15" s="100"/>
      <c r="B15" s="168"/>
      <c r="C15" s="169"/>
      <c r="D15" s="169" t="s">
        <v>66</v>
      </c>
      <c r="E15" s="168" t="s">
        <v>23</v>
      </c>
      <c r="F15" s="172">
        <f t="shared" si="0"/>
        <v>172.92</v>
      </c>
      <c r="G15" s="172"/>
      <c r="H15" s="172"/>
      <c r="I15" s="172">
        <v>172.92</v>
      </c>
      <c r="J15" s="172"/>
      <c r="K15" s="42"/>
      <c r="L15" s="42"/>
    </row>
    <row r="16" spans="1:12" s="35" customFormat="1" ht="17.25" customHeight="1">
      <c r="A16" s="100"/>
      <c r="B16" s="168"/>
      <c r="C16" s="169"/>
      <c r="D16" s="169" t="s">
        <v>58</v>
      </c>
      <c r="E16" s="166" t="s">
        <v>25</v>
      </c>
      <c r="F16" s="172">
        <f t="shared" si="0"/>
        <v>140.74</v>
      </c>
      <c r="G16" s="172">
        <v>140.74</v>
      </c>
      <c r="H16" s="172"/>
      <c r="I16" s="172"/>
      <c r="J16" s="172"/>
      <c r="K16" s="42"/>
      <c r="L16" s="42"/>
    </row>
    <row r="17" spans="1:12" s="35" customFormat="1" ht="17.25" customHeight="1">
      <c r="A17" s="100"/>
      <c r="B17" s="168">
        <v>210</v>
      </c>
      <c r="C17" s="169"/>
      <c r="D17" s="169"/>
      <c r="E17" s="168" t="s">
        <v>61</v>
      </c>
      <c r="F17" s="172">
        <f t="shared" si="0"/>
        <v>83.64</v>
      </c>
      <c r="G17" s="172">
        <v>83.64</v>
      </c>
      <c r="H17" s="172"/>
      <c r="I17" s="172"/>
      <c r="J17" s="172"/>
      <c r="K17" s="42"/>
      <c r="L17" s="42"/>
    </row>
    <row r="18" spans="1:12" s="35" customFormat="1" ht="17.25" customHeight="1">
      <c r="A18" s="100"/>
      <c r="B18" s="168"/>
      <c r="C18" s="169" t="s">
        <v>62</v>
      </c>
      <c r="D18" s="169"/>
      <c r="E18" s="168" t="s">
        <v>281</v>
      </c>
      <c r="F18" s="172">
        <f t="shared" si="0"/>
        <v>83.64</v>
      </c>
      <c r="G18" s="172">
        <v>83.64</v>
      </c>
      <c r="H18" s="172"/>
      <c r="I18" s="172"/>
      <c r="J18" s="172"/>
      <c r="K18" s="42"/>
      <c r="L18" s="42"/>
    </row>
    <row r="19" spans="1:12" s="35" customFormat="1" ht="17.25" customHeight="1">
      <c r="A19" s="100"/>
      <c r="B19" s="168"/>
      <c r="C19" s="169"/>
      <c r="D19" s="169" t="s">
        <v>66</v>
      </c>
      <c r="E19" s="168" t="s">
        <v>26</v>
      </c>
      <c r="F19" s="172">
        <f t="shared" si="0"/>
        <v>83.64</v>
      </c>
      <c r="G19" s="172">
        <v>83.64</v>
      </c>
      <c r="H19" s="172"/>
      <c r="I19" s="172"/>
      <c r="J19" s="172"/>
      <c r="K19" s="42"/>
      <c r="L19" s="42"/>
    </row>
    <row r="20" spans="1:12" s="35" customFormat="1" ht="17.25" customHeight="1">
      <c r="A20" s="100"/>
      <c r="B20" s="168">
        <v>221</v>
      </c>
      <c r="C20" s="169"/>
      <c r="D20" s="169"/>
      <c r="E20" s="168" t="s">
        <v>65</v>
      </c>
      <c r="F20" s="172">
        <f t="shared" si="0"/>
        <v>73.53</v>
      </c>
      <c r="G20" s="172">
        <v>73.53</v>
      </c>
      <c r="H20" s="172"/>
      <c r="I20" s="172"/>
      <c r="J20" s="172"/>
      <c r="K20" s="42"/>
      <c r="L20" s="42"/>
    </row>
    <row r="21" spans="1:12" s="35" customFormat="1" ht="17.25" customHeight="1">
      <c r="A21" s="100"/>
      <c r="B21" s="168"/>
      <c r="C21" s="169" t="s">
        <v>60</v>
      </c>
      <c r="D21" s="169"/>
      <c r="E21" s="168" t="s">
        <v>31</v>
      </c>
      <c r="F21" s="172">
        <f t="shared" si="0"/>
        <v>73.53</v>
      </c>
      <c r="G21" s="172">
        <v>73.53</v>
      </c>
      <c r="H21" s="172"/>
      <c r="I21" s="172"/>
      <c r="J21" s="172"/>
      <c r="K21" s="42"/>
      <c r="L21" s="42"/>
    </row>
    <row r="22" spans="1:12" s="35" customFormat="1" ht="17.25" customHeight="1">
      <c r="A22" s="100"/>
      <c r="B22" s="168"/>
      <c r="C22" s="169"/>
      <c r="D22" s="169" t="s">
        <v>66</v>
      </c>
      <c r="E22" s="168" t="s">
        <v>32</v>
      </c>
      <c r="F22" s="172">
        <f t="shared" si="0"/>
        <v>73.53</v>
      </c>
      <c r="G22" s="172">
        <v>73.53</v>
      </c>
      <c r="H22" s="172"/>
      <c r="I22" s="172"/>
      <c r="J22" s="172"/>
      <c r="K22" s="42"/>
      <c r="L22" s="42"/>
    </row>
    <row r="23" spans="1:12" s="35" customFormat="1" ht="30" customHeight="1">
      <c r="A23" s="213" t="s">
        <v>475</v>
      </c>
      <c r="B23" s="33"/>
      <c r="C23" s="33"/>
      <c r="D23" s="33"/>
      <c r="E23" s="57"/>
      <c r="F23" s="172">
        <f t="shared" si="0"/>
        <v>106.37</v>
      </c>
      <c r="G23" s="172">
        <f>SUM(G24,G27,G31,G34)</f>
        <v>81.91</v>
      </c>
      <c r="H23" s="172">
        <f>SUM(H24,H27,H31,H34)</f>
        <v>22.53</v>
      </c>
      <c r="I23" s="172">
        <f>SUM(I24,I27,I31,I34)</f>
        <v>1.93</v>
      </c>
      <c r="J23" s="172">
        <f>SUM(J24,J27,J31,J34)</f>
        <v>0</v>
      </c>
      <c r="K23" s="42"/>
      <c r="L23" s="42"/>
    </row>
    <row r="24" spans="1:12" s="35" customFormat="1" ht="17.25" customHeight="1">
      <c r="A24" s="100"/>
      <c r="B24" s="168">
        <v>201</v>
      </c>
      <c r="C24" s="169"/>
      <c r="D24" s="169"/>
      <c r="E24" s="168" t="s">
        <v>279</v>
      </c>
      <c r="F24" s="172">
        <f t="shared" si="0"/>
        <v>82.15</v>
      </c>
      <c r="G24" s="172">
        <v>59.61</v>
      </c>
      <c r="H24" s="172">
        <v>22.53</v>
      </c>
      <c r="I24" s="172">
        <v>0.01</v>
      </c>
      <c r="J24" s="172"/>
      <c r="K24" s="42"/>
      <c r="L24" s="42"/>
    </row>
    <row r="25" spans="1:12" s="35" customFormat="1" ht="17.25" customHeight="1">
      <c r="A25" s="100"/>
      <c r="B25" s="168"/>
      <c r="C25" s="169" t="s">
        <v>98</v>
      </c>
      <c r="D25" s="169"/>
      <c r="E25" s="170" t="s">
        <v>280</v>
      </c>
      <c r="F25" s="172">
        <f t="shared" si="0"/>
        <v>82.15</v>
      </c>
      <c r="G25" s="172">
        <v>59.61</v>
      </c>
      <c r="H25" s="172">
        <v>22.53</v>
      </c>
      <c r="I25" s="172">
        <v>0.01</v>
      </c>
      <c r="J25" s="172"/>
      <c r="K25" s="42"/>
      <c r="L25" s="42"/>
    </row>
    <row r="26" spans="1:12" s="35" customFormat="1" ht="17.25" customHeight="1">
      <c r="A26" s="100"/>
      <c r="B26" s="168"/>
      <c r="C26" s="169"/>
      <c r="D26" s="169" t="s">
        <v>66</v>
      </c>
      <c r="E26" s="170" t="s">
        <v>28</v>
      </c>
      <c r="F26" s="172">
        <f t="shared" si="0"/>
        <v>82.15</v>
      </c>
      <c r="G26" s="172">
        <v>59.61</v>
      </c>
      <c r="H26" s="172">
        <v>22.53</v>
      </c>
      <c r="I26" s="172">
        <v>0.01</v>
      </c>
      <c r="J26" s="172"/>
      <c r="K26" s="42"/>
      <c r="L26" s="42"/>
    </row>
    <row r="27" spans="1:12" s="35" customFormat="1" ht="17.25" customHeight="1">
      <c r="A27" s="100"/>
      <c r="B27" s="168">
        <v>208</v>
      </c>
      <c r="C27" s="169"/>
      <c r="D27" s="169"/>
      <c r="E27" s="168" t="s">
        <v>57</v>
      </c>
      <c r="F27" s="172">
        <f t="shared" si="0"/>
        <v>12.9</v>
      </c>
      <c r="G27" s="172">
        <v>10.98</v>
      </c>
      <c r="H27" s="172"/>
      <c r="I27" s="172">
        <v>1.92</v>
      </c>
      <c r="J27" s="172"/>
      <c r="K27" s="42"/>
      <c r="L27" s="42"/>
    </row>
    <row r="28" spans="1:12" s="35" customFormat="1" ht="17.25" customHeight="1">
      <c r="A28" s="100"/>
      <c r="B28" s="168"/>
      <c r="C28" s="169" t="s">
        <v>58</v>
      </c>
      <c r="D28" s="169"/>
      <c r="E28" s="168" t="s">
        <v>22</v>
      </c>
      <c r="F28" s="172">
        <f t="shared" si="0"/>
        <v>12.9</v>
      </c>
      <c r="G28" s="172">
        <v>10.98</v>
      </c>
      <c r="H28" s="172"/>
      <c r="I28" s="172">
        <v>1.92</v>
      </c>
      <c r="J28" s="172"/>
      <c r="K28" s="42"/>
      <c r="L28" s="42"/>
    </row>
    <row r="29" spans="1:12" s="35" customFormat="1" ht="17.25" customHeight="1">
      <c r="A29" s="100"/>
      <c r="B29" s="168"/>
      <c r="C29" s="169"/>
      <c r="D29" s="169" t="s">
        <v>66</v>
      </c>
      <c r="E29" s="168" t="s">
        <v>23</v>
      </c>
      <c r="F29" s="172">
        <f t="shared" si="0"/>
        <v>1.92</v>
      </c>
      <c r="G29" s="172"/>
      <c r="H29" s="172"/>
      <c r="I29" s="172">
        <v>1.92</v>
      </c>
      <c r="J29" s="172"/>
      <c r="K29" s="42"/>
      <c r="L29" s="42"/>
    </row>
    <row r="30" spans="1:12" s="35" customFormat="1" ht="17.25" customHeight="1">
      <c r="A30" s="100"/>
      <c r="B30" s="168"/>
      <c r="C30" s="169"/>
      <c r="D30" s="169" t="s">
        <v>58</v>
      </c>
      <c r="E30" s="166" t="s">
        <v>25</v>
      </c>
      <c r="F30" s="172">
        <f t="shared" si="0"/>
        <v>10.98</v>
      </c>
      <c r="G30" s="172">
        <v>10.98</v>
      </c>
      <c r="H30" s="172"/>
      <c r="I30" s="172"/>
      <c r="J30" s="172"/>
      <c r="K30" s="42"/>
      <c r="L30" s="42"/>
    </row>
    <row r="31" spans="1:12" s="35" customFormat="1" ht="17.25" customHeight="1">
      <c r="A31" s="100"/>
      <c r="B31" s="168">
        <v>210</v>
      </c>
      <c r="C31" s="169"/>
      <c r="D31" s="169"/>
      <c r="E31" s="168" t="s">
        <v>61</v>
      </c>
      <c r="F31" s="172">
        <f t="shared" si="0"/>
        <v>4.8</v>
      </c>
      <c r="G31" s="172">
        <v>4.8</v>
      </c>
      <c r="H31" s="172"/>
      <c r="I31" s="172"/>
      <c r="J31" s="172"/>
      <c r="K31" s="42"/>
      <c r="L31" s="42"/>
    </row>
    <row r="32" spans="1:12" s="35" customFormat="1" ht="17.25" customHeight="1">
      <c r="A32" s="100"/>
      <c r="B32" s="168"/>
      <c r="C32" s="169" t="s">
        <v>62</v>
      </c>
      <c r="D32" s="169"/>
      <c r="E32" s="168" t="s">
        <v>281</v>
      </c>
      <c r="F32" s="172">
        <f t="shared" si="0"/>
        <v>4.8</v>
      </c>
      <c r="G32" s="172">
        <v>4.8</v>
      </c>
      <c r="H32" s="172"/>
      <c r="I32" s="172"/>
      <c r="J32" s="172"/>
      <c r="K32" s="42"/>
      <c r="L32" s="42"/>
    </row>
    <row r="33" spans="1:12" s="35" customFormat="1" ht="17.25" customHeight="1">
      <c r="A33" s="100"/>
      <c r="B33" s="168"/>
      <c r="C33" s="169"/>
      <c r="D33" s="169" t="s">
        <v>66</v>
      </c>
      <c r="E33" s="168" t="s">
        <v>26</v>
      </c>
      <c r="F33" s="172">
        <f t="shared" si="0"/>
        <v>4.8</v>
      </c>
      <c r="G33" s="172">
        <v>4.8</v>
      </c>
      <c r="H33" s="172"/>
      <c r="I33" s="172"/>
      <c r="J33" s="172"/>
      <c r="K33" s="42"/>
      <c r="L33" s="42"/>
    </row>
    <row r="34" spans="1:12" s="35" customFormat="1" ht="17.25" customHeight="1">
      <c r="A34" s="100"/>
      <c r="B34" s="168">
        <v>221</v>
      </c>
      <c r="C34" s="169"/>
      <c r="D34" s="169"/>
      <c r="E34" s="168" t="s">
        <v>65</v>
      </c>
      <c r="F34" s="172">
        <f t="shared" si="0"/>
        <v>6.52</v>
      </c>
      <c r="G34" s="172">
        <v>6.52</v>
      </c>
      <c r="H34" s="172"/>
      <c r="I34" s="172"/>
      <c r="J34" s="172"/>
      <c r="K34" s="42"/>
      <c r="L34" s="42"/>
    </row>
    <row r="35" spans="1:12" s="35" customFormat="1" ht="17.25" customHeight="1">
      <c r="A35" s="100"/>
      <c r="B35" s="168"/>
      <c r="C35" s="169" t="s">
        <v>60</v>
      </c>
      <c r="D35" s="169"/>
      <c r="E35" s="168" t="s">
        <v>31</v>
      </c>
      <c r="F35" s="172">
        <f t="shared" si="0"/>
        <v>6.52</v>
      </c>
      <c r="G35" s="172">
        <v>6.52</v>
      </c>
      <c r="H35" s="172"/>
      <c r="I35" s="172"/>
      <c r="J35" s="172"/>
      <c r="K35" s="42"/>
      <c r="L35" s="42"/>
    </row>
    <row r="36" spans="1:12" s="35" customFormat="1" ht="17.25" customHeight="1">
      <c r="A36" s="100"/>
      <c r="B36" s="168"/>
      <c r="C36" s="169"/>
      <c r="D36" s="169" t="s">
        <v>66</v>
      </c>
      <c r="E36" s="168" t="s">
        <v>32</v>
      </c>
      <c r="F36" s="172">
        <f t="shared" si="0"/>
        <v>6.52</v>
      </c>
      <c r="G36" s="172">
        <v>6.52</v>
      </c>
      <c r="H36" s="172"/>
      <c r="I36" s="172"/>
      <c r="J36" s="172"/>
      <c r="K36" s="42"/>
      <c r="L36" s="42"/>
    </row>
    <row r="37" spans="1:12" s="35" customFormat="1" ht="27" customHeight="1">
      <c r="A37" s="163" t="s">
        <v>278</v>
      </c>
      <c r="B37" s="33"/>
      <c r="C37" s="33"/>
      <c r="D37" s="33"/>
      <c r="E37" s="57"/>
      <c r="F37" s="172">
        <f t="shared" si="0"/>
        <v>308.99</v>
      </c>
      <c r="G37" s="172">
        <f>SUM(G38,G44,G48,G51)</f>
        <v>94.86</v>
      </c>
      <c r="H37" s="172">
        <f>SUM(H38,H44,H48,H51)</f>
        <v>12.98</v>
      </c>
      <c r="I37" s="172">
        <f>SUM(I38,I44,I48,I51)</f>
        <v>1.15</v>
      </c>
      <c r="J37" s="172">
        <f>SUM(J38,J44,J48,J51)</f>
        <v>200</v>
      </c>
      <c r="K37" s="42"/>
      <c r="L37" s="42"/>
    </row>
    <row r="38" spans="1:10" ht="17.25" customHeight="1">
      <c r="A38" s="100"/>
      <c r="B38" s="168">
        <v>201</v>
      </c>
      <c r="C38" s="169"/>
      <c r="D38" s="169"/>
      <c r="E38" s="168" t="s">
        <v>279</v>
      </c>
      <c r="F38" s="172">
        <f t="shared" si="0"/>
        <v>282.75</v>
      </c>
      <c r="G38" s="172">
        <v>69.76</v>
      </c>
      <c r="H38" s="172">
        <v>12.98</v>
      </c>
      <c r="I38" s="172">
        <v>0.01</v>
      </c>
      <c r="J38" s="172">
        <v>200</v>
      </c>
    </row>
    <row r="39" spans="1:10" ht="17.25" customHeight="1">
      <c r="A39" s="100"/>
      <c r="B39" s="168"/>
      <c r="C39" s="169" t="s">
        <v>66</v>
      </c>
      <c r="D39" s="169" t="s">
        <v>64</v>
      </c>
      <c r="E39" s="168" t="s">
        <v>282</v>
      </c>
      <c r="F39" s="172">
        <f t="shared" si="0"/>
        <v>2.38</v>
      </c>
      <c r="G39" s="172">
        <v>2.38</v>
      </c>
      <c r="H39" s="172"/>
      <c r="I39" s="172"/>
      <c r="J39" s="172"/>
    </row>
    <row r="40" spans="1:10" ht="17.25" customHeight="1">
      <c r="A40" s="100"/>
      <c r="B40" s="168"/>
      <c r="C40" s="169"/>
      <c r="D40" s="169"/>
      <c r="E40" s="168" t="s">
        <v>283</v>
      </c>
      <c r="F40" s="172">
        <f t="shared" si="0"/>
        <v>2.38</v>
      </c>
      <c r="G40" s="172">
        <v>2.38</v>
      </c>
      <c r="H40" s="172"/>
      <c r="I40" s="172"/>
      <c r="J40" s="172"/>
    </row>
    <row r="41" spans="1:10" ht="17.25" customHeight="1">
      <c r="A41" s="100"/>
      <c r="B41" s="168"/>
      <c r="C41" s="169" t="s">
        <v>98</v>
      </c>
      <c r="D41" s="169"/>
      <c r="E41" s="170" t="s">
        <v>280</v>
      </c>
      <c r="F41" s="172">
        <f t="shared" si="0"/>
        <v>280.37</v>
      </c>
      <c r="G41" s="172">
        <v>67.38</v>
      </c>
      <c r="H41" s="172">
        <v>12.98</v>
      </c>
      <c r="I41" s="172">
        <v>0.01</v>
      </c>
      <c r="J41" s="172">
        <v>200</v>
      </c>
    </row>
    <row r="42" spans="1:10" ht="17.25" customHeight="1">
      <c r="A42" s="100"/>
      <c r="B42" s="168"/>
      <c r="C42" s="169"/>
      <c r="D42" s="169" t="s">
        <v>64</v>
      </c>
      <c r="E42" s="162" t="s">
        <v>283</v>
      </c>
      <c r="F42" s="172">
        <f t="shared" si="0"/>
        <v>80.37</v>
      </c>
      <c r="G42" s="172">
        <v>67.38</v>
      </c>
      <c r="H42" s="172">
        <v>12.98</v>
      </c>
      <c r="I42" s="172">
        <v>0.01</v>
      </c>
      <c r="J42" s="172"/>
    </row>
    <row r="43" spans="1:10" ht="17.25" customHeight="1">
      <c r="A43" s="100"/>
      <c r="B43" s="168"/>
      <c r="C43" s="169"/>
      <c r="D43" s="169" t="s">
        <v>115</v>
      </c>
      <c r="E43" s="167" t="s">
        <v>272</v>
      </c>
      <c r="F43" s="172">
        <f t="shared" si="0"/>
        <v>200</v>
      </c>
      <c r="G43" s="172"/>
      <c r="H43" s="172"/>
      <c r="I43" s="172"/>
      <c r="J43" s="172">
        <v>200</v>
      </c>
    </row>
    <row r="44" spans="1:10" ht="17.25" customHeight="1">
      <c r="A44" s="100"/>
      <c r="B44" s="168">
        <v>208</v>
      </c>
      <c r="C44" s="169"/>
      <c r="D44" s="169"/>
      <c r="E44" s="168" t="s">
        <v>57</v>
      </c>
      <c r="F44" s="172">
        <f t="shared" si="0"/>
        <v>13.940000000000001</v>
      </c>
      <c r="G44" s="172">
        <v>12.8</v>
      </c>
      <c r="H44" s="172"/>
      <c r="I44" s="172">
        <v>1.14</v>
      </c>
      <c r="J44" s="172"/>
    </row>
    <row r="45" spans="1:10" ht="17.25" customHeight="1">
      <c r="A45" s="100"/>
      <c r="B45" s="168"/>
      <c r="C45" s="169" t="s">
        <v>58</v>
      </c>
      <c r="D45" s="169"/>
      <c r="E45" s="168" t="s">
        <v>22</v>
      </c>
      <c r="F45" s="172">
        <f t="shared" si="0"/>
        <v>13.940000000000001</v>
      </c>
      <c r="G45" s="172">
        <v>12.8</v>
      </c>
      <c r="H45" s="172"/>
      <c r="I45" s="172">
        <v>1.14</v>
      </c>
      <c r="J45" s="172"/>
    </row>
    <row r="46" spans="1:10" ht="17.25" customHeight="1">
      <c r="A46" s="100"/>
      <c r="B46" s="168"/>
      <c r="C46" s="169"/>
      <c r="D46" s="169" t="s">
        <v>60</v>
      </c>
      <c r="E46" s="168" t="s">
        <v>24</v>
      </c>
      <c r="F46" s="172">
        <f t="shared" si="0"/>
        <v>1.14</v>
      </c>
      <c r="G46" s="172"/>
      <c r="H46" s="172"/>
      <c r="I46" s="172">
        <v>1.14</v>
      </c>
      <c r="J46" s="172"/>
    </row>
    <row r="47" spans="1:10" ht="17.25" customHeight="1">
      <c r="A47" s="100"/>
      <c r="B47" s="168"/>
      <c r="C47" s="169"/>
      <c r="D47" s="169" t="s">
        <v>58</v>
      </c>
      <c r="E47" s="166" t="s">
        <v>25</v>
      </c>
      <c r="F47" s="172">
        <f t="shared" si="0"/>
        <v>12.8</v>
      </c>
      <c r="G47" s="172">
        <v>12.8</v>
      </c>
      <c r="H47" s="172"/>
      <c r="I47" s="172"/>
      <c r="J47" s="172"/>
    </row>
    <row r="48" spans="1:10" ht="19.5" customHeight="1">
      <c r="A48" s="100"/>
      <c r="B48" s="168">
        <v>210</v>
      </c>
      <c r="C48" s="169"/>
      <c r="D48" s="169"/>
      <c r="E48" s="168" t="s">
        <v>61</v>
      </c>
      <c r="F48" s="172">
        <f t="shared" si="0"/>
        <v>4.7</v>
      </c>
      <c r="G48" s="172">
        <v>4.7</v>
      </c>
      <c r="H48" s="172"/>
      <c r="I48" s="172"/>
      <c r="J48" s="172"/>
    </row>
    <row r="49" spans="1:10" ht="18.75" customHeight="1">
      <c r="A49" s="100"/>
      <c r="B49" s="168"/>
      <c r="C49" s="169" t="s">
        <v>62</v>
      </c>
      <c r="D49" s="169"/>
      <c r="E49" s="168" t="s">
        <v>281</v>
      </c>
      <c r="F49" s="172">
        <f t="shared" si="0"/>
        <v>4.7</v>
      </c>
      <c r="G49" s="172">
        <v>4.7</v>
      </c>
      <c r="H49" s="172"/>
      <c r="I49" s="172"/>
      <c r="J49" s="172"/>
    </row>
    <row r="50" spans="1:10" ht="17.25" customHeight="1">
      <c r="A50" s="100"/>
      <c r="B50" s="168"/>
      <c r="C50" s="169"/>
      <c r="D50" s="169" t="s">
        <v>60</v>
      </c>
      <c r="E50" s="168" t="s">
        <v>27</v>
      </c>
      <c r="F50" s="172">
        <f t="shared" si="0"/>
        <v>4.7</v>
      </c>
      <c r="G50" s="172">
        <v>4.7</v>
      </c>
      <c r="H50" s="172"/>
      <c r="I50" s="172"/>
      <c r="J50" s="172"/>
    </row>
    <row r="51" spans="1:10" ht="19.5" customHeight="1">
      <c r="A51" s="100"/>
      <c r="B51" s="168">
        <v>221</v>
      </c>
      <c r="C51" s="169"/>
      <c r="D51" s="169"/>
      <c r="E51" s="168" t="s">
        <v>65</v>
      </c>
      <c r="F51" s="172">
        <f t="shared" si="0"/>
        <v>7.6</v>
      </c>
      <c r="G51" s="172">
        <v>7.6</v>
      </c>
      <c r="H51" s="172"/>
      <c r="I51" s="172"/>
      <c r="J51" s="172"/>
    </row>
    <row r="52" spans="1:10" ht="18.75" customHeight="1">
      <c r="A52" s="58"/>
      <c r="B52" s="168"/>
      <c r="C52" s="169" t="s">
        <v>60</v>
      </c>
      <c r="D52" s="169"/>
      <c r="E52" s="168" t="s">
        <v>31</v>
      </c>
      <c r="F52" s="172">
        <f t="shared" si="0"/>
        <v>7.6</v>
      </c>
      <c r="G52" s="172">
        <v>7.6</v>
      </c>
      <c r="H52" s="172"/>
      <c r="I52" s="172"/>
      <c r="J52" s="172"/>
    </row>
    <row r="53" spans="1:10" ht="17.25" customHeight="1">
      <c r="A53" s="58"/>
      <c r="B53" s="168"/>
      <c r="C53" s="169"/>
      <c r="D53" s="169" t="s">
        <v>66</v>
      </c>
      <c r="E53" s="168" t="s">
        <v>32</v>
      </c>
      <c r="F53" s="172">
        <f t="shared" si="0"/>
        <v>7.6</v>
      </c>
      <c r="G53" s="172">
        <v>7.6</v>
      </c>
      <c r="H53" s="172"/>
      <c r="I53" s="172"/>
      <c r="J53" s="172"/>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00"/>
  <sheetViews>
    <sheetView zoomScalePageLayoutView="0" workbookViewId="0" topLeftCell="A1">
      <selection activeCell="A3" sqref="A3"/>
    </sheetView>
  </sheetViews>
  <sheetFormatPr defaultColWidth="9.16015625" defaultRowHeight="11.25"/>
  <cols>
    <col min="1" max="1" width="18.5" style="185" customWidth="1"/>
    <col min="2" max="3" width="7.5" style="185" customWidth="1"/>
    <col min="4" max="4" width="10.16015625" style="185" customWidth="1"/>
    <col min="5" max="5" width="44.83203125" style="185" customWidth="1"/>
    <col min="6" max="6" width="15.33203125" style="185" customWidth="1"/>
    <col min="7" max="7" width="12.5" style="185" customWidth="1"/>
    <col min="8" max="8" width="12.16015625" style="185" customWidth="1"/>
    <col min="9" max="10" width="14.83203125" style="185" customWidth="1"/>
    <col min="11" max="11" width="12.33203125" style="185" customWidth="1"/>
    <col min="12" max="12" width="12.5" style="185" customWidth="1"/>
    <col min="13" max="16384" width="9.16015625" style="185" customWidth="1"/>
  </cols>
  <sheetData>
    <row r="1" spans="1:13" ht="31.5" customHeight="1">
      <c r="A1" s="286" t="s">
        <v>79</v>
      </c>
      <c r="B1" s="286"/>
      <c r="C1" s="286"/>
      <c r="D1" s="286"/>
      <c r="E1" s="286"/>
      <c r="F1" s="286"/>
      <c r="G1" s="286"/>
      <c r="H1" s="286"/>
      <c r="I1" s="286"/>
      <c r="J1" s="286"/>
      <c r="K1" s="286"/>
      <c r="L1" s="286"/>
      <c r="M1" s="286"/>
    </row>
    <row r="2" spans="12:13" ht="15.75" customHeight="1">
      <c r="L2" s="287" t="s">
        <v>80</v>
      </c>
      <c r="M2" s="287"/>
    </row>
    <row r="3" spans="1:13" ht="18" customHeight="1">
      <c r="A3" s="186" t="s">
        <v>285</v>
      </c>
      <c r="B3" s="187"/>
      <c r="C3" s="187"/>
      <c r="D3" s="187"/>
      <c r="E3" s="187"/>
      <c r="F3" s="187"/>
      <c r="G3" s="187"/>
      <c r="H3" s="187"/>
      <c r="L3" s="288" t="s">
        <v>15</v>
      </c>
      <c r="M3" s="288"/>
    </row>
    <row r="4" spans="1:13" s="190" customFormat="1" ht="21.75" customHeight="1">
      <c r="A4" s="289" t="s">
        <v>37</v>
      </c>
      <c r="B4" s="289" t="s">
        <v>50</v>
      </c>
      <c r="C4" s="289"/>
      <c r="D4" s="289"/>
      <c r="E4" s="290" t="s">
        <v>51</v>
      </c>
      <c r="F4" s="290" t="s">
        <v>78</v>
      </c>
      <c r="G4" s="290"/>
      <c r="H4" s="290"/>
      <c r="I4" s="290"/>
      <c r="J4" s="290"/>
      <c r="K4" s="290"/>
      <c r="L4" s="290"/>
      <c r="M4" s="290"/>
    </row>
    <row r="5" spans="1:13" s="190" customFormat="1" ht="24">
      <c r="A5" s="289"/>
      <c r="B5" s="188" t="s">
        <v>52</v>
      </c>
      <c r="C5" s="188" t="s">
        <v>53</v>
      </c>
      <c r="D5" s="189" t="s">
        <v>54</v>
      </c>
      <c r="E5" s="290"/>
      <c r="F5" s="189" t="s">
        <v>40</v>
      </c>
      <c r="G5" s="191" t="s">
        <v>81</v>
      </c>
      <c r="H5" s="191" t="s">
        <v>82</v>
      </c>
      <c r="I5" s="191" t="s">
        <v>83</v>
      </c>
      <c r="J5" s="191" t="s">
        <v>84</v>
      </c>
      <c r="K5" s="191" t="s">
        <v>85</v>
      </c>
      <c r="L5" s="191" t="s">
        <v>86</v>
      </c>
      <c r="M5" s="191" t="s">
        <v>87</v>
      </c>
    </row>
    <row r="6" spans="1:13" s="190" customFormat="1" ht="22.5" customHeight="1">
      <c r="A6" s="192"/>
      <c r="B6" s="161"/>
      <c r="C6" s="161"/>
      <c r="D6" s="161"/>
      <c r="E6" s="193" t="s">
        <v>40</v>
      </c>
      <c r="F6" s="195">
        <f>SUM(G6:M6)</f>
        <v>2359.05</v>
      </c>
      <c r="G6" s="195">
        <f>SUM(G7,G88,G142)</f>
        <v>1143.74</v>
      </c>
      <c r="H6" s="195">
        <f>SUM(H7,H88,H142)</f>
        <v>832.65</v>
      </c>
      <c r="I6" s="195">
        <f>SUM(I7,I88,I142)</f>
        <v>176.11</v>
      </c>
      <c r="J6" s="195"/>
      <c r="K6" s="195">
        <f>SUM(K7,K88,K142)</f>
        <v>206.55</v>
      </c>
      <c r="L6" s="195"/>
      <c r="M6" s="195"/>
    </row>
    <row r="7" spans="1:13" s="190" customFormat="1" ht="24" customHeight="1">
      <c r="A7" s="202" t="s">
        <v>277</v>
      </c>
      <c r="B7" s="161"/>
      <c r="C7" s="161"/>
      <c r="D7" s="161"/>
      <c r="E7" s="193"/>
      <c r="F7" s="195">
        <f>SUM(G7:M7)</f>
        <v>1943.69</v>
      </c>
      <c r="G7" s="195">
        <v>966.97</v>
      </c>
      <c r="H7" s="195">
        <v>597.14</v>
      </c>
      <c r="I7" s="195">
        <v>173.03</v>
      </c>
      <c r="J7" s="195"/>
      <c r="K7" s="196">
        <v>206.55</v>
      </c>
      <c r="L7" s="196"/>
      <c r="M7" s="197"/>
    </row>
    <row r="8" spans="1:13" ht="15" customHeight="1">
      <c r="A8" s="202"/>
      <c r="B8" s="203" t="s">
        <v>288</v>
      </c>
      <c r="C8" s="203"/>
      <c r="D8" s="203"/>
      <c r="E8" s="204" t="s">
        <v>45</v>
      </c>
      <c r="F8" s="195">
        <f aca="true" t="shared" si="0" ref="F8:F71">SUM(G8:M8)</f>
        <v>966.97</v>
      </c>
      <c r="G8" s="198">
        <v>966.97</v>
      </c>
      <c r="H8" s="198"/>
      <c r="I8" s="198"/>
      <c r="J8" s="198"/>
      <c r="K8" s="198"/>
      <c r="L8" s="198"/>
      <c r="M8" s="198"/>
    </row>
    <row r="9" spans="1:13" ht="15" customHeight="1">
      <c r="A9" s="202"/>
      <c r="B9" s="203"/>
      <c r="C9" s="204" t="s">
        <v>289</v>
      </c>
      <c r="D9" s="203"/>
      <c r="E9" s="204" t="s">
        <v>304</v>
      </c>
      <c r="F9" s="195">
        <f t="shared" si="0"/>
        <v>378.26</v>
      </c>
      <c r="G9" s="198">
        <v>378.26</v>
      </c>
      <c r="H9" s="198"/>
      <c r="I9" s="198"/>
      <c r="J9" s="198"/>
      <c r="K9" s="198"/>
      <c r="L9" s="198"/>
      <c r="M9" s="198"/>
    </row>
    <row r="10" spans="1:13" ht="15" customHeight="1">
      <c r="A10" s="202"/>
      <c r="B10" s="203"/>
      <c r="C10" s="204" t="s">
        <v>59</v>
      </c>
      <c r="D10" s="204" t="s">
        <v>296</v>
      </c>
      <c r="E10" s="204" t="s">
        <v>305</v>
      </c>
      <c r="F10" s="195">
        <f t="shared" si="0"/>
        <v>378.26</v>
      </c>
      <c r="G10" s="198">
        <v>378.26</v>
      </c>
      <c r="H10" s="198"/>
      <c r="I10" s="198"/>
      <c r="J10" s="198"/>
      <c r="K10" s="198"/>
      <c r="L10" s="198"/>
      <c r="M10" s="198"/>
    </row>
    <row r="11" spans="1:13" ht="15" customHeight="1">
      <c r="A11" s="202"/>
      <c r="B11" s="203"/>
      <c r="C11" s="204" t="s">
        <v>290</v>
      </c>
      <c r="D11" s="204"/>
      <c r="E11" s="204" t="s">
        <v>306</v>
      </c>
      <c r="F11" s="195">
        <f t="shared" si="0"/>
        <v>259.28</v>
      </c>
      <c r="G11" s="198">
        <v>259.28</v>
      </c>
      <c r="H11" s="198"/>
      <c r="I11" s="198"/>
      <c r="J11" s="198"/>
      <c r="K11" s="198"/>
      <c r="L11" s="198"/>
      <c r="M11" s="198"/>
    </row>
    <row r="12" spans="1:13" ht="15" customHeight="1">
      <c r="A12" s="202"/>
      <c r="B12" s="203"/>
      <c r="C12" s="204" t="s">
        <v>59</v>
      </c>
      <c r="D12" s="204" t="s">
        <v>297</v>
      </c>
      <c r="E12" s="204" t="s">
        <v>307</v>
      </c>
      <c r="F12" s="195">
        <f t="shared" si="0"/>
        <v>234.41</v>
      </c>
      <c r="G12" s="198">
        <v>234.41</v>
      </c>
      <c r="H12" s="198"/>
      <c r="I12" s="198"/>
      <c r="J12" s="198"/>
      <c r="K12" s="198"/>
      <c r="L12" s="198"/>
      <c r="M12" s="198"/>
    </row>
    <row r="13" spans="1:13" ht="15" customHeight="1">
      <c r="A13" s="202"/>
      <c r="B13" s="203"/>
      <c r="C13" s="204" t="s">
        <v>59</v>
      </c>
      <c r="D13" s="204" t="s">
        <v>298</v>
      </c>
      <c r="E13" s="204" t="s">
        <v>308</v>
      </c>
      <c r="F13" s="195">
        <f t="shared" si="0"/>
        <v>24.87</v>
      </c>
      <c r="G13" s="198">
        <v>24.87</v>
      </c>
      <c r="H13" s="198"/>
      <c r="I13" s="198"/>
      <c r="J13" s="198"/>
      <c r="K13" s="198"/>
      <c r="L13" s="198"/>
      <c r="M13" s="198"/>
    </row>
    <row r="14" spans="1:13" ht="15" customHeight="1">
      <c r="A14" s="202"/>
      <c r="B14" s="203"/>
      <c r="C14" s="204" t="s">
        <v>291</v>
      </c>
      <c r="D14" s="204"/>
      <c r="E14" s="204" t="s">
        <v>309</v>
      </c>
      <c r="F14" s="195">
        <f t="shared" si="0"/>
        <v>31.52</v>
      </c>
      <c r="G14" s="198">
        <v>31.52</v>
      </c>
      <c r="H14" s="198"/>
      <c r="I14" s="198"/>
      <c r="J14" s="198"/>
      <c r="K14" s="198"/>
      <c r="L14" s="198"/>
      <c r="M14" s="198"/>
    </row>
    <row r="15" spans="1:13" ht="15" customHeight="1">
      <c r="A15" s="202"/>
      <c r="B15" s="203"/>
      <c r="C15" s="204" t="s">
        <v>59</v>
      </c>
      <c r="D15" s="204" t="s">
        <v>299</v>
      </c>
      <c r="E15" s="204" t="s">
        <v>310</v>
      </c>
      <c r="F15" s="195">
        <f t="shared" si="0"/>
        <v>31.52</v>
      </c>
      <c r="G15" s="198">
        <v>31.52</v>
      </c>
      <c r="H15" s="198"/>
      <c r="I15" s="198"/>
      <c r="J15" s="198"/>
      <c r="K15" s="198"/>
      <c r="L15" s="198"/>
      <c r="M15" s="198"/>
    </row>
    <row r="16" spans="1:13" ht="15" customHeight="1">
      <c r="A16" s="202"/>
      <c r="B16" s="203"/>
      <c r="C16" s="204" t="s">
        <v>292</v>
      </c>
      <c r="D16" s="204"/>
      <c r="E16" s="204" t="s">
        <v>311</v>
      </c>
      <c r="F16" s="195">
        <f t="shared" si="0"/>
        <v>140.74</v>
      </c>
      <c r="G16" s="198">
        <v>140.74</v>
      </c>
      <c r="H16" s="198"/>
      <c r="I16" s="198"/>
      <c r="J16" s="198"/>
      <c r="K16" s="198"/>
      <c r="L16" s="198"/>
      <c r="M16" s="198"/>
    </row>
    <row r="17" spans="1:13" ht="15" customHeight="1">
      <c r="A17" s="202"/>
      <c r="B17" s="203"/>
      <c r="C17" s="204" t="s">
        <v>59</v>
      </c>
      <c r="D17" s="204" t="s">
        <v>300</v>
      </c>
      <c r="E17" s="204" t="s">
        <v>312</v>
      </c>
      <c r="F17" s="195">
        <f t="shared" si="0"/>
        <v>140.74</v>
      </c>
      <c r="G17" s="198">
        <v>140.74</v>
      </c>
      <c r="H17" s="198"/>
      <c r="I17" s="198"/>
      <c r="J17" s="198"/>
      <c r="K17" s="198"/>
      <c r="L17" s="198"/>
      <c r="M17" s="198"/>
    </row>
    <row r="18" spans="1:13" ht="15" customHeight="1">
      <c r="A18" s="202"/>
      <c r="B18" s="203"/>
      <c r="C18" s="204" t="s">
        <v>293</v>
      </c>
      <c r="D18" s="204"/>
      <c r="E18" s="204" t="s">
        <v>313</v>
      </c>
      <c r="F18" s="195">
        <f t="shared" si="0"/>
        <v>52.55</v>
      </c>
      <c r="G18" s="198">
        <v>52.55</v>
      </c>
      <c r="H18" s="198"/>
      <c r="I18" s="198"/>
      <c r="J18" s="198"/>
      <c r="K18" s="198"/>
      <c r="L18" s="198"/>
      <c r="M18" s="198"/>
    </row>
    <row r="19" spans="1:13" ht="15" customHeight="1">
      <c r="A19" s="202"/>
      <c r="B19" s="203"/>
      <c r="C19" s="204" t="s">
        <v>59</v>
      </c>
      <c r="D19" s="204" t="s">
        <v>301</v>
      </c>
      <c r="E19" s="204" t="s">
        <v>314</v>
      </c>
      <c r="F19" s="195">
        <f t="shared" si="0"/>
        <v>52.55</v>
      </c>
      <c r="G19" s="198">
        <v>52.55</v>
      </c>
      <c r="H19" s="198"/>
      <c r="I19" s="198"/>
      <c r="J19" s="198"/>
      <c r="K19" s="198"/>
      <c r="L19" s="198"/>
      <c r="M19" s="198"/>
    </row>
    <row r="20" spans="1:13" ht="15" customHeight="1">
      <c r="A20" s="202"/>
      <c r="B20" s="203"/>
      <c r="C20" s="204" t="s">
        <v>294</v>
      </c>
      <c r="D20" s="204"/>
      <c r="E20" s="204" t="s">
        <v>315</v>
      </c>
      <c r="F20" s="195">
        <f t="shared" si="0"/>
        <v>31.09</v>
      </c>
      <c r="G20" s="198">
        <v>31.09</v>
      </c>
      <c r="H20" s="198"/>
      <c r="I20" s="198"/>
      <c r="J20" s="198"/>
      <c r="K20" s="198"/>
      <c r="L20" s="198"/>
      <c r="M20" s="198"/>
    </row>
    <row r="21" spans="1:13" ht="15" customHeight="1">
      <c r="A21" s="202"/>
      <c r="B21" s="203"/>
      <c r="C21" s="204" t="s">
        <v>59</v>
      </c>
      <c r="D21" s="204" t="s">
        <v>302</v>
      </c>
      <c r="E21" s="204" t="s">
        <v>316</v>
      </c>
      <c r="F21" s="195">
        <f t="shared" si="0"/>
        <v>31.09</v>
      </c>
      <c r="G21" s="198">
        <v>31.09</v>
      </c>
      <c r="H21" s="198"/>
      <c r="I21" s="198"/>
      <c r="J21" s="198"/>
      <c r="K21" s="198"/>
      <c r="L21" s="198"/>
      <c r="M21" s="198"/>
    </row>
    <row r="22" spans="1:13" ht="15" customHeight="1">
      <c r="A22" s="202"/>
      <c r="B22" s="203"/>
      <c r="C22" s="204" t="s">
        <v>295</v>
      </c>
      <c r="D22" s="204"/>
      <c r="E22" s="204" t="s">
        <v>317</v>
      </c>
      <c r="F22" s="195">
        <f t="shared" si="0"/>
        <v>73.53</v>
      </c>
      <c r="G22" s="198">
        <v>73.53</v>
      </c>
      <c r="H22" s="198"/>
      <c r="I22" s="198"/>
      <c r="J22" s="198"/>
      <c r="K22" s="198"/>
      <c r="L22" s="198"/>
      <c r="M22" s="198"/>
    </row>
    <row r="23" spans="1:13" ht="15" customHeight="1">
      <c r="A23" s="202"/>
      <c r="B23" s="203"/>
      <c r="C23" s="203"/>
      <c r="D23" s="204" t="s">
        <v>303</v>
      </c>
      <c r="E23" s="204" t="s">
        <v>318</v>
      </c>
      <c r="F23" s="195">
        <f t="shared" si="0"/>
        <v>73.53</v>
      </c>
      <c r="G23" s="198">
        <v>73.53</v>
      </c>
      <c r="H23" s="198"/>
      <c r="I23" s="198"/>
      <c r="J23" s="198"/>
      <c r="K23" s="198"/>
      <c r="L23" s="198"/>
      <c r="M23" s="198"/>
    </row>
    <row r="24" spans="1:13" ht="15" customHeight="1">
      <c r="A24" s="202"/>
      <c r="B24" s="203" t="s">
        <v>319</v>
      </c>
      <c r="C24" s="203"/>
      <c r="D24" s="203"/>
      <c r="E24" s="205" t="s">
        <v>46</v>
      </c>
      <c r="F24" s="195">
        <f t="shared" si="0"/>
        <v>597.14</v>
      </c>
      <c r="G24" s="198"/>
      <c r="H24" s="199">
        <v>597.14</v>
      </c>
      <c r="I24" s="200"/>
      <c r="J24" s="200"/>
      <c r="K24" s="200"/>
      <c r="L24" s="201"/>
      <c r="M24" s="198"/>
    </row>
    <row r="25" spans="1:13" ht="15" customHeight="1">
      <c r="A25" s="202"/>
      <c r="B25" s="203"/>
      <c r="C25" s="205" t="s">
        <v>320</v>
      </c>
      <c r="D25" s="205"/>
      <c r="E25" s="205" t="s">
        <v>321</v>
      </c>
      <c r="F25" s="195">
        <f t="shared" si="0"/>
        <v>94.91</v>
      </c>
      <c r="G25" s="198"/>
      <c r="H25" s="199">
        <v>94.91</v>
      </c>
      <c r="I25" s="200"/>
      <c r="J25" s="201"/>
      <c r="K25" s="200"/>
      <c r="L25" s="201"/>
      <c r="M25" s="198"/>
    </row>
    <row r="26" spans="1:13" ht="15" customHeight="1">
      <c r="A26" s="202"/>
      <c r="B26" s="203"/>
      <c r="C26" s="205" t="s">
        <v>59</v>
      </c>
      <c r="D26" s="205" t="s">
        <v>359</v>
      </c>
      <c r="E26" s="205" t="s">
        <v>118</v>
      </c>
      <c r="F26" s="195">
        <f t="shared" si="0"/>
        <v>25.74</v>
      </c>
      <c r="G26" s="198"/>
      <c r="H26" s="199">
        <v>25.74</v>
      </c>
      <c r="I26" s="200"/>
      <c r="J26" s="201"/>
      <c r="K26" s="201"/>
      <c r="L26" s="201"/>
      <c r="M26" s="198"/>
    </row>
    <row r="27" spans="1:13" ht="15" customHeight="1">
      <c r="A27" s="202"/>
      <c r="B27" s="203"/>
      <c r="C27" s="205" t="s">
        <v>59</v>
      </c>
      <c r="D27" s="205" t="s">
        <v>360</v>
      </c>
      <c r="E27" s="205" t="s">
        <v>322</v>
      </c>
      <c r="F27" s="195">
        <f t="shared" si="0"/>
        <v>69.17</v>
      </c>
      <c r="G27" s="198"/>
      <c r="H27" s="199">
        <v>69.17</v>
      </c>
      <c r="I27" s="200"/>
      <c r="J27" s="201"/>
      <c r="K27" s="201"/>
      <c r="L27" s="201"/>
      <c r="M27" s="198"/>
    </row>
    <row r="28" spans="1:13" ht="15" customHeight="1">
      <c r="A28" s="202"/>
      <c r="B28" s="203"/>
      <c r="C28" s="205" t="s">
        <v>361</v>
      </c>
      <c r="D28" s="205"/>
      <c r="E28" s="205" t="s">
        <v>323</v>
      </c>
      <c r="F28" s="195">
        <f t="shared" si="0"/>
        <v>46.2</v>
      </c>
      <c r="G28" s="198"/>
      <c r="H28" s="199">
        <v>46.2</v>
      </c>
      <c r="I28" s="200"/>
      <c r="J28" s="201"/>
      <c r="K28" s="201"/>
      <c r="L28" s="201"/>
      <c r="M28" s="198"/>
    </row>
    <row r="29" spans="1:13" ht="15" customHeight="1">
      <c r="A29" s="202"/>
      <c r="B29" s="203"/>
      <c r="C29" s="205" t="s">
        <v>59</v>
      </c>
      <c r="D29" s="205" t="s">
        <v>362</v>
      </c>
      <c r="E29" s="205" t="s">
        <v>324</v>
      </c>
      <c r="F29" s="195">
        <f t="shared" si="0"/>
        <v>46.2</v>
      </c>
      <c r="G29" s="198"/>
      <c r="H29" s="199">
        <v>46.2</v>
      </c>
      <c r="I29" s="200"/>
      <c r="J29" s="201"/>
      <c r="K29" s="201"/>
      <c r="L29" s="201"/>
      <c r="M29" s="198"/>
    </row>
    <row r="30" spans="1:13" ht="15" customHeight="1">
      <c r="A30" s="202"/>
      <c r="B30" s="203"/>
      <c r="C30" s="205" t="s">
        <v>363</v>
      </c>
      <c r="D30" s="205"/>
      <c r="E30" s="205" t="s">
        <v>325</v>
      </c>
      <c r="F30" s="195">
        <f t="shared" si="0"/>
        <v>0.3</v>
      </c>
      <c r="G30" s="198"/>
      <c r="H30" s="199">
        <v>0.3</v>
      </c>
      <c r="I30" s="200"/>
      <c r="J30" s="201"/>
      <c r="K30" s="201"/>
      <c r="L30" s="201"/>
      <c r="M30" s="198"/>
    </row>
    <row r="31" spans="1:13" ht="15" customHeight="1">
      <c r="A31" s="202"/>
      <c r="B31" s="203"/>
      <c r="C31" s="205" t="s">
        <v>59</v>
      </c>
      <c r="D31" s="205" t="s">
        <v>364</v>
      </c>
      <c r="E31" s="205" t="s">
        <v>121</v>
      </c>
      <c r="F31" s="195">
        <f t="shared" si="0"/>
        <v>0.3</v>
      </c>
      <c r="G31" s="198"/>
      <c r="H31" s="199">
        <v>0.3</v>
      </c>
      <c r="I31" s="200"/>
      <c r="J31" s="201"/>
      <c r="K31" s="201"/>
      <c r="L31" s="201"/>
      <c r="M31" s="198"/>
    </row>
    <row r="32" spans="1:13" ht="15" customHeight="1">
      <c r="A32" s="202"/>
      <c r="B32" s="203"/>
      <c r="C32" s="205" t="s">
        <v>365</v>
      </c>
      <c r="D32" s="205"/>
      <c r="E32" s="205" t="s">
        <v>326</v>
      </c>
      <c r="F32" s="195">
        <f t="shared" si="0"/>
        <v>0.1</v>
      </c>
      <c r="G32" s="198"/>
      <c r="H32" s="199">
        <v>0.1</v>
      </c>
      <c r="I32" s="200"/>
      <c r="J32" s="201"/>
      <c r="K32" s="201"/>
      <c r="L32" s="201"/>
      <c r="M32" s="198"/>
    </row>
    <row r="33" spans="1:13" ht="15" customHeight="1">
      <c r="A33" s="202"/>
      <c r="B33" s="203"/>
      <c r="C33" s="205" t="s">
        <v>59</v>
      </c>
      <c r="D33" s="205" t="s">
        <v>366</v>
      </c>
      <c r="E33" s="205" t="s">
        <v>327</v>
      </c>
      <c r="F33" s="195">
        <f t="shared" si="0"/>
        <v>0.1</v>
      </c>
      <c r="G33" s="198"/>
      <c r="H33" s="199">
        <v>0.1</v>
      </c>
      <c r="I33" s="200"/>
      <c r="J33" s="201"/>
      <c r="K33" s="201"/>
      <c r="L33" s="201"/>
      <c r="M33" s="198"/>
    </row>
    <row r="34" spans="1:13" ht="15" customHeight="1">
      <c r="A34" s="202"/>
      <c r="B34" s="203"/>
      <c r="C34" s="205" t="s">
        <v>367</v>
      </c>
      <c r="D34" s="205"/>
      <c r="E34" s="205" t="s">
        <v>328</v>
      </c>
      <c r="F34" s="195">
        <f t="shared" si="0"/>
        <v>0.8</v>
      </c>
      <c r="G34" s="198"/>
      <c r="H34" s="199">
        <v>0.8</v>
      </c>
      <c r="I34" s="200"/>
      <c r="J34" s="201"/>
      <c r="K34" s="201"/>
      <c r="L34" s="201"/>
      <c r="M34" s="198"/>
    </row>
    <row r="35" spans="1:13" ht="15" customHeight="1">
      <c r="A35" s="202"/>
      <c r="B35" s="203"/>
      <c r="C35" s="205" t="s">
        <v>59</v>
      </c>
      <c r="D35" s="205" t="s">
        <v>368</v>
      </c>
      <c r="E35" s="205" t="s">
        <v>329</v>
      </c>
      <c r="F35" s="195">
        <f t="shared" si="0"/>
        <v>0.8</v>
      </c>
      <c r="G35" s="198"/>
      <c r="H35" s="199">
        <v>0.8</v>
      </c>
      <c r="I35" s="200"/>
      <c r="J35" s="201"/>
      <c r="K35" s="201"/>
      <c r="L35" s="201"/>
      <c r="M35" s="198"/>
    </row>
    <row r="36" spans="1:13" ht="15" customHeight="1">
      <c r="A36" s="202"/>
      <c r="B36" s="203"/>
      <c r="C36" s="205" t="s">
        <v>369</v>
      </c>
      <c r="D36" s="205"/>
      <c r="E36" s="205" t="s">
        <v>330</v>
      </c>
      <c r="F36" s="195">
        <f t="shared" si="0"/>
        <v>54.12</v>
      </c>
      <c r="G36" s="198"/>
      <c r="H36" s="199">
        <v>54.12</v>
      </c>
      <c r="I36" s="200"/>
      <c r="J36" s="201"/>
      <c r="K36" s="201"/>
      <c r="L36" s="201"/>
      <c r="M36" s="198"/>
    </row>
    <row r="37" spans="1:13" ht="15" customHeight="1">
      <c r="A37" s="202"/>
      <c r="B37" s="203"/>
      <c r="C37" s="205" t="s">
        <v>59</v>
      </c>
      <c r="D37" s="205" t="s">
        <v>370</v>
      </c>
      <c r="E37" s="205" t="s">
        <v>331</v>
      </c>
      <c r="F37" s="195">
        <f t="shared" si="0"/>
        <v>54.12</v>
      </c>
      <c r="G37" s="198"/>
      <c r="H37" s="199">
        <v>54.12</v>
      </c>
      <c r="I37" s="200"/>
      <c r="J37" s="201"/>
      <c r="K37" s="201"/>
      <c r="L37" s="201"/>
      <c r="M37" s="198"/>
    </row>
    <row r="38" spans="1:13" ht="15" customHeight="1">
      <c r="A38" s="202"/>
      <c r="B38" s="203"/>
      <c r="C38" s="205" t="s">
        <v>371</v>
      </c>
      <c r="D38" s="205"/>
      <c r="E38" s="205" t="s">
        <v>332</v>
      </c>
      <c r="F38" s="195">
        <f t="shared" si="0"/>
        <v>25</v>
      </c>
      <c r="G38" s="198"/>
      <c r="H38" s="199">
        <v>25</v>
      </c>
      <c r="I38" s="200"/>
      <c r="J38" s="201"/>
      <c r="K38" s="201"/>
      <c r="L38" s="201"/>
      <c r="M38" s="198"/>
    </row>
    <row r="39" spans="1:13" ht="15" customHeight="1">
      <c r="A39" s="202"/>
      <c r="B39" s="203"/>
      <c r="C39" s="205" t="s">
        <v>59</v>
      </c>
      <c r="D39" s="205" t="s">
        <v>372</v>
      </c>
      <c r="E39" s="205" t="s">
        <v>333</v>
      </c>
      <c r="F39" s="195">
        <f t="shared" si="0"/>
        <v>25</v>
      </c>
      <c r="G39" s="198"/>
      <c r="H39" s="199">
        <v>25</v>
      </c>
      <c r="I39" s="200"/>
      <c r="J39" s="200"/>
      <c r="K39" s="201"/>
      <c r="L39" s="201"/>
      <c r="M39" s="198"/>
    </row>
    <row r="40" spans="1:13" ht="15" customHeight="1">
      <c r="A40" s="202"/>
      <c r="B40" s="203"/>
      <c r="C40" s="205" t="s">
        <v>373</v>
      </c>
      <c r="D40" s="205"/>
      <c r="E40" s="205" t="s">
        <v>334</v>
      </c>
      <c r="F40" s="195">
        <f t="shared" si="0"/>
        <v>82.51</v>
      </c>
      <c r="G40" s="198"/>
      <c r="H40" s="199">
        <v>82.51</v>
      </c>
      <c r="I40" s="200"/>
      <c r="J40" s="200"/>
      <c r="K40" s="200"/>
      <c r="L40" s="201"/>
      <c r="M40" s="198"/>
    </row>
    <row r="41" spans="1:13" ht="15" customHeight="1">
      <c r="A41" s="202"/>
      <c r="B41" s="203"/>
      <c r="C41" s="205" t="s">
        <v>59</v>
      </c>
      <c r="D41" s="205" t="s">
        <v>374</v>
      </c>
      <c r="E41" s="205" t="s">
        <v>127</v>
      </c>
      <c r="F41" s="195">
        <f t="shared" si="0"/>
        <v>11</v>
      </c>
      <c r="G41" s="198"/>
      <c r="H41" s="199">
        <v>11</v>
      </c>
      <c r="I41" s="200"/>
      <c r="J41" s="201"/>
      <c r="K41" s="200"/>
      <c r="L41" s="201"/>
      <c r="M41" s="198"/>
    </row>
    <row r="42" spans="1:13" ht="15" customHeight="1">
      <c r="A42" s="202"/>
      <c r="B42" s="203"/>
      <c r="C42" s="205" t="s">
        <v>59</v>
      </c>
      <c r="D42" s="205" t="s">
        <v>375</v>
      </c>
      <c r="E42" s="205" t="s">
        <v>335</v>
      </c>
      <c r="F42" s="195">
        <f t="shared" si="0"/>
        <v>71.51</v>
      </c>
      <c r="G42" s="198"/>
      <c r="H42" s="199">
        <v>71.51</v>
      </c>
      <c r="I42" s="200"/>
      <c r="J42" s="201"/>
      <c r="K42" s="201"/>
      <c r="L42" s="201"/>
      <c r="M42" s="198"/>
    </row>
    <row r="43" spans="1:13" ht="15" customHeight="1">
      <c r="A43" s="202"/>
      <c r="B43" s="203"/>
      <c r="C43" s="205" t="s">
        <v>376</v>
      </c>
      <c r="D43" s="205"/>
      <c r="E43" s="205" t="s">
        <v>336</v>
      </c>
      <c r="F43" s="195">
        <f t="shared" si="0"/>
        <v>46.54</v>
      </c>
      <c r="G43" s="198"/>
      <c r="H43" s="199">
        <v>46.54</v>
      </c>
      <c r="I43" s="200"/>
      <c r="J43" s="201"/>
      <c r="K43" s="201"/>
      <c r="L43" s="201"/>
      <c r="M43" s="198"/>
    </row>
    <row r="44" spans="1:13" ht="15" customHeight="1">
      <c r="A44" s="202"/>
      <c r="B44" s="203"/>
      <c r="C44" s="205" t="s">
        <v>59</v>
      </c>
      <c r="D44" s="205" t="s">
        <v>377</v>
      </c>
      <c r="E44" s="205" t="s">
        <v>337</v>
      </c>
      <c r="F44" s="195">
        <f t="shared" si="0"/>
        <v>3</v>
      </c>
      <c r="G44" s="198"/>
      <c r="H44" s="199">
        <v>3</v>
      </c>
      <c r="I44" s="200"/>
      <c r="J44" s="201"/>
      <c r="K44" s="201"/>
      <c r="L44" s="201"/>
      <c r="M44" s="198"/>
    </row>
    <row r="45" spans="1:13" ht="15" customHeight="1">
      <c r="A45" s="202"/>
      <c r="B45" s="203"/>
      <c r="C45" s="205" t="s">
        <v>59</v>
      </c>
      <c r="D45" s="205" t="s">
        <v>378</v>
      </c>
      <c r="E45" s="205" t="s">
        <v>338</v>
      </c>
      <c r="F45" s="195">
        <f t="shared" si="0"/>
        <v>43.54</v>
      </c>
      <c r="G45" s="198"/>
      <c r="H45" s="199">
        <v>43.54</v>
      </c>
      <c r="I45" s="200"/>
      <c r="J45" s="201"/>
      <c r="K45" s="201"/>
      <c r="L45" s="201"/>
      <c r="M45" s="198"/>
    </row>
    <row r="46" spans="1:13" ht="15" customHeight="1">
      <c r="A46" s="202"/>
      <c r="B46" s="203"/>
      <c r="C46" s="205" t="s">
        <v>379</v>
      </c>
      <c r="D46" s="205"/>
      <c r="E46" s="205" t="s">
        <v>339</v>
      </c>
      <c r="F46" s="195">
        <f t="shared" si="0"/>
        <v>17</v>
      </c>
      <c r="G46" s="198"/>
      <c r="H46" s="199">
        <v>17</v>
      </c>
      <c r="I46" s="200"/>
      <c r="J46" s="201"/>
      <c r="K46" s="201"/>
      <c r="L46" s="201"/>
      <c r="M46" s="198"/>
    </row>
    <row r="47" spans="1:13" ht="15" customHeight="1">
      <c r="A47" s="202"/>
      <c r="B47" s="203"/>
      <c r="C47" s="205" t="s">
        <v>59</v>
      </c>
      <c r="D47" s="205" t="s">
        <v>380</v>
      </c>
      <c r="E47" s="205" t="s">
        <v>340</v>
      </c>
      <c r="F47" s="195">
        <f t="shared" si="0"/>
        <v>17</v>
      </c>
      <c r="G47" s="198"/>
      <c r="H47" s="199">
        <v>17</v>
      </c>
      <c r="I47" s="200"/>
      <c r="J47" s="201"/>
      <c r="K47" s="201"/>
      <c r="L47" s="201"/>
      <c r="M47" s="198"/>
    </row>
    <row r="48" spans="1:13" ht="15" customHeight="1">
      <c r="A48" s="202"/>
      <c r="B48" s="203"/>
      <c r="C48" s="205" t="s">
        <v>381</v>
      </c>
      <c r="D48" s="205"/>
      <c r="E48" s="205" t="s">
        <v>341</v>
      </c>
      <c r="F48" s="195">
        <f t="shared" si="0"/>
        <v>18.3</v>
      </c>
      <c r="G48" s="198"/>
      <c r="H48" s="199">
        <v>18.3</v>
      </c>
      <c r="I48" s="200"/>
      <c r="J48" s="201"/>
      <c r="K48" s="201"/>
      <c r="L48" s="201"/>
      <c r="M48" s="198"/>
    </row>
    <row r="49" spans="1:13" ht="15" customHeight="1">
      <c r="A49" s="202"/>
      <c r="B49" s="203"/>
      <c r="C49" s="205" t="s">
        <v>59</v>
      </c>
      <c r="D49" s="205" t="s">
        <v>382</v>
      </c>
      <c r="E49" s="205" t="s">
        <v>342</v>
      </c>
      <c r="F49" s="195">
        <f t="shared" si="0"/>
        <v>18.3</v>
      </c>
      <c r="G49" s="198"/>
      <c r="H49" s="199">
        <v>18.3</v>
      </c>
      <c r="I49" s="200"/>
      <c r="J49" s="201"/>
      <c r="K49" s="201"/>
      <c r="L49" s="201"/>
      <c r="M49" s="198"/>
    </row>
    <row r="50" spans="1:13" ht="15" customHeight="1">
      <c r="A50" s="202"/>
      <c r="B50" s="203"/>
      <c r="C50" s="205" t="s">
        <v>383</v>
      </c>
      <c r="D50" s="205"/>
      <c r="E50" s="205" t="s">
        <v>343</v>
      </c>
      <c r="F50" s="195">
        <f t="shared" si="0"/>
        <v>2.9</v>
      </c>
      <c r="G50" s="198"/>
      <c r="H50" s="199">
        <v>2.9</v>
      </c>
      <c r="I50" s="200"/>
      <c r="J50" s="201"/>
      <c r="K50" s="201"/>
      <c r="L50" s="201"/>
      <c r="M50" s="198"/>
    </row>
    <row r="51" spans="1:13" ht="15" customHeight="1">
      <c r="A51" s="202"/>
      <c r="B51" s="203"/>
      <c r="C51" s="205" t="s">
        <v>59</v>
      </c>
      <c r="D51" s="205" t="s">
        <v>384</v>
      </c>
      <c r="E51" s="205" t="s">
        <v>344</v>
      </c>
      <c r="F51" s="195">
        <f t="shared" si="0"/>
        <v>2.9</v>
      </c>
      <c r="G51" s="198"/>
      <c r="H51" s="199">
        <v>2.9</v>
      </c>
      <c r="I51" s="200"/>
      <c r="J51" s="201"/>
      <c r="K51" s="201"/>
      <c r="L51" s="201"/>
      <c r="M51" s="198"/>
    </row>
    <row r="52" spans="1:13" ht="15" customHeight="1">
      <c r="A52" s="202"/>
      <c r="B52" s="203"/>
      <c r="C52" s="205" t="s">
        <v>385</v>
      </c>
      <c r="D52" s="205"/>
      <c r="E52" s="205" t="s">
        <v>345</v>
      </c>
      <c r="F52" s="195">
        <f t="shared" si="0"/>
        <v>2.6</v>
      </c>
      <c r="G52" s="198"/>
      <c r="H52" s="199">
        <v>2.6</v>
      </c>
      <c r="I52" s="200"/>
      <c r="J52" s="201"/>
      <c r="K52" s="201"/>
      <c r="L52" s="201"/>
      <c r="M52" s="198"/>
    </row>
    <row r="53" spans="1:13" ht="15" customHeight="1">
      <c r="A53" s="202"/>
      <c r="B53" s="203"/>
      <c r="C53" s="205" t="s">
        <v>59</v>
      </c>
      <c r="D53" s="205" t="s">
        <v>386</v>
      </c>
      <c r="E53" s="205" t="s">
        <v>136</v>
      </c>
      <c r="F53" s="195">
        <f t="shared" si="0"/>
        <v>2.6</v>
      </c>
      <c r="G53" s="198"/>
      <c r="H53" s="199">
        <v>2.6</v>
      </c>
      <c r="I53" s="200"/>
      <c r="J53" s="201"/>
      <c r="K53" s="201"/>
      <c r="L53" s="201"/>
      <c r="M53" s="198"/>
    </row>
    <row r="54" spans="1:13" ht="15" customHeight="1">
      <c r="A54" s="202"/>
      <c r="B54" s="203"/>
      <c r="C54" s="205" t="s">
        <v>387</v>
      </c>
      <c r="D54" s="205"/>
      <c r="E54" s="205" t="s">
        <v>346</v>
      </c>
      <c r="F54" s="195">
        <f t="shared" si="0"/>
        <v>62.99</v>
      </c>
      <c r="G54" s="198"/>
      <c r="H54" s="199">
        <v>62.99</v>
      </c>
      <c r="I54" s="200"/>
      <c r="J54" s="201"/>
      <c r="K54" s="201"/>
      <c r="L54" s="201"/>
      <c r="M54" s="198"/>
    </row>
    <row r="55" spans="1:13" ht="15" customHeight="1">
      <c r="A55" s="202"/>
      <c r="B55" s="203"/>
      <c r="C55" s="205" t="s">
        <v>59</v>
      </c>
      <c r="D55" s="205" t="s">
        <v>388</v>
      </c>
      <c r="E55" s="205" t="s">
        <v>347</v>
      </c>
      <c r="F55" s="195">
        <f t="shared" si="0"/>
        <v>49.52</v>
      </c>
      <c r="G55" s="198"/>
      <c r="H55" s="199">
        <v>49.52</v>
      </c>
      <c r="I55" s="200"/>
      <c r="J55" s="201"/>
      <c r="K55" s="201"/>
      <c r="L55" s="201"/>
      <c r="M55" s="198"/>
    </row>
    <row r="56" spans="1:13" ht="15" customHeight="1">
      <c r="A56" s="202"/>
      <c r="B56" s="203"/>
      <c r="C56" s="205" t="s">
        <v>59</v>
      </c>
      <c r="D56" s="205" t="s">
        <v>389</v>
      </c>
      <c r="E56" s="205" t="s">
        <v>348</v>
      </c>
      <c r="F56" s="195">
        <f t="shared" si="0"/>
        <v>13.47</v>
      </c>
      <c r="G56" s="198"/>
      <c r="H56" s="199">
        <v>13.47</v>
      </c>
      <c r="I56" s="200"/>
      <c r="J56" s="201"/>
      <c r="K56" s="201"/>
      <c r="L56" s="201"/>
      <c r="M56" s="198"/>
    </row>
    <row r="57" spans="1:13" ht="15" customHeight="1">
      <c r="A57" s="202"/>
      <c r="B57" s="203"/>
      <c r="C57" s="205" t="s">
        <v>390</v>
      </c>
      <c r="D57" s="205"/>
      <c r="E57" s="205" t="s">
        <v>349</v>
      </c>
      <c r="F57" s="195">
        <f t="shared" si="0"/>
        <v>10.34</v>
      </c>
      <c r="G57" s="198"/>
      <c r="H57" s="199">
        <v>10.34</v>
      </c>
      <c r="I57" s="200"/>
      <c r="J57" s="201"/>
      <c r="K57" s="201"/>
      <c r="L57" s="201"/>
      <c r="M57" s="198"/>
    </row>
    <row r="58" spans="1:13" ht="15" customHeight="1">
      <c r="A58" s="202"/>
      <c r="B58" s="203"/>
      <c r="C58" s="205" t="s">
        <v>59</v>
      </c>
      <c r="D58" s="205" t="s">
        <v>391</v>
      </c>
      <c r="E58" s="205" t="s">
        <v>350</v>
      </c>
      <c r="F58" s="195">
        <f t="shared" si="0"/>
        <v>10.34</v>
      </c>
      <c r="G58" s="198"/>
      <c r="H58" s="199">
        <v>10.34</v>
      </c>
      <c r="I58" s="200"/>
      <c r="J58" s="201"/>
      <c r="K58" s="201"/>
      <c r="L58" s="201"/>
      <c r="M58" s="198"/>
    </row>
    <row r="59" spans="1:13" ht="15" customHeight="1">
      <c r="A59" s="202"/>
      <c r="B59" s="203"/>
      <c r="C59" s="205" t="s">
        <v>392</v>
      </c>
      <c r="D59" s="205"/>
      <c r="E59" s="205" t="s">
        <v>351</v>
      </c>
      <c r="F59" s="195">
        <f t="shared" si="0"/>
        <v>12.26</v>
      </c>
      <c r="G59" s="198"/>
      <c r="H59" s="199">
        <v>12.26</v>
      </c>
      <c r="I59" s="200"/>
      <c r="J59" s="201"/>
      <c r="K59" s="201"/>
      <c r="L59" s="201"/>
      <c r="M59" s="198"/>
    </row>
    <row r="60" spans="1:13" ht="15" customHeight="1">
      <c r="A60" s="202"/>
      <c r="B60" s="203"/>
      <c r="C60" s="205" t="s">
        <v>59</v>
      </c>
      <c r="D60" s="205" t="s">
        <v>393</v>
      </c>
      <c r="E60" s="205" t="s">
        <v>352</v>
      </c>
      <c r="F60" s="195">
        <f t="shared" si="0"/>
        <v>4.9</v>
      </c>
      <c r="G60" s="198"/>
      <c r="H60" s="199">
        <v>4.9</v>
      </c>
      <c r="I60" s="200"/>
      <c r="J60" s="201"/>
      <c r="K60" s="201"/>
      <c r="L60" s="201"/>
      <c r="M60" s="198"/>
    </row>
    <row r="61" spans="1:13" ht="15" customHeight="1">
      <c r="A61" s="202"/>
      <c r="B61" s="203"/>
      <c r="C61" s="205" t="s">
        <v>59</v>
      </c>
      <c r="D61" s="205" t="s">
        <v>394</v>
      </c>
      <c r="E61" s="205" t="s">
        <v>353</v>
      </c>
      <c r="F61" s="195">
        <f t="shared" si="0"/>
        <v>7.36</v>
      </c>
      <c r="G61" s="198"/>
      <c r="H61" s="199">
        <v>7.36</v>
      </c>
      <c r="I61" s="200"/>
      <c r="J61" s="201"/>
      <c r="K61" s="201"/>
      <c r="L61" s="201"/>
      <c r="M61" s="198"/>
    </row>
    <row r="62" spans="1:13" ht="15" customHeight="1">
      <c r="A62" s="202"/>
      <c r="B62" s="203"/>
      <c r="C62" s="205" t="s">
        <v>395</v>
      </c>
      <c r="D62" s="205"/>
      <c r="E62" s="205" t="s">
        <v>354</v>
      </c>
      <c r="F62" s="195">
        <f t="shared" si="0"/>
        <v>6.9</v>
      </c>
      <c r="G62" s="198"/>
      <c r="H62" s="199">
        <v>6.9</v>
      </c>
      <c r="I62" s="200"/>
      <c r="J62" s="201"/>
      <c r="K62" s="201"/>
      <c r="L62" s="201"/>
      <c r="M62" s="198"/>
    </row>
    <row r="63" spans="1:13" ht="15" customHeight="1">
      <c r="A63" s="202"/>
      <c r="B63" s="203"/>
      <c r="C63" s="205" t="s">
        <v>59</v>
      </c>
      <c r="D63" s="205" t="s">
        <v>396</v>
      </c>
      <c r="E63" s="205" t="s">
        <v>355</v>
      </c>
      <c r="F63" s="195">
        <f t="shared" si="0"/>
        <v>6.9</v>
      </c>
      <c r="G63" s="198"/>
      <c r="H63" s="199">
        <v>6.9</v>
      </c>
      <c r="I63" s="200"/>
      <c r="J63" s="201"/>
      <c r="K63" s="201"/>
      <c r="L63" s="201"/>
      <c r="M63" s="198"/>
    </row>
    <row r="64" spans="1:13" ht="15" customHeight="1">
      <c r="A64" s="202"/>
      <c r="B64" s="203"/>
      <c r="C64" s="205" t="s">
        <v>397</v>
      </c>
      <c r="D64" s="205"/>
      <c r="E64" s="205" t="s">
        <v>356</v>
      </c>
      <c r="F64" s="195">
        <f t="shared" si="0"/>
        <v>88.81</v>
      </c>
      <c r="G64" s="198"/>
      <c r="H64" s="199">
        <v>88.81</v>
      </c>
      <c r="I64" s="200"/>
      <c r="J64" s="201"/>
      <c r="K64" s="201"/>
      <c r="L64" s="201"/>
      <c r="M64" s="198"/>
    </row>
    <row r="65" spans="1:13" ht="15" customHeight="1">
      <c r="A65" s="202"/>
      <c r="B65" s="203"/>
      <c r="C65" s="205" t="s">
        <v>59</v>
      </c>
      <c r="D65" s="205" t="s">
        <v>398</v>
      </c>
      <c r="E65" s="205" t="s">
        <v>154</v>
      </c>
      <c r="F65" s="195">
        <f t="shared" si="0"/>
        <v>88.81</v>
      </c>
      <c r="G65" s="198"/>
      <c r="H65" s="199">
        <v>88.81</v>
      </c>
      <c r="I65" s="200"/>
      <c r="J65" s="201"/>
      <c r="K65" s="201"/>
      <c r="L65" s="201"/>
      <c r="M65" s="198"/>
    </row>
    <row r="66" spans="1:13" ht="15" customHeight="1">
      <c r="A66" s="202"/>
      <c r="B66" s="203"/>
      <c r="C66" s="205" t="s">
        <v>399</v>
      </c>
      <c r="D66" s="205"/>
      <c r="E66" s="205" t="s">
        <v>357</v>
      </c>
      <c r="F66" s="195">
        <f t="shared" si="0"/>
        <v>24.56</v>
      </c>
      <c r="G66" s="198"/>
      <c r="H66" s="199">
        <v>24.56</v>
      </c>
      <c r="I66" s="200"/>
      <c r="J66" s="201"/>
      <c r="K66" s="201"/>
      <c r="L66" s="201"/>
      <c r="M66" s="198"/>
    </row>
    <row r="67" spans="1:13" ht="15" customHeight="1">
      <c r="A67" s="202"/>
      <c r="B67" s="203"/>
      <c r="C67" s="205" t="s">
        <v>59</v>
      </c>
      <c r="D67" s="205" t="s">
        <v>400</v>
      </c>
      <c r="E67" s="205" t="s">
        <v>358</v>
      </c>
      <c r="F67" s="195">
        <f t="shared" si="0"/>
        <v>22.26</v>
      </c>
      <c r="G67" s="198"/>
      <c r="H67" s="199">
        <v>22.26</v>
      </c>
      <c r="I67" s="200"/>
      <c r="J67" s="201"/>
      <c r="K67" s="201"/>
      <c r="L67" s="201"/>
      <c r="M67" s="198"/>
    </row>
    <row r="68" spans="1:13" ht="15" customHeight="1">
      <c r="A68" s="202"/>
      <c r="B68" s="203"/>
      <c r="C68" s="205" t="s">
        <v>59</v>
      </c>
      <c r="D68" s="205" t="s">
        <v>401</v>
      </c>
      <c r="E68" s="205" t="s">
        <v>157</v>
      </c>
      <c r="F68" s="195">
        <f t="shared" si="0"/>
        <v>2.3</v>
      </c>
      <c r="G68" s="198"/>
      <c r="H68" s="199">
        <v>2.3</v>
      </c>
      <c r="I68" s="200"/>
      <c r="J68" s="201"/>
      <c r="K68" s="201"/>
      <c r="L68" s="201"/>
      <c r="M68" s="198"/>
    </row>
    <row r="69" spans="1:13" ht="15" customHeight="1">
      <c r="A69" s="202"/>
      <c r="B69" s="203">
        <v>303</v>
      </c>
      <c r="C69" s="205"/>
      <c r="D69" s="205"/>
      <c r="E69" s="205" t="s">
        <v>47</v>
      </c>
      <c r="F69" s="195">
        <f t="shared" si="0"/>
        <v>173.03</v>
      </c>
      <c r="G69" s="206"/>
      <c r="H69" s="207"/>
      <c r="I69" s="207">
        <v>173.03</v>
      </c>
      <c r="J69" s="204"/>
      <c r="K69" s="204"/>
      <c r="L69" s="204"/>
      <c r="M69" s="206"/>
    </row>
    <row r="70" spans="1:13" ht="15" customHeight="1">
      <c r="A70" s="202"/>
      <c r="B70" s="203"/>
      <c r="C70" s="205" t="s">
        <v>414</v>
      </c>
      <c r="D70" s="205"/>
      <c r="E70" s="205" t="s">
        <v>402</v>
      </c>
      <c r="F70" s="195">
        <f t="shared" si="0"/>
        <v>127.57</v>
      </c>
      <c r="G70" s="206"/>
      <c r="H70" s="207"/>
      <c r="I70" s="207">
        <v>127.57</v>
      </c>
      <c r="J70" s="204"/>
      <c r="K70" s="204"/>
      <c r="L70" s="204"/>
      <c r="M70" s="206"/>
    </row>
    <row r="71" spans="1:13" ht="15" customHeight="1">
      <c r="A71" s="202"/>
      <c r="B71" s="203"/>
      <c r="C71" s="205" t="s">
        <v>59</v>
      </c>
      <c r="D71" s="205" t="s">
        <v>415</v>
      </c>
      <c r="E71" s="205" t="s">
        <v>403</v>
      </c>
      <c r="F71" s="195">
        <f t="shared" si="0"/>
        <v>106.38</v>
      </c>
      <c r="G71" s="206"/>
      <c r="H71" s="207"/>
      <c r="I71" s="207">
        <v>106.38</v>
      </c>
      <c r="J71" s="204"/>
      <c r="K71" s="204"/>
      <c r="L71" s="204"/>
      <c r="M71" s="206"/>
    </row>
    <row r="72" spans="1:13" ht="15" customHeight="1">
      <c r="A72" s="202"/>
      <c r="B72" s="203"/>
      <c r="C72" s="205" t="s">
        <v>59</v>
      </c>
      <c r="D72" s="205" t="s">
        <v>416</v>
      </c>
      <c r="E72" s="205" t="s">
        <v>404</v>
      </c>
      <c r="F72" s="195">
        <f aca="true" t="shared" si="1" ref="F72:F135">SUM(G72:M72)</f>
        <v>21.19</v>
      </c>
      <c r="G72" s="206"/>
      <c r="H72" s="207"/>
      <c r="I72" s="207">
        <v>21.19</v>
      </c>
      <c r="J72" s="204"/>
      <c r="K72" s="204"/>
      <c r="L72" s="204"/>
      <c r="M72" s="206"/>
    </row>
    <row r="73" spans="1:13" ht="15" customHeight="1">
      <c r="A73" s="202"/>
      <c r="B73" s="203"/>
      <c r="C73" s="205" t="s">
        <v>417</v>
      </c>
      <c r="D73" s="205"/>
      <c r="E73" s="205" t="s">
        <v>405</v>
      </c>
      <c r="F73" s="195">
        <f t="shared" si="1"/>
        <v>38.9</v>
      </c>
      <c r="G73" s="206"/>
      <c r="H73" s="207"/>
      <c r="I73" s="207">
        <v>38.9</v>
      </c>
      <c r="J73" s="204"/>
      <c r="K73" s="204"/>
      <c r="L73" s="204"/>
      <c r="M73" s="206"/>
    </row>
    <row r="74" spans="1:13" ht="15" customHeight="1">
      <c r="A74" s="202"/>
      <c r="B74" s="203"/>
      <c r="C74" s="205" t="s">
        <v>59</v>
      </c>
      <c r="D74" s="205" t="s">
        <v>418</v>
      </c>
      <c r="E74" s="205" t="s">
        <v>406</v>
      </c>
      <c r="F74" s="195">
        <f t="shared" si="1"/>
        <v>0.96</v>
      </c>
      <c r="G74" s="206"/>
      <c r="H74" s="207"/>
      <c r="I74" s="207">
        <v>0.96</v>
      </c>
      <c r="J74" s="204"/>
      <c r="K74" s="204"/>
      <c r="L74" s="204"/>
      <c r="M74" s="206"/>
    </row>
    <row r="75" spans="1:13" ht="15" customHeight="1">
      <c r="A75" s="202"/>
      <c r="B75" s="203"/>
      <c r="C75" s="205" t="s">
        <v>59</v>
      </c>
      <c r="D75" s="205" t="s">
        <v>419</v>
      </c>
      <c r="E75" s="205" t="s">
        <v>407</v>
      </c>
      <c r="F75" s="195">
        <f t="shared" si="1"/>
        <v>37.94</v>
      </c>
      <c r="G75" s="206"/>
      <c r="H75" s="207"/>
      <c r="I75" s="207">
        <v>37.94</v>
      </c>
      <c r="J75" s="204"/>
      <c r="K75" s="204"/>
      <c r="L75" s="204"/>
      <c r="M75" s="206"/>
    </row>
    <row r="76" spans="1:13" ht="15" customHeight="1">
      <c r="A76" s="202"/>
      <c r="B76" s="203"/>
      <c r="C76" s="205" t="s">
        <v>420</v>
      </c>
      <c r="D76" s="205"/>
      <c r="E76" s="205" t="s">
        <v>408</v>
      </c>
      <c r="F76" s="195">
        <f t="shared" si="1"/>
        <v>1.04</v>
      </c>
      <c r="G76" s="206"/>
      <c r="H76" s="207"/>
      <c r="I76" s="207">
        <v>1.04</v>
      </c>
      <c r="J76" s="204"/>
      <c r="K76" s="204"/>
      <c r="L76" s="204"/>
      <c r="M76" s="206"/>
    </row>
    <row r="77" spans="1:13" ht="15" customHeight="1">
      <c r="A77" s="202"/>
      <c r="B77" s="203"/>
      <c r="C77" s="205" t="s">
        <v>59</v>
      </c>
      <c r="D77" s="205" t="s">
        <v>421</v>
      </c>
      <c r="E77" s="205" t="s">
        <v>162</v>
      </c>
      <c r="F77" s="195">
        <f t="shared" si="1"/>
        <v>1.04</v>
      </c>
      <c r="G77" s="206"/>
      <c r="H77" s="207"/>
      <c r="I77" s="207">
        <v>1.04</v>
      </c>
      <c r="J77" s="204"/>
      <c r="K77" s="204"/>
      <c r="L77" s="204"/>
      <c r="M77" s="206"/>
    </row>
    <row r="78" spans="1:13" ht="15" customHeight="1">
      <c r="A78" s="202"/>
      <c r="B78" s="203"/>
      <c r="C78" s="205" t="s">
        <v>422</v>
      </c>
      <c r="D78" s="205"/>
      <c r="E78" s="205" t="s">
        <v>409</v>
      </c>
      <c r="F78" s="195">
        <f t="shared" si="1"/>
        <v>5.41</v>
      </c>
      <c r="G78" s="206"/>
      <c r="H78" s="207"/>
      <c r="I78" s="207">
        <v>5.41</v>
      </c>
      <c r="J78" s="204"/>
      <c r="K78" s="204"/>
      <c r="L78" s="204"/>
      <c r="M78" s="206"/>
    </row>
    <row r="79" spans="1:13" ht="15" customHeight="1">
      <c r="A79" s="202"/>
      <c r="B79" s="203"/>
      <c r="C79" s="205" t="s">
        <v>59</v>
      </c>
      <c r="D79" s="205" t="s">
        <v>423</v>
      </c>
      <c r="E79" s="205" t="s">
        <v>410</v>
      </c>
      <c r="F79" s="195">
        <f t="shared" si="1"/>
        <v>2.9</v>
      </c>
      <c r="G79" s="206"/>
      <c r="H79" s="207"/>
      <c r="I79" s="207">
        <v>2.9</v>
      </c>
      <c r="J79" s="204"/>
      <c r="K79" s="204"/>
      <c r="L79" s="204"/>
      <c r="M79" s="206"/>
    </row>
    <row r="80" spans="1:13" ht="15" customHeight="1">
      <c r="A80" s="202"/>
      <c r="B80" s="203"/>
      <c r="C80" s="205" t="s">
        <v>59</v>
      </c>
      <c r="D80" s="205" t="s">
        <v>424</v>
      </c>
      <c r="E80" s="205" t="s">
        <v>411</v>
      </c>
      <c r="F80" s="195">
        <f t="shared" si="1"/>
        <v>2.51</v>
      </c>
      <c r="G80" s="206"/>
      <c r="H80" s="207"/>
      <c r="I80" s="207">
        <v>2.51</v>
      </c>
      <c r="J80" s="204"/>
      <c r="K80" s="204"/>
      <c r="L80" s="204"/>
      <c r="M80" s="206"/>
    </row>
    <row r="81" spans="1:13" ht="15" customHeight="1">
      <c r="A81" s="202"/>
      <c r="B81" s="203"/>
      <c r="C81" s="205" t="s">
        <v>425</v>
      </c>
      <c r="D81" s="205"/>
      <c r="E81" s="205" t="s">
        <v>412</v>
      </c>
      <c r="F81" s="195">
        <f t="shared" si="1"/>
        <v>0.11</v>
      </c>
      <c r="G81" s="206"/>
      <c r="H81" s="207"/>
      <c r="I81" s="207">
        <v>0.11</v>
      </c>
      <c r="J81" s="204"/>
      <c r="K81" s="204"/>
      <c r="L81" s="204"/>
      <c r="M81" s="206"/>
    </row>
    <row r="82" spans="1:13" ht="15" customHeight="1">
      <c r="A82" s="202"/>
      <c r="B82" s="203"/>
      <c r="C82" s="205" t="s">
        <v>59</v>
      </c>
      <c r="D82" s="205" t="s">
        <v>426</v>
      </c>
      <c r="E82" s="205" t="s">
        <v>413</v>
      </c>
      <c r="F82" s="195">
        <f t="shared" si="1"/>
        <v>0.11</v>
      </c>
      <c r="G82" s="206"/>
      <c r="H82" s="207"/>
      <c r="I82" s="207">
        <v>0.11</v>
      </c>
      <c r="J82" s="204"/>
      <c r="K82" s="204"/>
      <c r="L82" s="204"/>
      <c r="M82" s="206"/>
    </row>
    <row r="83" spans="1:13" ht="15" customHeight="1">
      <c r="A83" s="202"/>
      <c r="B83" s="203">
        <v>310</v>
      </c>
      <c r="C83" s="205"/>
      <c r="D83" s="205"/>
      <c r="E83" s="205" t="s">
        <v>172</v>
      </c>
      <c r="F83" s="195">
        <f t="shared" si="1"/>
        <v>206.55</v>
      </c>
      <c r="G83" s="206"/>
      <c r="H83" s="207"/>
      <c r="I83" s="203"/>
      <c r="J83" s="204"/>
      <c r="K83" s="207">
        <v>206.55</v>
      </c>
      <c r="L83" s="204"/>
      <c r="M83" s="206"/>
    </row>
    <row r="84" spans="1:13" ht="15" customHeight="1">
      <c r="A84" s="202"/>
      <c r="B84" s="203"/>
      <c r="C84" s="205" t="s">
        <v>427</v>
      </c>
      <c r="D84" s="205"/>
      <c r="E84" s="205" t="s">
        <v>429</v>
      </c>
      <c r="F84" s="195">
        <f t="shared" si="1"/>
        <v>184.55</v>
      </c>
      <c r="G84" s="206"/>
      <c r="H84" s="207"/>
      <c r="I84" s="203"/>
      <c r="J84" s="204"/>
      <c r="K84" s="207">
        <v>184.55</v>
      </c>
      <c r="L84" s="204"/>
      <c r="M84" s="206"/>
    </row>
    <row r="85" spans="1:13" ht="15" customHeight="1">
      <c r="A85" s="202"/>
      <c r="B85" s="203"/>
      <c r="C85" s="205" t="s">
        <v>59</v>
      </c>
      <c r="D85" s="205" t="s">
        <v>427</v>
      </c>
      <c r="E85" s="205" t="s">
        <v>430</v>
      </c>
      <c r="F85" s="195">
        <f t="shared" si="1"/>
        <v>184.55</v>
      </c>
      <c r="G85" s="206"/>
      <c r="H85" s="207"/>
      <c r="I85" s="203"/>
      <c r="J85" s="204"/>
      <c r="K85" s="207">
        <v>184.55</v>
      </c>
      <c r="L85" s="204"/>
      <c r="M85" s="206"/>
    </row>
    <row r="86" spans="1:13" ht="15" customHeight="1">
      <c r="A86" s="202"/>
      <c r="B86" s="203"/>
      <c r="C86" s="205" t="s">
        <v>428</v>
      </c>
      <c r="D86" s="205"/>
      <c r="E86" s="205" t="s">
        <v>431</v>
      </c>
      <c r="F86" s="195">
        <f t="shared" si="1"/>
        <v>22</v>
      </c>
      <c r="G86" s="206"/>
      <c r="H86" s="207"/>
      <c r="I86" s="203"/>
      <c r="J86" s="204"/>
      <c r="K86" s="207">
        <v>22</v>
      </c>
      <c r="L86" s="204"/>
      <c r="M86" s="206"/>
    </row>
    <row r="87" spans="1:13" ht="15" customHeight="1">
      <c r="A87" s="202"/>
      <c r="B87" s="203"/>
      <c r="C87" s="205" t="s">
        <v>59</v>
      </c>
      <c r="D87" s="205" t="s">
        <v>428</v>
      </c>
      <c r="E87" s="205" t="s">
        <v>432</v>
      </c>
      <c r="F87" s="195">
        <f t="shared" si="1"/>
        <v>22</v>
      </c>
      <c r="G87" s="206"/>
      <c r="H87" s="207"/>
      <c r="I87" s="203"/>
      <c r="J87" s="204"/>
      <c r="K87" s="207">
        <v>22</v>
      </c>
      <c r="L87" s="204"/>
      <c r="M87" s="206"/>
    </row>
    <row r="88" spans="1:13" ht="27" customHeight="1">
      <c r="A88" s="202" t="s">
        <v>476</v>
      </c>
      <c r="B88" s="203"/>
      <c r="C88" s="205"/>
      <c r="D88" s="205"/>
      <c r="E88" s="205"/>
      <c r="F88" s="195">
        <f t="shared" si="1"/>
        <v>106.37</v>
      </c>
      <c r="G88" s="195">
        <v>81.91</v>
      </c>
      <c r="H88" s="195">
        <v>22.53</v>
      </c>
      <c r="I88" s="195">
        <v>1.93</v>
      </c>
      <c r="J88" s="195"/>
      <c r="K88" s="195"/>
      <c r="L88" s="195"/>
      <c r="M88" s="195"/>
    </row>
    <row r="89" spans="1:13" ht="15" customHeight="1">
      <c r="A89" s="202"/>
      <c r="B89" s="208" t="s">
        <v>287</v>
      </c>
      <c r="C89" s="208"/>
      <c r="D89" s="208"/>
      <c r="E89" s="204" t="s">
        <v>45</v>
      </c>
      <c r="F89" s="195">
        <f t="shared" si="1"/>
        <v>81.91</v>
      </c>
      <c r="G89" s="209">
        <v>81.91</v>
      </c>
      <c r="H89" s="207"/>
      <c r="I89" s="203"/>
      <c r="J89" s="204"/>
      <c r="K89" s="204"/>
      <c r="L89" s="204"/>
      <c r="M89" s="206"/>
    </row>
    <row r="90" spans="1:13" ht="15" customHeight="1">
      <c r="A90" s="202"/>
      <c r="B90" s="208"/>
      <c r="C90" s="208" t="s">
        <v>289</v>
      </c>
      <c r="D90" s="208"/>
      <c r="E90" s="204" t="s">
        <v>304</v>
      </c>
      <c r="F90" s="195">
        <f t="shared" si="1"/>
        <v>34.96</v>
      </c>
      <c r="G90" s="209">
        <v>34.96</v>
      </c>
      <c r="H90" s="207"/>
      <c r="I90" s="203"/>
      <c r="J90" s="204"/>
      <c r="K90" s="204"/>
      <c r="L90" s="204"/>
      <c r="M90" s="206"/>
    </row>
    <row r="91" spans="1:13" ht="15" customHeight="1">
      <c r="A91" s="202"/>
      <c r="B91" s="208" t="s">
        <v>59</v>
      </c>
      <c r="C91" s="208" t="s">
        <v>59</v>
      </c>
      <c r="D91" s="208" t="s">
        <v>296</v>
      </c>
      <c r="E91" s="204" t="s">
        <v>305</v>
      </c>
      <c r="F91" s="195">
        <f t="shared" si="1"/>
        <v>34.96</v>
      </c>
      <c r="G91" s="209">
        <v>34.96</v>
      </c>
      <c r="H91" s="207"/>
      <c r="I91" s="203"/>
      <c r="J91" s="204"/>
      <c r="K91" s="204"/>
      <c r="L91" s="204"/>
      <c r="M91" s="206"/>
    </row>
    <row r="92" spans="1:13" ht="15" customHeight="1">
      <c r="A92" s="202"/>
      <c r="B92" s="208"/>
      <c r="C92" s="208" t="s">
        <v>290</v>
      </c>
      <c r="D92" s="208"/>
      <c r="E92" s="204" t="s">
        <v>306</v>
      </c>
      <c r="F92" s="195">
        <f t="shared" si="1"/>
        <v>21.74</v>
      </c>
      <c r="G92" s="209">
        <v>21.74</v>
      </c>
      <c r="H92" s="207"/>
      <c r="I92" s="203"/>
      <c r="J92" s="204"/>
      <c r="K92" s="204"/>
      <c r="L92" s="204"/>
      <c r="M92" s="206"/>
    </row>
    <row r="93" spans="1:13" ht="15" customHeight="1">
      <c r="A93" s="202"/>
      <c r="B93" s="208" t="s">
        <v>59</v>
      </c>
      <c r="C93" s="208" t="s">
        <v>59</v>
      </c>
      <c r="D93" s="208" t="s">
        <v>297</v>
      </c>
      <c r="E93" s="204" t="s">
        <v>307</v>
      </c>
      <c r="F93" s="195">
        <f t="shared" si="1"/>
        <v>19.4</v>
      </c>
      <c r="G93" s="209">
        <v>19.4</v>
      </c>
      <c r="H93" s="207"/>
      <c r="I93" s="203"/>
      <c r="J93" s="204"/>
      <c r="K93" s="204"/>
      <c r="L93" s="204"/>
      <c r="M93" s="206"/>
    </row>
    <row r="94" spans="1:13" ht="15" customHeight="1">
      <c r="A94" s="202"/>
      <c r="B94" s="208" t="s">
        <v>59</v>
      </c>
      <c r="C94" s="208" t="s">
        <v>59</v>
      </c>
      <c r="D94" s="208" t="s">
        <v>298</v>
      </c>
      <c r="E94" s="204" t="s">
        <v>308</v>
      </c>
      <c r="F94" s="195">
        <f t="shared" si="1"/>
        <v>2.34</v>
      </c>
      <c r="G94" s="209">
        <v>2.34</v>
      </c>
      <c r="H94" s="207"/>
      <c r="I94" s="203"/>
      <c r="J94" s="204"/>
      <c r="K94" s="204"/>
      <c r="L94" s="204"/>
      <c r="M94" s="206"/>
    </row>
    <row r="95" spans="1:13" ht="15" customHeight="1">
      <c r="A95" s="202"/>
      <c r="B95" s="208"/>
      <c r="C95" s="208" t="s">
        <v>291</v>
      </c>
      <c r="D95" s="208"/>
      <c r="E95" s="204" t="s">
        <v>309</v>
      </c>
      <c r="F95" s="195">
        <f t="shared" si="1"/>
        <v>2.91</v>
      </c>
      <c r="G95" s="209">
        <v>2.91</v>
      </c>
      <c r="H95" s="207"/>
      <c r="I95" s="203"/>
      <c r="J95" s="204"/>
      <c r="K95" s="204"/>
      <c r="L95" s="204"/>
      <c r="M95" s="206"/>
    </row>
    <row r="96" spans="1:13" ht="15" customHeight="1">
      <c r="A96" s="202"/>
      <c r="B96" s="208" t="s">
        <v>59</v>
      </c>
      <c r="C96" s="208" t="s">
        <v>59</v>
      </c>
      <c r="D96" s="208" t="s">
        <v>299</v>
      </c>
      <c r="E96" s="204" t="s">
        <v>310</v>
      </c>
      <c r="F96" s="195">
        <f t="shared" si="1"/>
        <v>2.91</v>
      </c>
      <c r="G96" s="209">
        <v>2.91</v>
      </c>
      <c r="H96" s="207"/>
      <c r="I96" s="203"/>
      <c r="J96" s="204"/>
      <c r="K96" s="204"/>
      <c r="L96" s="204"/>
      <c r="M96" s="206"/>
    </row>
    <row r="97" spans="1:13" ht="15" customHeight="1">
      <c r="A97" s="202"/>
      <c r="B97" s="208"/>
      <c r="C97" s="208" t="s">
        <v>292</v>
      </c>
      <c r="D97" s="208"/>
      <c r="E97" s="204" t="s">
        <v>311</v>
      </c>
      <c r="F97" s="195">
        <f t="shared" si="1"/>
        <v>10.98</v>
      </c>
      <c r="G97" s="209">
        <v>10.98</v>
      </c>
      <c r="H97" s="207"/>
      <c r="I97" s="203"/>
      <c r="J97" s="204"/>
      <c r="K97" s="204"/>
      <c r="L97" s="204"/>
      <c r="M97" s="206"/>
    </row>
    <row r="98" spans="1:13" ht="15" customHeight="1">
      <c r="A98" s="202"/>
      <c r="B98" s="208" t="s">
        <v>59</v>
      </c>
      <c r="C98" s="208" t="s">
        <v>59</v>
      </c>
      <c r="D98" s="208" t="s">
        <v>300</v>
      </c>
      <c r="E98" s="204" t="s">
        <v>312</v>
      </c>
      <c r="F98" s="195">
        <f t="shared" si="1"/>
        <v>10.98</v>
      </c>
      <c r="G98" s="209">
        <v>10.98</v>
      </c>
      <c r="H98" s="207"/>
      <c r="I98" s="203"/>
      <c r="J98" s="204"/>
      <c r="K98" s="204"/>
      <c r="L98" s="204"/>
      <c r="M98" s="206"/>
    </row>
    <row r="99" spans="1:13" ht="15" customHeight="1">
      <c r="A99" s="202"/>
      <c r="B99" s="208"/>
      <c r="C99" s="208" t="s">
        <v>293</v>
      </c>
      <c r="D99" s="208"/>
      <c r="E99" s="204" t="s">
        <v>313</v>
      </c>
      <c r="F99" s="195">
        <f t="shared" si="1"/>
        <v>4</v>
      </c>
      <c r="G99" s="209">
        <v>4</v>
      </c>
      <c r="H99" s="207"/>
      <c r="I99" s="203"/>
      <c r="J99" s="204"/>
      <c r="K99" s="204"/>
      <c r="L99" s="204"/>
      <c r="M99" s="206"/>
    </row>
    <row r="100" spans="1:13" ht="15" customHeight="1">
      <c r="A100" s="202"/>
      <c r="B100" s="208" t="s">
        <v>59</v>
      </c>
      <c r="C100" s="208" t="s">
        <v>59</v>
      </c>
      <c r="D100" s="208" t="s">
        <v>301</v>
      </c>
      <c r="E100" s="204" t="s">
        <v>314</v>
      </c>
      <c r="F100" s="195">
        <f t="shared" si="1"/>
        <v>4</v>
      </c>
      <c r="G100" s="209">
        <v>4</v>
      </c>
      <c r="H100" s="207"/>
      <c r="I100" s="203"/>
      <c r="J100" s="204"/>
      <c r="K100" s="204"/>
      <c r="L100" s="204"/>
      <c r="M100" s="206"/>
    </row>
    <row r="101" spans="1:13" ht="15" customHeight="1">
      <c r="A101" s="202"/>
      <c r="B101" s="208"/>
      <c r="C101" s="208" t="s">
        <v>294</v>
      </c>
      <c r="D101" s="208"/>
      <c r="E101" s="204" t="s">
        <v>315</v>
      </c>
      <c r="F101" s="195">
        <f t="shared" si="1"/>
        <v>0.8</v>
      </c>
      <c r="G101" s="209">
        <v>0.8</v>
      </c>
      <c r="H101" s="207"/>
      <c r="I101" s="203"/>
      <c r="J101" s="204"/>
      <c r="K101" s="204"/>
      <c r="L101" s="204"/>
      <c r="M101" s="206"/>
    </row>
    <row r="102" spans="1:13" ht="15" customHeight="1">
      <c r="A102" s="202"/>
      <c r="B102" s="208" t="s">
        <v>59</v>
      </c>
      <c r="C102" s="208" t="s">
        <v>59</v>
      </c>
      <c r="D102" s="208" t="s">
        <v>302</v>
      </c>
      <c r="E102" s="204" t="s">
        <v>316</v>
      </c>
      <c r="F102" s="195">
        <f t="shared" si="1"/>
        <v>0.8</v>
      </c>
      <c r="G102" s="209">
        <v>0.8</v>
      </c>
      <c r="H102" s="207"/>
      <c r="I102" s="203"/>
      <c r="J102" s="204"/>
      <c r="K102" s="204"/>
      <c r="L102" s="204"/>
      <c r="M102" s="206"/>
    </row>
    <row r="103" spans="1:13" ht="15" customHeight="1">
      <c r="A103" s="202"/>
      <c r="B103" s="208"/>
      <c r="C103" s="208" t="s">
        <v>295</v>
      </c>
      <c r="D103" s="208"/>
      <c r="E103" s="204" t="s">
        <v>317</v>
      </c>
      <c r="F103" s="195">
        <f t="shared" si="1"/>
        <v>6.52</v>
      </c>
      <c r="G103" s="209">
        <v>6.52</v>
      </c>
      <c r="H103" s="207"/>
      <c r="I103" s="203"/>
      <c r="J103" s="204"/>
      <c r="K103" s="204"/>
      <c r="L103" s="204"/>
      <c r="M103" s="206"/>
    </row>
    <row r="104" spans="1:13" ht="15" customHeight="1">
      <c r="A104" s="202"/>
      <c r="B104" s="208" t="s">
        <v>59</v>
      </c>
      <c r="C104" s="208" t="s">
        <v>59</v>
      </c>
      <c r="D104" s="208" t="s">
        <v>303</v>
      </c>
      <c r="E104" s="204" t="s">
        <v>318</v>
      </c>
      <c r="F104" s="195">
        <f t="shared" si="1"/>
        <v>6.52</v>
      </c>
      <c r="G104" s="209">
        <v>6.52</v>
      </c>
      <c r="H104" s="207"/>
      <c r="I104" s="203"/>
      <c r="J104" s="204"/>
      <c r="K104" s="204"/>
      <c r="L104" s="204"/>
      <c r="M104" s="206"/>
    </row>
    <row r="105" spans="1:13" ht="15" customHeight="1">
      <c r="A105" s="202"/>
      <c r="B105" s="208" t="s">
        <v>117</v>
      </c>
      <c r="C105" s="208"/>
      <c r="D105" s="208"/>
      <c r="E105" s="204" t="s">
        <v>46</v>
      </c>
      <c r="F105" s="195">
        <f t="shared" si="1"/>
        <v>22.53</v>
      </c>
      <c r="G105" s="206"/>
      <c r="H105" s="209">
        <v>22.53</v>
      </c>
      <c r="I105" s="203"/>
      <c r="J105" s="204"/>
      <c r="K105" s="204"/>
      <c r="L105" s="204"/>
      <c r="M105" s="206"/>
    </row>
    <row r="106" spans="1:13" ht="15" customHeight="1">
      <c r="A106" s="202"/>
      <c r="B106" s="208"/>
      <c r="C106" s="208" t="s">
        <v>320</v>
      </c>
      <c r="D106" s="208"/>
      <c r="E106" s="204" t="s">
        <v>321</v>
      </c>
      <c r="F106" s="195">
        <f t="shared" si="1"/>
        <v>0.9</v>
      </c>
      <c r="G106" s="206"/>
      <c r="H106" s="209">
        <v>0.9</v>
      </c>
      <c r="I106" s="203"/>
      <c r="J106" s="204"/>
      <c r="K106" s="204"/>
      <c r="L106" s="204"/>
      <c r="M106" s="206"/>
    </row>
    <row r="107" spans="1:13" ht="15" customHeight="1">
      <c r="A107" s="202"/>
      <c r="B107" s="208" t="s">
        <v>59</v>
      </c>
      <c r="C107" s="208" t="s">
        <v>59</v>
      </c>
      <c r="D107" s="208" t="s">
        <v>359</v>
      </c>
      <c r="E107" s="204" t="s">
        <v>118</v>
      </c>
      <c r="F107" s="195">
        <f t="shared" si="1"/>
        <v>0.9</v>
      </c>
      <c r="G107" s="206"/>
      <c r="H107" s="209">
        <v>0.9</v>
      </c>
      <c r="I107" s="203"/>
      <c r="J107" s="204"/>
      <c r="K107" s="204"/>
      <c r="L107" s="204"/>
      <c r="M107" s="206"/>
    </row>
    <row r="108" spans="1:13" ht="15" customHeight="1">
      <c r="A108" s="202"/>
      <c r="B108" s="208"/>
      <c r="C108" s="208" t="s">
        <v>365</v>
      </c>
      <c r="D108" s="208"/>
      <c r="E108" s="204" t="s">
        <v>326</v>
      </c>
      <c r="F108" s="195">
        <f t="shared" si="1"/>
        <v>0.2</v>
      </c>
      <c r="G108" s="206"/>
      <c r="H108" s="209">
        <v>0.2</v>
      </c>
      <c r="I108" s="203"/>
      <c r="J108" s="204"/>
      <c r="K108" s="204"/>
      <c r="L108" s="204"/>
      <c r="M108" s="206"/>
    </row>
    <row r="109" spans="1:13" ht="15" customHeight="1">
      <c r="A109" s="202"/>
      <c r="B109" s="208" t="s">
        <v>59</v>
      </c>
      <c r="C109" s="208" t="s">
        <v>59</v>
      </c>
      <c r="D109" s="208" t="s">
        <v>433</v>
      </c>
      <c r="E109" s="204" t="s">
        <v>122</v>
      </c>
      <c r="F109" s="195">
        <f t="shared" si="1"/>
        <v>0.2</v>
      </c>
      <c r="G109" s="206"/>
      <c r="H109" s="209">
        <v>0.2</v>
      </c>
      <c r="I109" s="203"/>
      <c r="J109" s="204"/>
      <c r="K109" s="204"/>
      <c r="L109" s="204"/>
      <c r="M109" s="206"/>
    </row>
    <row r="110" spans="1:13" ht="15" customHeight="1">
      <c r="A110" s="202"/>
      <c r="B110" s="208"/>
      <c r="C110" s="208" t="s">
        <v>367</v>
      </c>
      <c r="D110" s="208"/>
      <c r="E110" s="204" t="s">
        <v>328</v>
      </c>
      <c r="F110" s="195">
        <f t="shared" si="1"/>
        <v>0.7</v>
      </c>
      <c r="G110" s="206"/>
      <c r="H110" s="209">
        <v>0.7</v>
      </c>
      <c r="I110" s="203"/>
      <c r="J110" s="204"/>
      <c r="K110" s="204"/>
      <c r="L110" s="204"/>
      <c r="M110" s="206"/>
    </row>
    <row r="111" spans="1:13" ht="15" customHeight="1">
      <c r="A111" s="202"/>
      <c r="B111" s="208" t="s">
        <v>59</v>
      </c>
      <c r="C111" s="208" t="s">
        <v>59</v>
      </c>
      <c r="D111" s="208" t="s">
        <v>434</v>
      </c>
      <c r="E111" s="204" t="s">
        <v>123</v>
      </c>
      <c r="F111" s="195">
        <f t="shared" si="1"/>
        <v>0.7</v>
      </c>
      <c r="G111" s="206"/>
      <c r="H111" s="209">
        <v>0.7</v>
      </c>
      <c r="I111" s="203"/>
      <c r="J111" s="204"/>
      <c r="K111" s="204"/>
      <c r="L111" s="204"/>
      <c r="M111" s="206"/>
    </row>
    <row r="112" spans="1:13" ht="15" customHeight="1">
      <c r="A112" s="202"/>
      <c r="B112" s="208"/>
      <c r="C112" s="208" t="s">
        <v>369</v>
      </c>
      <c r="D112" s="208"/>
      <c r="E112" s="204" t="s">
        <v>330</v>
      </c>
      <c r="F112" s="195">
        <f t="shared" si="1"/>
        <v>0.6</v>
      </c>
      <c r="G112" s="206"/>
      <c r="H112" s="209">
        <v>0.6</v>
      </c>
      <c r="I112" s="203"/>
      <c r="J112" s="204"/>
      <c r="K112" s="204"/>
      <c r="L112" s="204"/>
      <c r="M112" s="206"/>
    </row>
    <row r="113" spans="1:13" ht="15" customHeight="1">
      <c r="A113" s="202"/>
      <c r="B113" s="208" t="s">
        <v>59</v>
      </c>
      <c r="C113" s="208" t="s">
        <v>59</v>
      </c>
      <c r="D113" s="208" t="s">
        <v>435</v>
      </c>
      <c r="E113" s="204" t="s">
        <v>124</v>
      </c>
      <c r="F113" s="195">
        <f t="shared" si="1"/>
        <v>0.6</v>
      </c>
      <c r="G113" s="206"/>
      <c r="H113" s="209">
        <v>0.6</v>
      </c>
      <c r="I113" s="203"/>
      <c r="J113" s="204"/>
      <c r="K113" s="204"/>
      <c r="L113" s="204"/>
      <c r="M113" s="206"/>
    </row>
    <row r="114" spans="1:13" ht="15" customHeight="1">
      <c r="A114" s="202"/>
      <c r="B114" s="208"/>
      <c r="C114" s="208" t="s">
        <v>436</v>
      </c>
      <c r="D114" s="208"/>
      <c r="E114" s="204" t="s">
        <v>437</v>
      </c>
      <c r="F114" s="195">
        <f t="shared" si="1"/>
        <v>5.1</v>
      </c>
      <c r="G114" s="206"/>
      <c r="H114" s="209">
        <v>5.1</v>
      </c>
      <c r="I114" s="203"/>
      <c r="J114" s="204"/>
      <c r="K114" s="204"/>
      <c r="L114" s="204"/>
      <c r="M114" s="206"/>
    </row>
    <row r="115" spans="1:13" ht="15" customHeight="1">
      <c r="A115" s="202"/>
      <c r="B115" s="208" t="s">
        <v>59</v>
      </c>
      <c r="C115" s="208" t="s">
        <v>59</v>
      </c>
      <c r="D115" s="208" t="s">
        <v>438</v>
      </c>
      <c r="E115" s="204" t="s">
        <v>439</v>
      </c>
      <c r="F115" s="195">
        <f t="shared" si="1"/>
        <v>5.1</v>
      </c>
      <c r="G115" s="206"/>
      <c r="H115" s="209">
        <v>5.1</v>
      </c>
      <c r="I115" s="203"/>
      <c r="J115" s="204"/>
      <c r="K115" s="204"/>
      <c r="L115" s="204"/>
      <c r="M115" s="206"/>
    </row>
    <row r="116" spans="1:13" ht="15" customHeight="1">
      <c r="A116" s="202"/>
      <c r="B116" s="208"/>
      <c r="C116" s="208" t="s">
        <v>371</v>
      </c>
      <c r="D116" s="208"/>
      <c r="E116" s="204" t="s">
        <v>332</v>
      </c>
      <c r="F116" s="195">
        <f t="shared" si="1"/>
        <v>0.31</v>
      </c>
      <c r="G116" s="206"/>
      <c r="H116" s="209">
        <v>0.31</v>
      </c>
      <c r="I116" s="203"/>
      <c r="J116" s="204"/>
      <c r="K116" s="204"/>
      <c r="L116" s="204"/>
      <c r="M116" s="206"/>
    </row>
    <row r="117" spans="1:13" ht="15" customHeight="1">
      <c r="A117" s="202"/>
      <c r="B117" s="208" t="s">
        <v>59</v>
      </c>
      <c r="C117" s="208" t="s">
        <v>59</v>
      </c>
      <c r="D117" s="208" t="s">
        <v>440</v>
      </c>
      <c r="E117" s="204" t="s">
        <v>126</v>
      </c>
      <c r="F117" s="195">
        <f t="shared" si="1"/>
        <v>0.31</v>
      </c>
      <c r="G117" s="206"/>
      <c r="H117" s="209">
        <v>0.31</v>
      </c>
      <c r="I117" s="203"/>
      <c r="J117" s="204"/>
      <c r="K117" s="204"/>
      <c r="L117" s="204"/>
      <c r="M117" s="206"/>
    </row>
    <row r="118" spans="1:13" ht="15" customHeight="1">
      <c r="A118" s="202"/>
      <c r="B118" s="208"/>
      <c r="C118" s="208" t="s">
        <v>373</v>
      </c>
      <c r="D118" s="208"/>
      <c r="E118" s="204" t="s">
        <v>334</v>
      </c>
      <c r="F118" s="195">
        <f t="shared" si="1"/>
        <v>0.8</v>
      </c>
      <c r="G118" s="206"/>
      <c r="H118" s="209">
        <v>0.8</v>
      </c>
      <c r="I118" s="203"/>
      <c r="J118" s="204"/>
      <c r="K118" s="204"/>
      <c r="L118" s="204"/>
      <c r="M118" s="206"/>
    </row>
    <row r="119" spans="1:13" ht="15" customHeight="1">
      <c r="A119" s="202"/>
      <c r="B119" s="208" t="s">
        <v>59</v>
      </c>
      <c r="C119" s="208" t="s">
        <v>59</v>
      </c>
      <c r="D119" s="208" t="s">
        <v>374</v>
      </c>
      <c r="E119" s="204" t="s">
        <v>127</v>
      </c>
      <c r="F119" s="195">
        <f t="shared" si="1"/>
        <v>0.8</v>
      </c>
      <c r="G119" s="206"/>
      <c r="H119" s="209">
        <v>0.8</v>
      </c>
      <c r="I119" s="203"/>
      <c r="J119" s="204"/>
      <c r="K119" s="204"/>
      <c r="L119" s="204"/>
      <c r="M119" s="206"/>
    </row>
    <row r="120" spans="1:13" ht="15" customHeight="1">
      <c r="A120" s="202"/>
      <c r="B120" s="208"/>
      <c r="C120" s="208" t="s">
        <v>376</v>
      </c>
      <c r="D120" s="208"/>
      <c r="E120" s="204" t="s">
        <v>336</v>
      </c>
      <c r="F120" s="195">
        <f t="shared" si="1"/>
        <v>0.21</v>
      </c>
      <c r="G120" s="206"/>
      <c r="H120" s="209">
        <v>0.21</v>
      </c>
      <c r="I120" s="203"/>
      <c r="J120" s="204"/>
      <c r="K120" s="204"/>
      <c r="L120" s="204"/>
      <c r="M120" s="206"/>
    </row>
    <row r="121" spans="1:13" ht="15" customHeight="1">
      <c r="A121" s="202"/>
      <c r="B121" s="208" t="s">
        <v>59</v>
      </c>
      <c r="C121" s="208" t="s">
        <v>59</v>
      </c>
      <c r="D121" s="208" t="s">
        <v>377</v>
      </c>
      <c r="E121" s="204" t="s">
        <v>337</v>
      </c>
      <c r="F121" s="195">
        <f t="shared" si="1"/>
        <v>0.21</v>
      </c>
      <c r="G121" s="206"/>
      <c r="H121" s="209">
        <v>0.21</v>
      </c>
      <c r="I121" s="203"/>
      <c r="J121" s="204"/>
      <c r="K121" s="204"/>
      <c r="L121" s="204"/>
      <c r="M121" s="206"/>
    </row>
    <row r="122" spans="1:13" ht="15" customHeight="1">
      <c r="A122" s="202"/>
      <c r="B122" s="208"/>
      <c r="C122" s="208" t="s">
        <v>379</v>
      </c>
      <c r="D122" s="208"/>
      <c r="E122" s="204" t="s">
        <v>339</v>
      </c>
      <c r="F122" s="195">
        <f t="shared" si="1"/>
        <v>0.09</v>
      </c>
      <c r="G122" s="206"/>
      <c r="H122" s="209">
        <v>0.09</v>
      </c>
      <c r="I122" s="203"/>
      <c r="J122" s="204"/>
      <c r="K122" s="204"/>
      <c r="L122" s="204"/>
      <c r="M122" s="206"/>
    </row>
    <row r="123" spans="1:13" ht="15" customHeight="1">
      <c r="A123" s="202"/>
      <c r="B123" s="208" t="s">
        <v>59</v>
      </c>
      <c r="C123" s="208" t="s">
        <v>59</v>
      </c>
      <c r="D123" s="208" t="s">
        <v>441</v>
      </c>
      <c r="E123" s="204" t="s">
        <v>130</v>
      </c>
      <c r="F123" s="195">
        <f t="shared" si="1"/>
        <v>0.09</v>
      </c>
      <c r="G123" s="206"/>
      <c r="H123" s="209">
        <v>0.09</v>
      </c>
      <c r="I123" s="203"/>
      <c r="J123" s="204"/>
      <c r="K123" s="204"/>
      <c r="L123" s="204"/>
      <c r="M123" s="206"/>
    </row>
    <row r="124" spans="1:13" ht="15" customHeight="1">
      <c r="A124" s="202"/>
      <c r="B124" s="208"/>
      <c r="C124" s="208" t="s">
        <v>385</v>
      </c>
      <c r="D124" s="208"/>
      <c r="E124" s="204" t="s">
        <v>345</v>
      </c>
      <c r="F124" s="195">
        <f t="shared" si="1"/>
        <v>0.3</v>
      </c>
      <c r="G124" s="206"/>
      <c r="H124" s="209">
        <v>0.3</v>
      </c>
      <c r="I124" s="203"/>
      <c r="J124" s="204"/>
      <c r="K124" s="204"/>
      <c r="L124" s="204"/>
      <c r="M124" s="206"/>
    </row>
    <row r="125" spans="1:13" ht="15" customHeight="1">
      <c r="A125" s="202"/>
      <c r="B125" s="208" t="s">
        <v>59</v>
      </c>
      <c r="C125" s="208" t="s">
        <v>59</v>
      </c>
      <c r="D125" s="208" t="s">
        <v>386</v>
      </c>
      <c r="E125" s="204" t="s">
        <v>136</v>
      </c>
      <c r="F125" s="195">
        <f t="shared" si="1"/>
        <v>0.3</v>
      </c>
      <c r="G125" s="206"/>
      <c r="H125" s="209">
        <v>0.3</v>
      </c>
      <c r="I125" s="203"/>
      <c r="J125" s="204"/>
      <c r="K125" s="204"/>
      <c r="L125" s="204"/>
      <c r="M125" s="206"/>
    </row>
    <row r="126" spans="1:13" ht="15" customHeight="1">
      <c r="A126" s="202"/>
      <c r="B126" s="208"/>
      <c r="C126" s="208" t="s">
        <v>392</v>
      </c>
      <c r="D126" s="208"/>
      <c r="E126" s="204" t="s">
        <v>351</v>
      </c>
      <c r="F126" s="195">
        <f t="shared" si="1"/>
        <v>1.09</v>
      </c>
      <c r="G126" s="206"/>
      <c r="H126" s="209">
        <v>1.09</v>
      </c>
      <c r="I126" s="203"/>
      <c r="J126" s="204"/>
      <c r="K126" s="204"/>
      <c r="L126" s="204"/>
      <c r="M126" s="206"/>
    </row>
    <row r="127" spans="1:13" ht="15" customHeight="1">
      <c r="A127" s="202"/>
      <c r="B127" s="208" t="s">
        <v>59</v>
      </c>
      <c r="C127" s="208" t="s">
        <v>59</v>
      </c>
      <c r="D127" s="208" t="s">
        <v>393</v>
      </c>
      <c r="E127" s="204" t="s">
        <v>352</v>
      </c>
      <c r="F127" s="195">
        <f t="shared" si="1"/>
        <v>0.43</v>
      </c>
      <c r="G127" s="206"/>
      <c r="H127" s="209">
        <v>0.43</v>
      </c>
      <c r="I127" s="203"/>
      <c r="J127" s="204"/>
      <c r="K127" s="204"/>
      <c r="L127" s="204"/>
      <c r="M127" s="206"/>
    </row>
    <row r="128" spans="1:13" ht="15" customHeight="1">
      <c r="A128" s="202"/>
      <c r="B128" s="208" t="s">
        <v>59</v>
      </c>
      <c r="C128" s="208" t="s">
        <v>59</v>
      </c>
      <c r="D128" s="208" t="s">
        <v>394</v>
      </c>
      <c r="E128" s="204" t="s">
        <v>353</v>
      </c>
      <c r="F128" s="195">
        <f t="shared" si="1"/>
        <v>0.66</v>
      </c>
      <c r="G128" s="206"/>
      <c r="H128" s="209">
        <v>0.66</v>
      </c>
      <c r="I128" s="203"/>
      <c r="J128" s="204"/>
      <c r="K128" s="204"/>
      <c r="L128" s="204"/>
      <c r="M128" s="206"/>
    </row>
    <row r="129" spans="1:13" ht="15" customHeight="1">
      <c r="A129" s="202"/>
      <c r="B129" s="208"/>
      <c r="C129" s="208" t="s">
        <v>395</v>
      </c>
      <c r="D129" s="208"/>
      <c r="E129" s="204" t="s">
        <v>354</v>
      </c>
      <c r="F129" s="195">
        <f t="shared" si="1"/>
        <v>4.6</v>
      </c>
      <c r="G129" s="206"/>
      <c r="H129" s="209">
        <v>4.6</v>
      </c>
      <c r="I129" s="203"/>
      <c r="J129" s="204"/>
      <c r="K129" s="204"/>
      <c r="L129" s="204"/>
      <c r="M129" s="206"/>
    </row>
    <row r="130" spans="1:13" ht="15" customHeight="1">
      <c r="A130" s="202"/>
      <c r="B130" s="208" t="s">
        <v>59</v>
      </c>
      <c r="C130" s="208" t="s">
        <v>59</v>
      </c>
      <c r="D130" s="208" t="s">
        <v>396</v>
      </c>
      <c r="E130" s="204" t="s">
        <v>355</v>
      </c>
      <c r="F130" s="195">
        <f t="shared" si="1"/>
        <v>4.6</v>
      </c>
      <c r="G130" s="206"/>
      <c r="H130" s="209">
        <v>4.6</v>
      </c>
      <c r="I130" s="203"/>
      <c r="J130" s="204"/>
      <c r="K130" s="204"/>
      <c r="L130" s="204"/>
      <c r="M130" s="206"/>
    </row>
    <row r="131" spans="1:13" ht="15" customHeight="1">
      <c r="A131" s="202"/>
      <c r="B131" s="208"/>
      <c r="C131" s="208" t="s">
        <v>397</v>
      </c>
      <c r="D131" s="208"/>
      <c r="E131" s="204" t="s">
        <v>356</v>
      </c>
      <c r="F131" s="195">
        <f t="shared" si="1"/>
        <v>6.84</v>
      </c>
      <c r="G131" s="206"/>
      <c r="H131" s="209">
        <v>6.84</v>
      </c>
      <c r="I131" s="203"/>
      <c r="J131" s="204"/>
      <c r="K131" s="204"/>
      <c r="L131" s="204"/>
      <c r="M131" s="206"/>
    </row>
    <row r="132" spans="1:13" ht="15" customHeight="1">
      <c r="A132" s="202"/>
      <c r="B132" s="208" t="s">
        <v>59</v>
      </c>
      <c r="C132" s="208" t="s">
        <v>59</v>
      </c>
      <c r="D132" s="208" t="s">
        <v>398</v>
      </c>
      <c r="E132" s="204" t="s">
        <v>154</v>
      </c>
      <c r="F132" s="195">
        <f t="shared" si="1"/>
        <v>6.84</v>
      </c>
      <c r="G132" s="206"/>
      <c r="H132" s="209">
        <v>6.84</v>
      </c>
      <c r="I132" s="203"/>
      <c r="J132" s="204"/>
      <c r="K132" s="204"/>
      <c r="L132" s="204"/>
      <c r="M132" s="206"/>
    </row>
    <row r="133" spans="1:13" ht="15" customHeight="1">
      <c r="A133" s="202"/>
      <c r="B133" s="208"/>
      <c r="C133" s="208" t="s">
        <v>399</v>
      </c>
      <c r="D133" s="208"/>
      <c r="E133" s="204" t="s">
        <v>357</v>
      </c>
      <c r="F133" s="195">
        <f t="shared" si="1"/>
        <v>0.79</v>
      </c>
      <c r="G133" s="206"/>
      <c r="H133" s="209">
        <v>0.79</v>
      </c>
      <c r="I133" s="203"/>
      <c r="J133" s="204"/>
      <c r="K133" s="204"/>
      <c r="L133" s="204"/>
      <c r="M133" s="206"/>
    </row>
    <row r="134" spans="1:13" ht="15" customHeight="1">
      <c r="A134" s="202"/>
      <c r="B134" s="208" t="s">
        <v>59</v>
      </c>
      <c r="C134" s="208" t="s">
        <v>59</v>
      </c>
      <c r="D134" s="208" t="s">
        <v>400</v>
      </c>
      <c r="E134" s="204" t="s">
        <v>358</v>
      </c>
      <c r="F134" s="195">
        <f t="shared" si="1"/>
        <v>0.59</v>
      </c>
      <c r="G134" s="206"/>
      <c r="H134" s="209">
        <v>0.59</v>
      </c>
      <c r="I134" s="203"/>
      <c r="J134" s="204"/>
      <c r="K134" s="204"/>
      <c r="L134" s="204"/>
      <c r="M134" s="206"/>
    </row>
    <row r="135" spans="1:13" ht="15" customHeight="1">
      <c r="A135" s="202"/>
      <c r="B135" s="208" t="s">
        <v>59</v>
      </c>
      <c r="C135" s="208" t="s">
        <v>59</v>
      </c>
      <c r="D135" s="208" t="s">
        <v>401</v>
      </c>
      <c r="E135" s="204" t="s">
        <v>157</v>
      </c>
      <c r="F135" s="195">
        <f t="shared" si="1"/>
        <v>0.2</v>
      </c>
      <c r="G135" s="206"/>
      <c r="H135" s="209">
        <v>0.2</v>
      </c>
      <c r="I135" s="203"/>
      <c r="J135" s="204"/>
      <c r="K135" s="204"/>
      <c r="L135" s="204"/>
      <c r="M135" s="206"/>
    </row>
    <row r="136" spans="1:13" ht="15" customHeight="1">
      <c r="A136" s="202"/>
      <c r="B136" s="208" t="s">
        <v>158</v>
      </c>
      <c r="C136" s="208"/>
      <c r="D136" s="208"/>
      <c r="E136" s="204" t="s">
        <v>47</v>
      </c>
      <c r="F136" s="195">
        <f aca="true" t="shared" si="2" ref="F136:F198">SUM(G136:M136)</f>
        <v>1.93</v>
      </c>
      <c r="G136" s="206"/>
      <c r="H136" s="202"/>
      <c r="I136" s="209">
        <v>1.93</v>
      </c>
      <c r="J136" s="204"/>
      <c r="K136" s="204"/>
      <c r="L136" s="204"/>
      <c r="M136" s="206"/>
    </row>
    <row r="137" spans="1:13" ht="15" customHeight="1">
      <c r="A137" s="202"/>
      <c r="B137" s="208"/>
      <c r="C137" s="208" t="s">
        <v>417</v>
      </c>
      <c r="D137" s="208"/>
      <c r="E137" s="204" t="s">
        <v>405</v>
      </c>
      <c r="F137" s="195">
        <f t="shared" si="2"/>
        <v>1.92</v>
      </c>
      <c r="G137" s="206"/>
      <c r="H137" s="202"/>
      <c r="I137" s="209">
        <v>1.92</v>
      </c>
      <c r="J137" s="204"/>
      <c r="K137" s="204"/>
      <c r="L137" s="204"/>
      <c r="M137" s="206"/>
    </row>
    <row r="138" spans="1:13" ht="15" customHeight="1">
      <c r="A138" s="202"/>
      <c r="B138" s="208" t="s">
        <v>59</v>
      </c>
      <c r="C138" s="208" t="s">
        <v>59</v>
      </c>
      <c r="D138" s="208" t="s">
        <v>418</v>
      </c>
      <c r="E138" s="204" t="s">
        <v>406</v>
      </c>
      <c r="F138" s="195">
        <f t="shared" si="2"/>
        <v>0.02</v>
      </c>
      <c r="G138" s="206"/>
      <c r="H138" s="202"/>
      <c r="I138" s="209">
        <v>0.02</v>
      </c>
      <c r="J138" s="204"/>
      <c r="K138" s="204"/>
      <c r="L138" s="204"/>
      <c r="M138" s="206"/>
    </row>
    <row r="139" spans="1:13" ht="15" customHeight="1">
      <c r="A139" s="202"/>
      <c r="B139" s="208" t="s">
        <v>59</v>
      </c>
      <c r="C139" s="208" t="s">
        <v>59</v>
      </c>
      <c r="D139" s="208" t="s">
        <v>419</v>
      </c>
      <c r="E139" s="204" t="s">
        <v>407</v>
      </c>
      <c r="F139" s="195">
        <f t="shared" si="2"/>
        <v>1.9</v>
      </c>
      <c r="G139" s="206"/>
      <c r="H139" s="202"/>
      <c r="I139" s="209">
        <v>1.9</v>
      </c>
      <c r="J139" s="204"/>
      <c r="K139" s="204"/>
      <c r="L139" s="204"/>
      <c r="M139" s="206"/>
    </row>
    <row r="140" spans="1:13" ht="15" customHeight="1">
      <c r="A140" s="202"/>
      <c r="B140" s="208"/>
      <c r="C140" s="208" t="s">
        <v>425</v>
      </c>
      <c r="D140" s="208"/>
      <c r="E140" s="204" t="s">
        <v>412</v>
      </c>
      <c r="F140" s="195">
        <f t="shared" si="2"/>
        <v>0.01</v>
      </c>
      <c r="G140" s="206"/>
      <c r="H140" s="202"/>
      <c r="I140" s="209">
        <v>0.01</v>
      </c>
      <c r="J140" s="204"/>
      <c r="K140" s="204"/>
      <c r="L140" s="204"/>
      <c r="M140" s="206"/>
    </row>
    <row r="141" spans="1:13" ht="15" customHeight="1">
      <c r="A141" s="202"/>
      <c r="B141" s="208" t="s">
        <v>59</v>
      </c>
      <c r="C141" s="208" t="s">
        <v>59</v>
      </c>
      <c r="D141" s="208" t="s">
        <v>426</v>
      </c>
      <c r="E141" s="204" t="s">
        <v>413</v>
      </c>
      <c r="F141" s="195">
        <f t="shared" si="2"/>
        <v>0.01</v>
      </c>
      <c r="G141" s="206"/>
      <c r="H141" s="202"/>
      <c r="I141" s="209">
        <v>0.01</v>
      </c>
      <c r="J141" s="204"/>
      <c r="K141" s="204"/>
      <c r="L141" s="204"/>
      <c r="M141" s="206"/>
    </row>
    <row r="142" spans="1:13" ht="27" customHeight="1">
      <c r="A142" s="202" t="s">
        <v>442</v>
      </c>
      <c r="B142" s="203"/>
      <c r="C142" s="205"/>
      <c r="D142" s="205"/>
      <c r="E142" s="205"/>
      <c r="F142" s="195">
        <f t="shared" si="2"/>
        <v>308.98999999999995</v>
      </c>
      <c r="G142" s="195">
        <v>94.86</v>
      </c>
      <c r="H142" s="195">
        <v>212.98</v>
      </c>
      <c r="I142" s="195">
        <v>1.15</v>
      </c>
      <c r="J142" s="195"/>
      <c r="K142" s="195"/>
      <c r="L142" s="195"/>
      <c r="M142" s="195"/>
    </row>
    <row r="143" spans="1:13" ht="15" customHeight="1">
      <c r="A143" s="202"/>
      <c r="B143" s="210" t="s">
        <v>287</v>
      </c>
      <c r="C143" s="210"/>
      <c r="D143" s="210"/>
      <c r="E143" s="205" t="s">
        <v>45</v>
      </c>
      <c r="F143" s="195">
        <f t="shared" si="2"/>
        <v>94.86</v>
      </c>
      <c r="G143" s="209">
        <v>94.86</v>
      </c>
      <c r="H143" s="202"/>
      <c r="I143" s="203"/>
      <c r="J143" s="204"/>
      <c r="K143" s="204"/>
      <c r="L143" s="204"/>
      <c r="M143" s="206"/>
    </row>
    <row r="144" spans="1:13" ht="15" customHeight="1">
      <c r="A144" s="202"/>
      <c r="B144" s="210"/>
      <c r="C144" s="210" t="s">
        <v>289</v>
      </c>
      <c r="D144" s="210"/>
      <c r="E144" s="205" t="s">
        <v>304</v>
      </c>
      <c r="F144" s="195">
        <f t="shared" si="2"/>
        <v>41.18</v>
      </c>
      <c r="G144" s="209">
        <v>41.18</v>
      </c>
      <c r="H144" s="202"/>
      <c r="I144" s="203"/>
      <c r="J144" s="204"/>
      <c r="K144" s="204"/>
      <c r="L144" s="204"/>
      <c r="M144" s="206"/>
    </row>
    <row r="145" spans="1:13" ht="15" customHeight="1">
      <c r="A145" s="202"/>
      <c r="B145" s="210" t="s">
        <v>59</v>
      </c>
      <c r="C145" s="210" t="s">
        <v>59</v>
      </c>
      <c r="D145" s="210" t="s">
        <v>296</v>
      </c>
      <c r="E145" s="205" t="s">
        <v>305</v>
      </c>
      <c r="F145" s="195">
        <f t="shared" si="2"/>
        <v>41.18</v>
      </c>
      <c r="G145" s="209">
        <v>41.18</v>
      </c>
      <c r="H145" s="202"/>
      <c r="I145" s="203"/>
      <c r="J145" s="204"/>
      <c r="K145" s="204"/>
      <c r="L145" s="204"/>
      <c r="M145" s="206"/>
    </row>
    <row r="146" spans="1:13" ht="15" customHeight="1">
      <c r="A146" s="202"/>
      <c r="B146" s="210"/>
      <c r="C146" s="210" t="s">
        <v>290</v>
      </c>
      <c r="D146" s="210"/>
      <c r="E146" s="205" t="s">
        <v>306</v>
      </c>
      <c r="F146" s="195">
        <f t="shared" si="2"/>
        <v>2.38</v>
      </c>
      <c r="G146" s="209">
        <v>2.38</v>
      </c>
      <c r="H146" s="202"/>
      <c r="I146" s="203"/>
      <c r="J146" s="204"/>
      <c r="K146" s="204"/>
      <c r="L146" s="204"/>
      <c r="M146" s="206"/>
    </row>
    <row r="147" spans="1:13" ht="15" customHeight="1">
      <c r="A147" s="202"/>
      <c r="B147" s="210" t="s">
        <v>59</v>
      </c>
      <c r="C147" s="210" t="s">
        <v>59</v>
      </c>
      <c r="D147" s="210" t="s">
        <v>298</v>
      </c>
      <c r="E147" s="205" t="s">
        <v>308</v>
      </c>
      <c r="F147" s="195">
        <f t="shared" si="2"/>
        <v>2.38</v>
      </c>
      <c r="G147" s="209">
        <v>2.38</v>
      </c>
      <c r="H147" s="202"/>
      <c r="I147" s="203"/>
      <c r="J147" s="204"/>
      <c r="K147" s="204"/>
      <c r="L147" s="204"/>
      <c r="M147" s="206"/>
    </row>
    <row r="148" spans="1:13" ht="15" customHeight="1">
      <c r="A148" s="202"/>
      <c r="B148" s="210"/>
      <c r="C148" s="210" t="s">
        <v>291</v>
      </c>
      <c r="D148" s="210"/>
      <c r="E148" s="205" t="s">
        <v>309</v>
      </c>
      <c r="F148" s="195">
        <f t="shared" si="2"/>
        <v>3.43</v>
      </c>
      <c r="G148" s="209">
        <v>3.43</v>
      </c>
      <c r="H148" s="202"/>
      <c r="I148" s="203"/>
      <c r="J148" s="204"/>
      <c r="K148" s="204"/>
      <c r="L148" s="204"/>
      <c r="M148" s="206"/>
    </row>
    <row r="149" spans="1:13" ht="15" customHeight="1">
      <c r="A149" s="202"/>
      <c r="B149" s="210" t="s">
        <v>59</v>
      </c>
      <c r="C149" s="210" t="s">
        <v>59</v>
      </c>
      <c r="D149" s="210" t="s">
        <v>299</v>
      </c>
      <c r="E149" s="205" t="s">
        <v>310</v>
      </c>
      <c r="F149" s="195">
        <f t="shared" si="2"/>
        <v>3.43</v>
      </c>
      <c r="G149" s="209">
        <v>3.43</v>
      </c>
      <c r="H149" s="202"/>
      <c r="I149" s="203"/>
      <c r="J149" s="204"/>
      <c r="K149" s="204"/>
      <c r="L149" s="204"/>
      <c r="M149" s="206"/>
    </row>
    <row r="150" spans="1:13" ht="15" customHeight="1">
      <c r="A150" s="202"/>
      <c r="B150" s="210"/>
      <c r="C150" s="210" t="s">
        <v>443</v>
      </c>
      <c r="D150" s="210"/>
      <c r="E150" s="205" t="s">
        <v>444</v>
      </c>
      <c r="F150" s="195">
        <f t="shared" si="2"/>
        <v>22.18</v>
      </c>
      <c r="G150" s="209">
        <v>22.18</v>
      </c>
      <c r="H150" s="202"/>
      <c r="I150" s="203"/>
      <c r="J150" s="204"/>
      <c r="K150" s="204"/>
      <c r="L150" s="204"/>
      <c r="M150" s="206"/>
    </row>
    <row r="151" spans="1:13" ht="15" customHeight="1">
      <c r="A151" s="202"/>
      <c r="B151" s="210" t="s">
        <v>59</v>
      </c>
      <c r="C151" s="210" t="s">
        <v>59</v>
      </c>
      <c r="D151" s="210" t="s">
        <v>445</v>
      </c>
      <c r="E151" s="205" t="s">
        <v>446</v>
      </c>
      <c r="F151" s="195">
        <f t="shared" si="2"/>
        <v>22.18</v>
      </c>
      <c r="G151" s="209">
        <v>22.18</v>
      </c>
      <c r="H151" s="202"/>
      <c r="I151" s="203"/>
      <c r="J151" s="204"/>
      <c r="K151" s="204"/>
      <c r="L151" s="204"/>
      <c r="M151" s="206"/>
    </row>
    <row r="152" spans="1:13" ht="15" customHeight="1">
      <c r="A152" s="202"/>
      <c r="B152" s="210"/>
      <c r="C152" s="210" t="s">
        <v>292</v>
      </c>
      <c r="D152" s="210"/>
      <c r="E152" s="205" t="s">
        <v>311</v>
      </c>
      <c r="F152" s="195">
        <f t="shared" si="2"/>
        <v>12.8</v>
      </c>
      <c r="G152" s="209">
        <v>12.8</v>
      </c>
      <c r="H152" s="202"/>
      <c r="I152" s="203"/>
      <c r="J152" s="204"/>
      <c r="K152" s="204"/>
      <c r="L152" s="204"/>
      <c r="M152" s="206"/>
    </row>
    <row r="153" spans="1:13" ht="15" customHeight="1">
      <c r="A153" s="202"/>
      <c r="B153" s="210" t="s">
        <v>59</v>
      </c>
      <c r="C153" s="210" t="s">
        <v>59</v>
      </c>
      <c r="D153" s="210" t="s">
        <v>300</v>
      </c>
      <c r="E153" s="205" t="s">
        <v>312</v>
      </c>
      <c r="F153" s="195">
        <f t="shared" si="2"/>
        <v>12.8</v>
      </c>
      <c r="G153" s="209">
        <v>12.8</v>
      </c>
      <c r="H153" s="202"/>
      <c r="I153" s="203"/>
      <c r="J153" s="204"/>
      <c r="K153" s="204"/>
      <c r="L153" s="204"/>
      <c r="M153" s="206"/>
    </row>
    <row r="154" spans="1:13" ht="15" customHeight="1">
      <c r="A154" s="202"/>
      <c r="B154" s="210"/>
      <c r="C154" s="210" t="s">
        <v>293</v>
      </c>
      <c r="D154" s="210"/>
      <c r="E154" s="205" t="s">
        <v>313</v>
      </c>
      <c r="F154" s="195">
        <f t="shared" si="2"/>
        <v>4.61</v>
      </c>
      <c r="G154" s="209">
        <v>4.61</v>
      </c>
      <c r="H154" s="202"/>
      <c r="I154" s="203"/>
      <c r="J154" s="204"/>
      <c r="K154" s="204"/>
      <c r="L154" s="204"/>
      <c r="M154" s="206"/>
    </row>
    <row r="155" spans="1:13" ht="15" customHeight="1">
      <c r="A155" s="202"/>
      <c r="B155" s="210" t="s">
        <v>59</v>
      </c>
      <c r="C155" s="210" t="s">
        <v>59</v>
      </c>
      <c r="D155" s="210" t="s">
        <v>301</v>
      </c>
      <c r="E155" s="205" t="s">
        <v>314</v>
      </c>
      <c r="F155" s="195">
        <f t="shared" si="2"/>
        <v>4.61</v>
      </c>
      <c r="G155" s="209">
        <v>4.61</v>
      </c>
      <c r="H155" s="202"/>
      <c r="I155" s="203"/>
      <c r="J155" s="204"/>
      <c r="K155" s="204"/>
      <c r="L155" s="204"/>
      <c r="M155" s="206"/>
    </row>
    <row r="156" spans="1:13" ht="15" customHeight="1">
      <c r="A156" s="202"/>
      <c r="B156" s="210"/>
      <c r="C156" s="210" t="s">
        <v>294</v>
      </c>
      <c r="D156" s="210"/>
      <c r="E156" s="205" t="s">
        <v>315</v>
      </c>
      <c r="F156" s="195">
        <f t="shared" si="2"/>
        <v>0.68</v>
      </c>
      <c r="G156" s="209">
        <v>0.68</v>
      </c>
      <c r="H156" s="202"/>
      <c r="I156" s="203"/>
      <c r="J156" s="204"/>
      <c r="K156" s="204"/>
      <c r="L156" s="204"/>
      <c r="M156" s="206"/>
    </row>
    <row r="157" spans="1:13" ht="15" customHeight="1">
      <c r="A157" s="202"/>
      <c r="B157" s="210" t="s">
        <v>59</v>
      </c>
      <c r="C157" s="210" t="s">
        <v>59</v>
      </c>
      <c r="D157" s="210" t="s">
        <v>447</v>
      </c>
      <c r="E157" s="205" t="s">
        <v>448</v>
      </c>
      <c r="F157" s="195">
        <f t="shared" si="2"/>
        <v>0.33</v>
      </c>
      <c r="G157" s="209">
        <v>0.33</v>
      </c>
      <c r="H157" s="202"/>
      <c r="I157" s="203"/>
      <c r="J157" s="204"/>
      <c r="K157" s="204"/>
      <c r="L157" s="204"/>
      <c r="M157" s="206"/>
    </row>
    <row r="158" spans="1:13" ht="15" customHeight="1">
      <c r="A158" s="202"/>
      <c r="B158" s="210" t="s">
        <v>59</v>
      </c>
      <c r="C158" s="210" t="s">
        <v>59</v>
      </c>
      <c r="D158" s="210" t="s">
        <v>449</v>
      </c>
      <c r="E158" s="205" t="s">
        <v>450</v>
      </c>
      <c r="F158" s="195">
        <f t="shared" si="2"/>
        <v>0.26</v>
      </c>
      <c r="G158" s="209">
        <v>0.26</v>
      </c>
      <c r="H158" s="202"/>
      <c r="I158" s="203"/>
      <c r="J158" s="204"/>
      <c r="K158" s="204"/>
      <c r="L158" s="204"/>
      <c r="M158" s="206"/>
    </row>
    <row r="159" spans="1:13" ht="15" customHeight="1">
      <c r="A159" s="202"/>
      <c r="B159" s="210" t="s">
        <v>59</v>
      </c>
      <c r="C159" s="210" t="s">
        <v>59</v>
      </c>
      <c r="D159" s="210" t="s">
        <v>302</v>
      </c>
      <c r="E159" s="205" t="s">
        <v>316</v>
      </c>
      <c r="F159" s="195">
        <f t="shared" si="2"/>
        <v>0.09</v>
      </c>
      <c r="G159" s="209">
        <v>0.09</v>
      </c>
      <c r="H159" s="202"/>
      <c r="I159" s="203"/>
      <c r="J159" s="204"/>
      <c r="K159" s="204"/>
      <c r="L159" s="204"/>
      <c r="M159" s="206"/>
    </row>
    <row r="160" spans="1:13" ht="15" customHeight="1">
      <c r="A160" s="202"/>
      <c r="B160" s="210"/>
      <c r="C160" s="210" t="s">
        <v>295</v>
      </c>
      <c r="D160" s="210"/>
      <c r="E160" s="205" t="s">
        <v>317</v>
      </c>
      <c r="F160" s="195">
        <f t="shared" si="2"/>
        <v>7.6</v>
      </c>
      <c r="G160" s="209">
        <v>7.6</v>
      </c>
      <c r="H160" s="202"/>
      <c r="I160" s="203"/>
      <c r="J160" s="204"/>
      <c r="K160" s="204"/>
      <c r="L160" s="204"/>
      <c r="M160" s="206"/>
    </row>
    <row r="161" spans="1:13" ht="15" customHeight="1">
      <c r="A161" s="202"/>
      <c r="B161" s="210" t="s">
        <v>59</v>
      </c>
      <c r="C161" s="210" t="s">
        <v>59</v>
      </c>
      <c r="D161" s="210" t="s">
        <v>303</v>
      </c>
      <c r="E161" s="205" t="s">
        <v>318</v>
      </c>
      <c r="F161" s="195">
        <f t="shared" si="2"/>
        <v>7.6</v>
      </c>
      <c r="G161" s="209">
        <v>7.6</v>
      </c>
      <c r="H161" s="202"/>
      <c r="I161" s="203"/>
      <c r="J161" s="204"/>
      <c r="K161" s="204"/>
      <c r="L161" s="204"/>
      <c r="M161" s="206"/>
    </row>
    <row r="162" spans="1:13" ht="15" customHeight="1">
      <c r="A162" s="202"/>
      <c r="B162" s="210" t="s">
        <v>117</v>
      </c>
      <c r="C162" s="210"/>
      <c r="D162" s="210"/>
      <c r="E162" s="205" t="s">
        <v>46</v>
      </c>
      <c r="F162" s="195">
        <f t="shared" si="2"/>
        <v>212.98</v>
      </c>
      <c r="G162" s="206"/>
      <c r="H162" s="209">
        <v>212.98</v>
      </c>
      <c r="I162" s="203"/>
      <c r="J162" s="204"/>
      <c r="K162" s="204"/>
      <c r="L162" s="204"/>
      <c r="M162" s="206"/>
    </row>
    <row r="163" spans="1:13" ht="15" customHeight="1">
      <c r="A163" s="202"/>
      <c r="B163" s="210"/>
      <c r="C163" s="210" t="s">
        <v>320</v>
      </c>
      <c r="D163" s="210"/>
      <c r="E163" s="205" t="s">
        <v>321</v>
      </c>
      <c r="F163" s="195">
        <f t="shared" si="2"/>
        <v>14.97</v>
      </c>
      <c r="G163" s="206"/>
      <c r="H163" s="209">
        <v>14.97</v>
      </c>
      <c r="I163" s="203"/>
      <c r="J163" s="204"/>
      <c r="K163" s="204"/>
      <c r="L163" s="204"/>
      <c r="M163" s="206"/>
    </row>
    <row r="164" spans="1:13" ht="15" customHeight="1">
      <c r="A164" s="202"/>
      <c r="B164" s="210" t="s">
        <v>59</v>
      </c>
      <c r="C164" s="210" t="s">
        <v>59</v>
      </c>
      <c r="D164" s="210" t="s">
        <v>359</v>
      </c>
      <c r="E164" s="205" t="s">
        <v>118</v>
      </c>
      <c r="F164" s="195">
        <f t="shared" si="2"/>
        <v>2.88</v>
      </c>
      <c r="G164" s="206"/>
      <c r="H164" s="209">
        <v>2.88</v>
      </c>
      <c r="I164" s="203"/>
      <c r="J164" s="204"/>
      <c r="K164" s="204"/>
      <c r="L164" s="204"/>
      <c r="M164" s="206"/>
    </row>
    <row r="165" spans="1:13" ht="15" customHeight="1">
      <c r="A165" s="202"/>
      <c r="B165" s="210" t="s">
        <v>59</v>
      </c>
      <c r="C165" s="210" t="s">
        <v>59</v>
      </c>
      <c r="D165" s="210" t="s">
        <v>360</v>
      </c>
      <c r="E165" s="205" t="s">
        <v>322</v>
      </c>
      <c r="F165" s="195">
        <f t="shared" si="2"/>
        <v>12.09</v>
      </c>
      <c r="G165" s="206"/>
      <c r="H165" s="209">
        <v>12.09</v>
      </c>
      <c r="I165" s="203"/>
      <c r="J165" s="204"/>
      <c r="K165" s="204"/>
      <c r="L165" s="204"/>
      <c r="M165" s="206"/>
    </row>
    <row r="166" spans="1:13" ht="15" customHeight="1">
      <c r="A166" s="202"/>
      <c r="B166" s="210"/>
      <c r="C166" s="210" t="s">
        <v>365</v>
      </c>
      <c r="D166" s="210"/>
      <c r="E166" s="205" t="s">
        <v>326</v>
      </c>
      <c r="F166" s="195">
        <f t="shared" si="2"/>
        <v>8.41</v>
      </c>
      <c r="G166" s="206"/>
      <c r="H166" s="209">
        <v>8.41</v>
      </c>
      <c r="I166" s="203"/>
      <c r="J166" s="204"/>
      <c r="K166" s="204"/>
      <c r="L166" s="204"/>
      <c r="M166" s="206"/>
    </row>
    <row r="167" spans="1:13" ht="15" customHeight="1">
      <c r="A167" s="202"/>
      <c r="B167" s="210" t="s">
        <v>59</v>
      </c>
      <c r="C167" s="210" t="s">
        <v>59</v>
      </c>
      <c r="D167" s="210" t="s">
        <v>366</v>
      </c>
      <c r="E167" s="205" t="s">
        <v>327</v>
      </c>
      <c r="F167" s="195">
        <f t="shared" si="2"/>
        <v>8.41</v>
      </c>
      <c r="G167" s="206"/>
      <c r="H167" s="209">
        <v>8.41</v>
      </c>
      <c r="I167" s="203"/>
      <c r="J167" s="204"/>
      <c r="K167" s="204"/>
      <c r="L167" s="204"/>
      <c r="M167" s="206"/>
    </row>
    <row r="168" spans="1:13" ht="15" customHeight="1">
      <c r="A168" s="202"/>
      <c r="B168" s="210"/>
      <c r="C168" s="210" t="s">
        <v>367</v>
      </c>
      <c r="D168" s="210"/>
      <c r="E168" s="205" t="s">
        <v>328</v>
      </c>
      <c r="F168" s="195">
        <f t="shared" si="2"/>
        <v>5.5</v>
      </c>
      <c r="G168" s="206"/>
      <c r="H168" s="209">
        <v>5.5</v>
      </c>
      <c r="I168" s="203"/>
      <c r="J168" s="204"/>
      <c r="K168" s="204"/>
      <c r="L168" s="204"/>
      <c r="M168" s="206"/>
    </row>
    <row r="169" spans="1:13" ht="15" customHeight="1">
      <c r="A169" s="202"/>
      <c r="B169" s="210" t="s">
        <v>59</v>
      </c>
      <c r="C169" s="210" t="s">
        <v>59</v>
      </c>
      <c r="D169" s="210" t="s">
        <v>368</v>
      </c>
      <c r="E169" s="205" t="s">
        <v>329</v>
      </c>
      <c r="F169" s="195">
        <f t="shared" si="2"/>
        <v>5.5</v>
      </c>
      <c r="G169" s="206"/>
      <c r="H169" s="209">
        <v>5.5</v>
      </c>
      <c r="I169" s="203"/>
      <c r="J169" s="204"/>
      <c r="K169" s="204"/>
      <c r="L169" s="204"/>
      <c r="M169" s="206"/>
    </row>
    <row r="170" spans="1:13" ht="15" customHeight="1">
      <c r="A170" s="202"/>
      <c r="B170" s="210"/>
      <c r="C170" s="210" t="s">
        <v>369</v>
      </c>
      <c r="D170" s="210"/>
      <c r="E170" s="205" t="s">
        <v>330</v>
      </c>
      <c r="F170" s="195">
        <f t="shared" si="2"/>
        <v>4.76</v>
      </c>
      <c r="G170" s="206"/>
      <c r="H170" s="209">
        <v>4.76</v>
      </c>
      <c r="I170" s="203"/>
      <c r="J170" s="204"/>
      <c r="K170" s="204"/>
      <c r="L170" s="204"/>
      <c r="M170" s="206"/>
    </row>
    <row r="171" spans="1:13" ht="15" customHeight="1">
      <c r="A171" s="202"/>
      <c r="B171" s="210" t="s">
        <v>59</v>
      </c>
      <c r="C171" s="210" t="s">
        <v>59</v>
      </c>
      <c r="D171" s="210" t="s">
        <v>370</v>
      </c>
      <c r="E171" s="205" t="s">
        <v>331</v>
      </c>
      <c r="F171" s="195">
        <f t="shared" si="2"/>
        <v>4.76</v>
      </c>
      <c r="G171" s="206"/>
      <c r="H171" s="209">
        <v>4.76</v>
      </c>
      <c r="I171" s="203"/>
      <c r="J171" s="204"/>
      <c r="K171" s="204"/>
      <c r="L171" s="204"/>
      <c r="M171" s="206"/>
    </row>
    <row r="172" spans="1:13" ht="15" customHeight="1">
      <c r="A172" s="202"/>
      <c r="B172" s="210"/>
      <c r="C172" s="210" t="s">
        <v>436</v>
      </c>
      <c r="D172" s="210"/>
      <c r="E172" s="205" t="s">
        <v>437</v>
      </c>
      <c r="F172" s="195">
        <f t="shared" si="2"/>
        <v>2.9</v>
      </c>
      <c r="G172" s="206"/>
      <c r="H172" s="209">
        <v>2.9</v>
      </c>
      <c r="I172" s="203"/>
      <c r="J172" s="204"/>
      <c r="K172" s="204"/>
      <c r="L172" s="204"/>
      <c r="M172" s="206"/>
    </row>
    <row r="173" spans="1:13" ht="15" customHeight="1">
      <c r="A173" s="202"/>
      <c r="B173" s="210" t="s">
        <v>59</v>
      </c>
      <c r="C173" s="210" t="s">
        <v>59</v>
      </c>
      <c r="D173" s="210" t="s">
        <v>451</v>
      </c>
      <c r="E173" s="205" t="s">
        <v>452</v>
      </c>
      <c r="F173" s="195">
        <f t="shared" si="2"/>
        <v>2.9</v>
      </c>
      <c r="G173" s="206"/>
      <c r="H173" s="209">
        <v>2.9</v>
      </c>
      <c r="I173" s="203"/>
      <c r="J173" s="204"/>
      <c r="K173" s="204"/>
      <c r="L173" s="204"/>
      <c r="M173" s="206"/>
    </row>
    <row r="174" spans="1:13" ht="15" customHeight="1">
      <c r="A174" s="202"/>
      <c r="B174" s="210"/>
      <c r="C174" s="210" t="s">
        <v>371</v>
      </c>
      <c r="D174" s="210"/>
      <c r="E174" s="205" t="s">
        <v>332</v>
      </c>
      <c r="F174" s="195">
        <f t="shared" si="2"/>
        <v>28.6</v>
      </c>
      <c r="G174" s="206"/>
      <c r="H174" s="209">
        <v>28.6</v>
      </c>
      <c r="I174" s="203"/>
      <c r="J174" s="204"/>
      <c r="K174" s="204"/>
      <c r="L174" s="204"/>
      <c r="M174" s="206"/>
    </row>
    <row r="175" spans="1:13" ht="15" customHeight="1">
      <c r="A175" s="202"/>
      <c r="B175" s="210" t="s">
        <v>59</v>
      </c>
      <c r="C175" s="210" t="s">
        <v>59</v>
      </c>
      <c r="D175" s="210" t="s">
        <v>372</v>
      </c>
      <c r="E175" s="205" t="s">
        <v>333</v>
      </c>
      <c r="F175" s="195">
        <f t="shared" si="2"/>
        <v>28.6</v>
      </c>
      <c r="G175" s="206"/>
      <c r="H175" s="209">
        <v>28.6</v>
      </c>
      <c r="I175" s="203"/>
      <c r="J175" s="204"/>
      <c r="K175" s="204"/>
      <c r="L175" s="204"/>
      <c r="M175" s="206"/>
    </row>
    <row r="176" spans="1:13" ht="15" customHeight="1">
      <c r="A176" s="202"/>
      <c r="B176" s="210"/>
      <c r="C176" s="210" t="s">
        <v>373</v>
      </c>
      <c r="D176" s="210"/>
      <c r="E176" s="205" t="s">
        <v>334</v>
      </c>
      <c r="F176" s="195">
        <f t="shared" si="2"/>
        <v>82.24</v>
      </c>
      <c r="G176" s="206"/>
      <c r="H176" s="209">
        <v>82.24</v>
      </c>
      <c r="I176" s="203"/>
      <c r="J176" s="204"/>
      <c r="K176" s="204"/>
      <c r="L176" s="204"/>
      <c r="M176" s="206"/>
    </row>
    <row r="177" spans="1:13" ht="15" customHeight="1">
      <c r="A177" s="202"/>
      <c r="B177" s="210" t="s">
        <v>59</v>
      </c>
      <c r="C177" s="210" t="s">
        <v>59</v>
      </c>
      <c r="D177" s="210" t="s">
        <v>374</v>
      </c>
      <c r="E177" s="205" t="s">
        <v>127</v>
      </c>
      <c r="F177" s="195">
        <f t="shared" si="2"/>
        <v>0.5</v>
      </c>
      <c r="G177" s="206"/>
      <c r="H177" s="209">
        <v>0.5</v>
      </c>
      <c r="I177" s="203"/>
      <c r="J177" s="204"/>
      <c r="K177" s="204"/>
      <c r="L177" s="204"/>
      <c r="M177" s="206"/>
    </row>
    <row r="178" spans="1:13" ht="15" customHeight="1">
      <c r="A178" s="202"/>
      <c r="B178" s="210" t="s">
        <v>59</v>
      </c>
      <c r="C178" s="210" t="s">
        <v>59</v>
      </c>
      <c r="D178" s="210" t="s">
        <v>375</v>
      </c>
      <c r="E178" s="205" t="s">
        <v>335</v>
      </c>
      <c r="F178" s="195">
        <f t="shared" si="2"/>
        <v>81.74</v>
      </c>
      <c r="G178" s="206"/>
      <c r="H178" s="209">
        <v>81.74</v>
      </c>
      <c r="I178" s="203"/>
      <c r="J178" s="204"/>
      <c r="K178" s="204"/>
      <c r="L178" s="204"/>
      <c r="M178" s="206"/>
    </row>
    <row r="179" spans="1:13" ht="15" customHeight="1">
      <c r="A179" s="202"/>
      <c r="B179" s="210"/>
      <c r="C179" s="210" t="s">
        <v>376</v>
      </c>
      <c r="D179" s="210"/>
      <c r="E179" s="205" t="s">
        <v>336</v>
      </c>
      <c r="F179" s="195">
        <f t="shared" si="2"/>
        <v>5</v>
      </c>
      <c r="G179" s="206"/>
      <c r="H179" s="209">
        <v>5</v>
      </c>
      <c r="I179" s="203"/>
      <c r="J179" s="204"/>
      <c r="K179" s="204"/>
      <c r="L179" s="204"/>
      <c r="M179" s="206"/>
    </row>
    <row r="180" spans="1:13" ht="15" customHeight="1">
      <c r="A180" s="202"/>
      <c r="B180" s="210" t="s">
        <v>59</v>
      </c>
      <c r="C180" s="210" t="s">
        <v>59</v>
      </c>
      <c r="D180" s="210" t="s">
        <v>378</v>
      </c>
      <c r="E180" s="205" t="s">
        <v>338</v>
      </c>
      <c r="F180" s="195">
        <f t="shared" si="2"/>
        <v>5</v>
      </c>
      <c r="G180" s="206"/>
      <c r="H180" s="209">
        <v>5</v>
      </c>
      <c r="I180" s="203"/>
      <c r="J180" s="204"/>
      <c r="K180" s="204"/>
      <c r="L180" s="204"/>
      <c r="M180" s="206"/>
    </row>
    <row r="181" spans="1:13" ht="15" customHeight="1">
      <c r="A181" s="202"/>
      <c r="B181" s="210"/>
      <c r="C181" s="210" t="s">
        <v>381</v>
      </c>
      <c r="D181" s="210"/>
      <c r="E181" s="205" t="s">
        <v>341</v>
      </c>
      <c r="F181" s="195">
        <f t="shared" si="2"/>
        <v>21</v>
      </c>
      <c r="G181" s="206"/>
      <c r="H181" s="209">
        <v>21</v>
      </c>
      <c r="I181" s="203"/>
      <c r="J181" s="204"/>
      <c r="K181" s="204"/>
      <c r="L181" s="204"/>
      <c r="M181" s="206"/>
    </row>
    <row r="182" spans="1:13" ht="15" customHeight="1">
      <c r="A182" s="202"/>
      <c r="B182" s="210" t="s">
        <v>59</v>
      </c>
      <c r="C182" s="210" t="s">
        <v>59</v>
      </c>
      <c r="D182" s="210" t="s">
        <v>382</v>
      </c>
      <c r="E182" s="205" t="s">
        <v>342</v>
      </c>
      <c r="F182" s="195">
        <f t="shared" si="2"/>
        <v>21</v>
      </c>
      <c r="G182" s="206"/>
      <c r="H182" s="209">
        <v>21</v>
      </c>
      <c r="I182" s="203"/>
      <c r="J182" s="204"/>
      <c r="K182" s="204"/>
      <c r="L182" s="204"/>
      <c r="M182" s="206"/>
    </row>
    <row r="183" spans="1:13" ht="15" customHeight="1">
      <c r="A183" s="202"/>
      <c r="B183" s="210"/>
      <c r="C183" s="210" t="s">
        <v>385</v>
      </c>
      <c r="D183" s="210"/>
      <c r="E183" s="205" t="s">
        <v>345</v>
      </c>
      <c r="F183" s="195">
        <f t="shared" si="2"/>
        <v>10.3</v>
      </c>
      <c r="G183" s="206"/>
      <c r="H183" s="209">
        <v>10.3</v>
      </c>
      <c r="I183" s="203"/>
      <c r="J183" s="204"/>
      <c r="K183" s="204"/>
      <c r="L183" s="204"/>
      <c r="M183" s="206"/>
    </row>
    <row r="184" spans="1:13" ht="15" customHeight="1">
      <c r="A184" s="202"/>
      <c r="B184" s="210" t="s">
        <v>59</v>
      </c>
      <c r="C184" s="210" t="s">
        <v>59</v>
      </c>
      <c r="D184" s="210" t="s">
        <v>386</v>
      </c>
      <c r="E184" s="205" t="s">
        <v>136</v>
      </c>
      <c r="F184" s="195">
        <f t="shared" si="2"/>
        <v>0.3</v>
      </c>
      <c r="G184" s="206"/>
      <c r="H184" s="209">
        <v>0.3</v>
      </c>
      <c r="I184" s="203"/>
      <c r="J184" s="204"/>
      <c r="K184" s="204"/>
      <c r="L184" s="204"/>
      <c r="M184" s="206"/>
    </row>
    <row r="185" spans="1:13" ht="15" customHeight="1">
      <c r="A185" s="202"/>
      <c r="B185" s="210" t="s">
        <v>59</v>
      </c>
      <c r="C185" s="210" t="s">
        <v>59</v>
      </c>
      <c r="D185" s="210" t="s">
        <v>453</v>
      </c>
      <c r="E185" s="205" t="s">
        <v>454</v>
      </c>
      <c r="F185" s="195">
        <f t="shared" si="2"/>
        <v>10</v>
      </c>
      <c r="G185" s="206"/>
      <c r="H185" s="209">
        <v>10</v>
      </c>
      <c r="I185" s="203"/>
      <c r="J185" s="204"/>
      <c r="K185" s="204"/>
      <c r="L185" s="204"/>
      <c r="M185" s="206"/>
    </row>
    <row r="186" spans="1:13" ht="15" customHeight="1">
      <c r="A186" s="202"/>
      <c r="B186" s="210"/>
      <c r="C186" s="210" t="s">
        <v>392</v>
      </c>
      <c r="D186" s="210"/>
      <c r="E186" s="205" t="s">
        <v>351</v>
      </c>
      <c r="F186" s="195">
        <f t="shared" si="2"/>
        <v>1.27</v>
      </c>
      <c r="G186" s="206"/>
      <c r="H186" s="209">
        <v>1.27</v>
      </c>
      <c r="I186" s="203"/>
      <c r="J186" s="204"/>
      <c r="K186" s="204"/>
      <c r="L186" s="204"/>
      <c r="M186" s="206"/>
    </row>
    <row r="187" spans="1:13" ht="15" customHeight="1">
      <c r="A187" s="202"/>
      <c r="B187" s="210" t="s">
        <v>59</v>
      </c>
      <c r="C187" s="210" t="s">
        <v>59</v>
      </c>
      <c r="D187" s="210" t="s">
        <v>393</v>
      </c>
      <c r="E187" s="205" t="s">
        <v>352</v>
      </c>
      <c r="F187" s="195">
        <f t="shared" si="2"/>
        <v>0.5</v>
      </c>
      <c r="G187" s="206"/>
      <c r="H187" s="209">
        <v>0.5</v>
      </c>
      <c r="I187" s="203"/>
      <c r="J187" s="204"/>
      <c r="K187" s="204"/>
      <c r="L187" s="204"/>
      <c r="M187" s="206"/>
    </row>
    <row r="188" spans="1:13" ht="15" customHeight="1">
      <c r="A188" s="202"/>
      <c r="B188" s="210" t="s">
        <v>59</v>
      </c>
      <c r="C188" s="210" t="s">
        <v>59</v>
      </c>
      <c r="D188" s="210" t="s">
        <v>394</v>
      </c>
      <c r="E188" s="205" t="s">
        <v>353</v>
      </c>
      <c r="F188" s="195">
        <f t="shared" si="2"/>
        <v>0.77</v>
      </c>
      <c r="G188" s="206"/>
      <c r="H188" s="209">
        <v>0.77</v>
      </c>
      <c r="I188" s="203"/>
      <c r="J188" s="204"/>
      <c r="K188" s="204"/>
      <c r="L188" s="204"/>
      <c r="M188" s="206"/>
    </row>
    <row r="189" spans="1:13" ht="15" customHeight="1">
      <c r="A189" s="202"/>
      <c r="B189" s="210"/>
      <c r="C189" s="210" t="s">
        <v>395</v>
      </c>
      <c r="D189" s="210"/>
      <c r="E189" s="205" t="s">
        <v>354</v>
      </c>
      <c r="F189" s="195">
        <f t="shared" si="2"/>
        <v>27.5</v>
      </c>
      <c r="G189" s="206"/>
      <c r="H189" s="209">
        <v>27.5</v>
      </c>
      <c r="I189" s="203"/>
      <c r="J189" s="204"/>
      <c r="K189" s="204"/>
      <c r="L189" s="204"/>
      <c r="M189" s="206"/>
    </row>
    <row r="190" spans="1:13" ht="15" customHeight="1">
      <c r="A190" s="202"/>
      <c r="B190" s="210" t="s">
        <v>59</v>
      </c>
      <c r="C190" s="210" t="s">
        <v>59</v>
      </c>
      <c r="D190" s="210" t="s">
        <v>455</v>
      </c>
      <c r="E190" s="205" t="s">
        <v>456</v>
      </c>
      <c r="F190" s="195">
        <f t="shared" si="2"/>
        <v>7.5</v>
      </c>
      <c r="G190" s="206"/>
      <c r="H190" s="209">
        <v>7.5</v>
      </c>
      <c r="I190" s="203"/>
      <c r="J190" s="204"/>
      <c r="K190" s="204"/>
      <c r="L190" s="204"/>
      <c r="M190" s="206"/>
    </row>
    <row r="191" spans="1:13" ht="15" customHeight="1">
      <c r="A191" s="202"/>
      <c r="B191" s="210" t="s">
        <v>59</v>
      </c>
      <c r="C191" s="210" t="s">
        <v>59</v>
      </c>
      <c r="D191" s="210" t="s">
        <v>457</v>
      </c>
      <c r="E191" s="205" t="s">
        <v>458</v>
      </c>
      <c r="F191" s="195">
        <f t="shared" si="2"/>
        <v>20</v>
      </c>
      <c r="G191" s="206"/>
      <c r="H191" s="209">
        <v>20</v>
      </c>
      <c r="I191" s="203"/>
      <c r="J191" s="204"/>
      <c r="K191" s="204"/>
      <c r="L191" s="204"/>
      <c r="M191" s="206"/>
    </row>
    <row r="192" spans="1:13" ht="15" customHeight="1">
      <c r="A192" s="202"/>
      <c r="B192" s="210"/>
      <c r="C192" s="210" t="s">
        <v>399</v>
      </c>
      <c r="D192" s="210"/>
      <c r="E192" s="205" t="s">
        <v>357</v>
      </c>
      <c r="F192" s="195">
        <f t="shared" si="2"/>
        <v>0.53</v>
      </c>
      <c r="G192" s="206"/>
      <c r="H192" s="209">
        <v>0.53</v>
      </c>
      <c r="I192" s="203"/>
      <c r="J192" s="204"/>
      <c r="K192" s="204"/>
      <c r="L192" s="204"/>
      <c r="M192" s="206"/>
    </row>
    <row r="193" spans="1:13" ht="15" customHeight="1">
      <c r="A193" s="202"/>
      <c r="B193" s="210" t="s">
        <v>59</v>
      </c>
      <c r="C193" s="210" t="s">
        <v>59</v>
      </c>
      <c r="D193" s="210" t="s">
        <v>400</v>
      </c>
      <c r="E193" s="205" t="s">
        <v>358</v>
      </c>
      <c r="F193" s="195">
        <f t="shared" si="2"/>
        <v>0.53</v>
      </c>
      <c r="G193" s="206"/>
      <c r="H193" s="209">
        <v>0.53</v>
      </c>
      <c r="I193" s="203"/>
      <c r="J193" s="204"/>
      <c r="K193" s="204"/>
      <c r="L193" s="204"/>
      <c r="M193" s="206"/>
    </row>
    <row r="194" spans="1:13" ht="15" customHeight="1">
      <c r="A194" s="202"/>
      <c r="B194" s="210" t="s">
        <v>158</v>
      </c>
      <c r="C194" s="210"/>
      <c r="D194" s="210"/>
      <c r="E194" s="205" t="s">
        <v>47</v>
      </c>
      <c r="F194" s="195">
        <f t="shared" si="2"/>
        <v>1.15</v>
      </c>
      <c r="G194" s="206"/>
      <c r="H194" s="202"/>
      <c r="I194" s="209">
        <v>1.15</v>
      </c>
      <c r="J194" s="204"/>
      <c r="K194" s="204"/>
      <c r="L194" s="204"/>
      <c r="M194" s="206"/>
    </row>
    <row r="195" spans="1:13" ht="15" customHeight="1">
      <c r="A195" s="202"/>
      <c r="B195" s="210"/>
      <c r="C195" s="210" t="s">
        <v>417</v>
      </c>
      <c r="D195" s="210"/>
      <c r="E195" s="205" t="s">
        <v>405</v>
      </c>
      <c r="F195" s="195">
        <f t="shared" si="2"/>
        <v>1.14</v>
      </c>
      <c r="G195" s="206"/>
      <c r="H195" s="202"/>
      <c r="I195" s="209">
        <v>1.14</v>
      </c>
      <c r="J195" s="204"/>
      <c r="K195" s="204"/>
      <c r="L195" s="204"/>
      <c r="M195" s="206"/>
    </row>
    <row r="196" spans="1:13" ht="15" customHeight="1">
      <c r="A196" s="202"/>
      <c r="B196" s="210" t="s">
        <v>59</v>
      </c>
      <c r="C196" s="210" t="s">
        <v>59</v>
      </c>
      <c r="D196" s="210" t="s">
        <v>419</v>
      </c>
      <c r="E196" s="205" t="s">
        <v>407</v>
      </c>
      <c r="F196" s="195">
        <f t="shared" si="2"/>
        <v>1.14</v>
      </c>
      <c r="G196" s="206"/>
      <c r="H196" s="202"/>
      <c r="I196" s="209">
        <v>1.14</v>
      </c>
      <c r="J196" s="204"/>
      <c r="K196" s="204"/>
      <c r="L196" s="204"/>
      <c r="M196" s="206"/>
    </row>
    <row r="197" spans="1:13" ht="15" customHeight="1">
      <c r="A197" s="202"/>
      <c r="B197" s="210"/>
      <c r="C197" s="210" t="s">
        <v>425</v>
      </c>
      <c r="D197" s="210"/>
      <c r="E197" s="205" t="s">
        <v>412</v>
      </c>
      <c r="F197" s="195">
        <f t="shared" si="2"/>
        <v>0.01</v>
      </c>
      <c r="G197" s="206"/>
      <c r="H197" s="202"/>
      <c r="I197" s="209">
        <v>0.01</v>
      </c>
      <c r="J197" s="204"/>
      <c r="K197" s="204"/>
      <c r="L197" s="204"/>
      <c r="M197" s="206"/>
    </row>
    <row r="198" spans="1:13" ht="15" customHeight="1">
      <c r="A198" s="202"/>
      <c r="B198" s="210" t="s">
        <v>59</v>
      </c>
      <c r="C198" s="210" t="s">
        <v>59</v>
      </c>
      <c r="D198" s="210" t="s">
        <v>426</v>
      </c>
      <c r="E198" s="205" t="s">
        <v>413</v>
      </c>
      <c r="F198" s="195">
        <f t="shared" si="2"/>
        <v>0.01</v>
      </c>
      <c r="G198" s="206"/>
      <c r="H198" s="202"/>
      <c r="I198" s="209">
        <v>0.01</v>
      </c>
      <c r="J198" s="204"/>
      <c r="K198" s="204"/>
      <c r="L198" s="204"/>
      <c r="M198" s="206"/>
    </row>
    <row r="199" spans="1:13" ht="15.75" customHeight="1">
      <c r="A199" s="285"/>
      <c r="B199" s="285"/>
      <c r="C199" s="285"/>
      <c r="D199" s="285"/>
      <c r="E199" s="285"/>
      <c r="F199" s="285"/>
      <c r="G199" s="285"/>
      <c r="H199" s="285"/>
      <c r="I199" s="285"/>
      <c r="J199" s="285"/>
      <c r="K199" s="285"/>
      <c r="L199" s="285"/>
      <c r="M199" s="285"/>
    </row>
    <row r="200" spans="1:13" ht="12">
      <c r="A200" s="194"/>
      <c r="B200" s="194"/>
      <c r="C200" s="194"/>
      <c r="D200" s="194"/>
      <c r="E200" s="194"/>
      <c r="F200" s="194"/>
      <c r="G200" s="194"/>
      <c r="H200" s="194"/>
      <c r="I200" s="194"/>
      <c r="J200" s="194"/>
      <c r="K200" s="194"/>
      <c r="L200" s="194"/>
      <c r="M200" s="194"/>
    </row>
  </sheetData>
  <sheetProtection/>
  <mergeCells count="8">
    <mergeCell ref="A199:M199"/>
    <mergeCell ref="A1:M1"/>
    <mergeCell ref="L2:M2"/>
    <mergeCell ref="L3:M3"/>
    <mergeCell ref="A4:A5"/>
    <mergeCell ref="B4:D4"/>
    <mergeCell ref="E4:E5"/>
    <mergeCell ref="F4:M4"/>
  </mergeCells>
  <printOptions/>
  <pageMargins left="0.7" right="0.7" top="0.75" bottom="0.75" header="0.3" footer="0.3"/>
  <pageSetup horizontalDpi="180" verticalDpi="180" orientation="portrait" paperSize="9" r:id="rId1"/>
</worksheet>
</file>

<file path=xl/worksheets/sheet32.xml><?xml version="1.0" encoding="utf-8"?>
<worksheet xmlns="http://schemas.openxmlformats.org/spreadsheetml/2006/main" xmlns:r="http://schemas.openxmlformats.org/officeDocument/2006/relationships">
  <sheetPr>
    <tabColor rgb="FF00B050"/>
  </sheetPr>
  <dimension ref="A1:K25"/>
  <sheetViews>
    <sheetView showGridLines="0" showZeros="0" zoomScalePageLayoutView="0" workbookViewId="0" topLeftCell="A1">
      <selection activeCell="A3" sqref="A3"/>
    </sheetView>
  </sheetViews>
  <sheetFormatPr defaultColWidth="9.33203125" defaultRowHeight="11.25"/>
  <cols>
    <col min="1" max="1" width="5.5" style="36" bestFit="1" customWidth="1"/>
    <col min="2" max="2" width="4.33203125" style="36" bestFit="1" customWidth="1"/>
    <col min="3" max="3" width="8.83203125" style="36" customWidth="1"/>
    <col min="4" max="4" width="48.83203125" style="36" customWidth="1"/>
    <col min="5" max="5" width="12.83203125" style="36" customWidth="1"/>
    <col min="6" max="6" width="10.66015625" style="36" customWidth="1"/>
    <col min="7" max="7" width="13.33203125" style="36" customWidth="1"/>
    <col min="8" max="8" width="15.33203125" style="36" customWidth="1"/>
    <col min="9" max="10" width="9.16015625" style="36" customWidth="1"/>
    <col min="11" max="11" width="12.66015625" style="36" customWidth="1"/>
    <col min="12" max="240" width="9.16015625" style="36" customWidth="1"/>
    <col min="241" max="16384" width="9.33203125" style="36" customWidth="1"/>
  </cols>
  <sheetData>
    <row r="1" spans="1:11" ht="30" customHeight="1">
      <c r="A1" s="280" t="s">
        <v>88</v>
      </c>
      <c r="B1" s="280"/>
      <c r="C1" s="280"/>
      <c r="D1" s="280"/>
      <c r="E1" s="280"/>
      <c r="F1" s="280"/>
      <c r="G1" s="280"/>
      <c r="H1" s="280"/>
      <c r="I1" s="280"/>
      <c r="J1" s="280"/>
      <c r="K1" s="280"/>
    </row>
    <row r="2" spans="1:11" ht="15.75" customHeight="1">
      <c r="A2"/>
      <c r="B2"/>
      <c r="C2"/>
      <c r="D2"/>
      <c r="E2"/>
      <c r="F2"/>
      <c r="G2"/>
      <c r="K2" s="79" t="s">
        <v>89</v>
      </c>
    </row>
    <row r="3" spans="1:11" ht="18" customHeight="1">
      <c r="A3" s="211" t="s">
        <v>285</v>
      </c>
      <c r="B3" s="74"/>
      <c r="C3" s="74"/>
      <c r="D3" s="74"/>
      <c r="E3" s="96"/>
      <c r="F3"/>
      <c r="G3" s="97"/>
      <c r="K3" s="98" t="s">
        <v>15</v>
      </c>
    </row>
    <row r="4" spans="1:11" s="35" customFormat="1" ht="12">
      <c r="A4" s="267" t="s">
        <v>50</v>
      </c>
      <c r="B4" s="267"/>
      <c r="C4" s="267"/>
      <c r="D4" s="273" t="s">
        <v>51</v>
      </c>
      <c r="E4" s="258" t="s">
        <v>69</v>
      </c>
      <c r="F4" s="258"/>
      <c r="G4" s="258"/>
      <c r="H4" s="258"/>
      <c r="I4" s="258"/>
      <c r="J4" s="258"/>
      <c r="K4" s="258"/>
    </row>
    <row r="5" spans="1:11" s="35" customFormat="1" ht="12" customHeight="1">
      <c r="A5" s="277" t="s">
        <v>52</v>
      </c>
      <c r="B5" s="277" t="s">
        <v>53</v>
      </c>
      <c r="C5" s="277" t="s">
        <v>54</v>
      </c>
      <c r="D5" s="274"/>
      <c r="E5" s="258" t="s">
        <v>40</v>
      </c>
      <c r="F5" s="258" t="s">
        <v>20</v>
      </c>
      <c r="G5" s="258"/>
      <c r="H5" s="258" t="s">
        <v>241</v>
      </c>
      <c r="I5" s="258" t="s">
        <v>243</v>
      </c>
      <c r="J5" s="258" t="s">
        <v>245</v>
      </c>
      <c r="K5" s="258" t="s">
        <v>75</v>
      </c>
    </row>
    <row r="6" spans="1:11" s="35" customFormat="1" ht="57.75" customHeight="1">
      <c r="A6" s="278"/>
      <c r="B6" s="278"/>
      <c r="C6" s="278"/>
      <c r="D6" s="275"/>
      <c r="E6" s="258"/>
      <c r="F6" s="59" t="s">
        <v>43</v>
      </c>
      <c r="G6" s="25" t="s">
        <v>44</v>
      </c>
      <c r="H6" s="258"/>
      <c r="I6" s="258"/>
      <c r="J6" s="258"/>
      <c r="K6" s="258"/>
    </row>
    <row r="7" spans="1:11" s="35" customFormat="1" ht="19.5" customHeight="1">
      <c r="A7" s="76"/>
      <c r="B7" s="76"/>
      <c r="C7" s="76"/>
      <c r="D7" s="77" t="s">
        <v>40</v>
      </c>
      <c r="E7" s="176">
        <f>SUM(F7:N7)</f>
        <v>1580.0500000000004</v>
      </c>
      <c r="F7" s="177">
        <f>SUM(F8,F14,F19,F23)</f>
        <v>1580.0500000000004</v>
      </c>
      <c r="G7" s="176">
        <f>SUM(G8,G14,G19,G25)</f>
        <v>0</v>
      </c>
      <c r="H7" s="176">
        <f>SUM(H8,H14,H19,H25)</f>
        <v>0</v>
      </c>
      <c r="I7" s="176">
        <f>SUM(I8,I14,I19,I25)</f>
        <v>0</v>
      </c>
      <c r="J7" s="176"/>
      <c r="K7" s="25"/>
    </row>
    <row r="8" spans="1:11" ht="18" customHeight="1">
      <c r="A8" s="168">
        <v>201</v>
      </c>
      <c r="B8" s="169"/>
      <c r="C8" s="169"/>
      <c r="D8" s="168" t="s">
        <v>279</v>
      </c>
      <c r="E8" s="176">
        <f aca="true" t="shared" si="0" ref="E8:E25">SUM(F8:N8)</f>
        <v>1035.38</v>
      </c>
      <c r="F8" s="177">
        <v>1035.38</v>
      </c>
      <c r="G8" s="66"/>
      <c r="H8" s="66"/>
      <c r="I8" s="66"/>
      <c r="J8" s="172"/>
      <c r="K8" s="52"/>
    </row>
    <row r="9" spans="1:11" ht="18" customHeight="1">
      <c r="A9" s="168"/>
      <c r="B9" s="174" t="s">
        <v>66</v>
      </c>
      <c r="C9" s="174"/>
      <c r="D9" s="173" t="s">
        <v>282</v>
      </c>
      <c r="E9" s="176">
        <f t="shared" si="0"/>
        <v>2.38</v>
      </c>
      <c r="F9" s="177">
        <v>2.38</v>
      </c>
      <c r="G9" s="66"/>
      <c r="H9" s="66"/>
      <c r="I9" s="66"/>
      <c r="J9" s="66"/>
      <c r="K9" s="52"/>
    </row>
    <row r="10" spans="1:11" ht="18" customHeight="1">
      <c r="A10" s="168"/>
      <c r="B10" s="174"/>
      <c r="C10" s="174" t="s">
        <v>64</v>
      </c>
      <c r="D10" s="173" t="s">
        <v>283</v>
      </c>
      <c r="E10" s="176">
        <f t="shared" si="0"/>
        <v>2.38</v>
      </c>
      <c r="F10" s="177">
        <v>2.38</v>
      </c>
      <c r="G10" s="66"/>
      <c r="H10" s="66"/>
      <c r="I10" s="66"/>
      <c r="J10" s="66"/>
      <c r="K10" s="52"/>
    </row>
    <row r="11" spans="1:11" ht="18" customHeight="1">
      <c r="A11" s="168"/>
      <c r="B11" s="169" t="s">
        <v>98</v>
      </c>
      <c r="C11" s="169"/>
      <c r="D11" s="170" t="s">
        <v>280</v>
      </c>
      <c r="E11" s="176">
        <f t="shared" si="0"/>
        <v>1033</v>
      </c>
      <c r="F11" s="177">
        <v>1033</v>
      </c>
      <c r="G11" s="66"/>
      <c r="H11" s="66"/>
      <c r="I11" s="66"/>
      <c r="J11" s="172"/>
      <c r="K11" s="52"/>
    </row>
    <row r="12" spans="1:11" ht="18" customHeight="1">
      <c r="A12" s="168"/>
      <c r="B12" s="169"/>
      <c r="C12" s="169" t="s">
        <v>66</v>
      </c>
      <c r="D12" s="170" t="s">
        <v>28</v>
      </c>
      <c r="E12" s="176">
        <f t="shared" si="0"/>
        <v>953.16</v>
      </c>
      <c r="F12" s="177">
        <v>953.16</v>
      </c>
      <c r="G12" s="66"/>
      <c r="H12" s="66"/>
      <c r="I12" s="66"/>
      <c r="J12" s="66"/>
      <c r="K12" s="52"/>
    </row>
    <row r="13" spans="1:11" ht="18" customHeight="1">
      <c r="A13" s="168"/>
      <c r="B13" s="169"/>
      <c r="C13" s="174" t="s">
        <v>64</v>
      </c>
      <c r="D13" s="175" t="s">
        <v>283</v>
      </c>
      <c r="E13" s="176">
        <f t="shared" si="0"/>
        <v>79.84</v>
      </c>
      <c r="F13" s="177">
        <v>79.84</v>
      </c>
      <c r="G13" s="66"/>
      <c r="H13" s="66"/>
      <c r="I13" s="66"/>
      <c r="J13" s="66"/>
      <c r="K13" s="52"/>
    </row>
    <row r="14" spans="1:11" ht="18" customHeight="1">
      <c r="A14" s="168">
        <v>208</v>
      </c>
      <c r="B14" s="169"/>
      <c r="C14" s="169"/>
      <c r="D14" s="168" t="s">
        <v>57</v>
      </c>
      <c r="E14" s="176">
        <f t="shared" si="0"/>
        <v>363.88</v>
      </c>
      <c r="F14" s="177">
        <v>363.88</v>
      </c>
      <c r="G14" s="66"/>
      <c r="H14" s="66"/>
      <c r="I14" s="66"/>
      <c r="J14" s="66"/>
      <c r="K14" s="52"/>
    </row>
    <row r="15" spans="1:11" ht="18" customHeight="1">
      <c r="A15" s="168"/>
      <c r="B15" s="169" t="s">
        <v>58</v>
      </c>
      <c r="C15" s="169"/>
      <c r="D15" s="168" t="s">
        <v>22</v>
      </c>
      <c r="E15" s="176">
        <f t="shared" si="0"/>
        <v>363.88</v>
      </c>
      <c r="F15" s="177">
        <v>363.88</v>
      </c>
      <c r="G15" s="66"/>
      <c r="H15" s="66"/>
      <c r="I15" s="66"/>
      <c r="J15" s="66"/>
      <c r="K15" s="52"/>
    </row>
    <row r="16" spans="1:11" ht="18" customHeight="1">
      <c r="A16" s="168"/>
      <c r="B16" s="169"/>
      <c r="C16" s="169" t="s">
        <v>66</v>
      </c>
      <c r="D16" s="168" t="s">
        <v>23</v>
      </c>
      <c r="E16" s="176">
        <f t="shared" si="0"/>
        <v>197.69</v>
      </c>
      <c r="F16" s="177">
        <v>197.69</v>
      </c>
      <c r="G16" s="66"/>
      <c r="H16" s="66"/>
      <c r="I16" s="66"/>
      <c r="J16" s="66"/>
      <c r="K16" s="52"/>
    </row>
    <row r="17" spans="1:11" ht="18" customHeight="1">
      <c r="A17" s="168"/>
      <c r="B17" s="169"/>
      <c r="C17" s="174" t="s">
        <v>60</v>
      </c>
      <c r="D17" s="173" t="s">
        <v>24</v>
      </c>
      <c r="E17" s="176">
        <f t="shared" si="0"/>
        <v>1.67</v>
      </c>
      <c r="F17" s="177">
        <v>1.67</v>
      </c>
      <c r="G17" s="66"/>
      <c r="H17" s="66"/>
      <c r="I17" s="66"/>
      <c r="J17" s="66"/>
      <c r="K17" s="52"/>
    </row>
    <row r="18" spans="1:11" ht="18" customHeight="1">
      <c r="A18" s="168"/>
      <c r="B18" s="169"/>
      <c r="C18" s="169" t="s">
        <v>58</v>
      </c>
      <c r="D18" s="166" t="s">
        <v>25</v>
      </c>
      <c r="E18" s="176">
        <f t="shared" si="0"/>
        <v>164.52</v>
      </c>
      <c r="F18" s="177">
        <v>164.52</v>
      </c>
      <c r="G18" s="66"/>
      <c r="H18" s="66"/>
      <c r="I18" s="66"/>
      <c r="J18" s="66"/>
      <c r="K18" s="52"/>
    </row>
    <row r="19" spans="1:11" ht="18" customHeight="1">
      <c r="A19" s="168">
        <v>210</v>
      </c>
      <c r="B19" s="169"/>
      <c r="C19" s="169"/>
      <c r="D19" s="168" t="s">
        <v>61</v>
      </c>
      <c r="E19" s="176">
        <f t="shared" si="0"/>
        <v>93.14</v>
      </c>
      <c r="F19" s="177">
        <v>93.14</v>
      </c>
      <c r="G19" s="66"/>
      <c r="H19" s="66"/>
      <c r="I19" s="66"/>
      <c r="J19" s="66"/>
      <c r="K19" s="52"/>
    </row>
    <row r="20" spans="1:11" ht="18" customHeight="1">
      <c r="A20" s="168"/>
      <c r="B20" s="169" t="s">
        <v>62</v>
      </c>
      <c r="C20" s="169"/>
      <c r="D20" s="168" t="s">
        <v>281</v>
      </c>
      <c r="E20" s="176">
        <f t="shared" si="0"/>
        <v>93.14</v>
      </c>
      <c r="F20" s="177">
        <v>93.14</v>
      </c>
      <c r="G20" s="66"/>
      <c r="H20" s="66"/>
      <c r="I20" s="66"/>
      <c r="J20" s="66"/>
      <c r="K20" s="52"/>
    </row>
    <row r="21" spans="1:11" ht="18" customHeight="1">
      <c r="A21" s="168"/>
      <c r="B21" s="169"/>
      <c r="C21" s="169" t="s">
        <v>66</v>
      </c>
      <c r="D21" s="168" t="s">
        <v>26</v>
      </c>
      <c r="E21" s="176">
        <f t="shared" si="0"/>
        <v>88.44</v>
      </c>
      <c r="F21" s="177">
        <v>88.44</v>
      </c>
      <c r="G21" s="66"/>
      <c r="H21" s="66"/>
      <c r="I21" s="66"/>
      <c r="J21" s="66"/>
      <c r="K21" s="52"/>
    </row>
    <row r="22" spans="1:11" ht="18" customHeight="1">
      <c r="A22" s="168"/>
      <c r="B22" s="169"/>
      <c r="C22" s="174" t="s">
        <v>60</v>
      </c>
      <c r="D22" s="173" t="s">
        <v>27</v>
      </c>
      <c r="E22" s="176">
        <f t="shared" si="0"/>
        <v>4.7</v>
      </c>
      <c r="F22" s="177">
        <v>4.7</v>
      </c>
      <c r="G22" s="66"/>
      <c r="H22" s="66"/>
      <c r="I22" s="66"/>
      <c r="J22" s="66"/>
      <c r="K22" s="52"/>
    </row>
    <row r="23" spans="1:11" ht="18" customHeight="1">
      <c r="A23" s="168">
        <v>221</v>
      </c>
      <c r="B23" s="169"/>
      <c r="C23" s="169"/>
      <c r="D23" s="168" t="s">
        <v>65</v>
      </c>
      <c r="E23" s="176">
        <f t="shared" si="0"/>
        <v>87.65</v>
      </c>
      <c r="F23" s="177">
        <v>87.65</v>
      </c>
      <c r="G23" s="66"/>
      <c r="H23" s="66"/>
      <c r="I23" s="66"/>
      <c r="J23" s="66"/>
      <c r="K23" s="52"/>
    </row>
    <row r="24" spans="1:11" ht="18" customHeight="1">
      <c r="A24" s="168"/>
      <c r="B24" s="169" t="s">
        <v>60</v>
      </c>
      <c r="C24" s="169"/>
      <c r="D24" s="168" t="s">
        <v>31</v>
      </c>
      <c r="E24" s="176">
        <f t="shared" si="0"/>
        <v>87.65</v>
      </c>
      <c r="F24" s="177">
        <v>87.65</v>
      </c>
      <c r="G24" s="66"/>
      <c r="H24" s="66"/>
      <c r="I24" s="66"/>
      <c r="J24" s="66"/>
      <c r="K24" s="52"/>
    </row>
    <row r="25" spans="1:11" ht="18" customHeight="1">
      <c r="A25" s="168"/>
      <c r="B25" s="169"/>
      <c r="C25" s="169" t="s">
        <v>66</v>
      </c>
      <c r="D25" s="168" t="s">
        <v>32</v>
      </c>
      <c r="E25" s="176">
        <f t="shared" si="0"/>
        <v>87.65</v>
      </c>
      <c r="F25" s="177">
        <v>87.65</v>
      </c>
      <c r="G25" s="66"/>
      <c r="H25" s="66"/>
      <c r="I25" s="66"/>
      <c r="J25" s="66"/>
      <c r="K25" s="52"/>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7"/>
  <sheetViews>
    <sheetView showGridLines="0" showZeros="0" zoomScalePageLayoutView="0" workbookViewId="0" topLeftCell="A1">
      <selection activeCell="A3" sqref="A3:C3"/>
    </sheetView>
  </sheetViews>
  <sheetFormatPr defaultColWidth="9.16015625" defaultRowHeight="12.75" customHeight="1"/>
  <cols>
    <col min="1" max="2" width="7.33203125" style="86" customWidth="1"/>
    <col min="3" max="3" width="49.5" style="0" customWidth="1"/>
    <col min="4" max="6" width="16" style="0" customWidth="1"/>
  </cols>
  <sheetData>
    <row r="1" spans="1:6" ht="24.75" customHeight="1">
      <c r="A1" s="291" t="s">
        <v>90</v>
      </c>
      <c r="B1" s="291"/>
      <c r="C1" s="291"/>
      <c r="D1" s="291"/>
      <c r="E1" s="291"/>
      <c r="F1" s="291"/>
    </row>
    <row r="2" spans="1:6" ht="15.75" customHeight="1">
      <c r="A2" s="53"/>
      <c r="B2" s="53"/>
      <c r="C2" s="53"/>
      <c r="D2" s="53"/>
      <c r="F2" s="79" t="s">
        <v>91</v>
      </c>
    </row>
    <row r="3" spans="1:6" s="36" customFormat="1" ht="15.75" customHeight="1">
      <c r="A3" s="292" t="s">
        <v>285</v>
      </c>
      <c r="B3" s="293"/>
      <c r="C3" s="294"/>
      <c r="D3" s="87"/>
      <c r="F3" s="79" t="s">
        <v>15</v>
      </c>
    </row>
    <row r="4" spans="1:6" s="35" customFormat="1" ht="12" customHeight="1">
      <c r="A4" s="295" t="s">
        <v>50</v>
      </c>
      <c r="B4" s="295"/>
      <c r="C4" s="279" t="s">
        <v>51</v>
      </c>
      <c r="D4" s="281" t="s">
        <v>92</v>
      </c>
      <c r="E4" s="282"/>
      <c r="F4" s="283"/>
    </row>
    <row r="5" spans="1:6" s="35" customFormat="1" ht="12" customHeight="1">
      <c r="A5" s="88" t="s">
        <v>52</v>
      </c>
      <c r="B5" s="88" t="s">
        <v>53</v>
      </c>
      <c r="C5" s="279"/>
      <c r="D5" s="43" t="s">
        <v>40</v>
      </c>
      <c r="E5" s="43" t="s">
        <v>93</v>
      </c>
      <c r="F5" s="43" t="s">
        <v>94</v>
      </c>
    </row>
    <row r="6" spans="1:6" s="35" customFormat="1" ht="12" customHeight="1">
      <c r="A6" s="88"/>
      <c r="B6" s="88"/>
      <c r="C6" s="43" t="s">
        <v>95</v>
      </c>
      <c r="D6" s="212">
        <f>SUM(E6:F6)</f>
        <v>1580.05</v>
      </c>
      <c r="E6" s="89">
        <f>SUM(E7+E21+E49)</f>
        <v>1319.85</v>
      </c>
      <c r="F6" s="89">
        <f>SUM(F7+F21+F49)</f>
        <v>260.20000000000005</v>
      </c>
    </row>
    <row r="7" spans="1:6" s="36" customFormat="1" ht="12" customHeight="1">
      <c r="A7" s="90">
        <v>301</v>
      </c>
      <c r="B7" s="90"/>
      <c r="C7" s="91" t="s">
        <v>45</v>
      </c>
      <c r="D7" s="212">
        <f aca="true" t="shared" si="0" ref="D7:D70">SUM(E7:F7)</f>
        <v>1143.74</v>
      </c>
      <c r="E7" s="89">
        <f>SUM(E8:E20)</f>
        <v>1143.74</v>
      </c>
      <c r="F7" s="52"/>
    </row>
    <row r="8" spans="1:7" s="36" customFormat="1" ht="12" customHeight="1">
      <c r="A8" s="90"/>
      <c r="B8" s="90" t="s">
        <v>66</v>
      </c>
      <c r="C8" s="91" t="s">
        <v>96</v>
      </c>
      <c r="D8" s="212">
        <f t="shared" si="0"/>
        <v>454.4</v>
      </c>
      <c r="E8" s="92">
        <v>454.4</v>
      </c>
      <c r="F8" s="48"/>
      <c r="G8" s="50"/>
    </row>
    <row r="9" spans="1:6" s="36" customFormat="1" ht="12" customHeight="1">
      <c r="A9" s="90"/>
      <c r="B9" s="90" t="s">
        <v>60</v>
      </c>
      <c r="C9" s="91" t="s">
        <v>97</v>
      </c>
      <c r="D9" s="212">
        <f t="shared" si="0"/>
        <v>283.4</v>
      </c>
      <c r="E9" s="92">
        <v>283.4</v>
      </c>
      <c r="F9" s="48"/>
    </row>
    <row r="10" spans="1:7" s="36" customFormat="1" ht="12" customHeight="1">
      <c r="A10" s="90"/>
      <c r="B10" s="90" t="s">
        <v>98</v>
      </c>
      <c r="C10" s="91" t="s">
        <v>99</v>
      </c>
      <c r="D10" s="212">
        <f t="shared" si="0"/>
        <v>37.86</v>
      </c>
      <c r="E10" s="92">
        <v>37.86</v>
      </c>
      <c r="F10" s="48"/>
      <c r="G10" s="50"/>
    </row>
    <row r="11" spans="1:7" s="36" customFormat="1" ht="12" customHeight="1">
      <c r="A11" s="90"/>
      <c r="B11" s="90" t="s">
        <v>100</v>
      </c>
      <c r="C11" s="91" t="s">
        <v>101</v>
      </c>
      <c r="D11" s="212">
        <f t="shared" si="0"/>
        <v>0</v>
      </c>
      <c r="E11" s="89"/>
      <c r="F11" s="48"/>
      <c r="G11" s="50"/>
    </row>
    <row r="12" spans="1:7" s="36" customFormat="1" ht="12" customHeight="1">
      <c r="A12" s="90"/>
      <c r="B12" s="90" t="s">
        <v>70</v>
      </c>
      <c r="C12" s="91" t="s">
        <v>102</v>
      </c>
      <c r="D12" s="212">
        <f t="shared" si="0"/>
        <v>22.18</v>
      </c>
      <c r="E12" s="89">
        <v>22.18</v>
      </c>
      <c r="F12" s="48"/>
      <c r="G12" s="50"/>
    </row>
    <row r="13" spans="1:7" s="36" customFormat="1" ht="12" customHeight="1">
      <c r="A13" s="90"/>
      <c r="B13" s="90" t="s">
        <v>103</v>
      </c>
      <c r="C13" s="91" t="s">
        <v>104</v>
      </c>
      <c r="D13" s="212">
        <f t="shared" si="0"/>
        <v>164.52</v>
      </c>
      <c r="E13" s="89">
        <v>164.52</v>
      </c>
      <c r="F13" s="48"/>
      <c r="G13" s="50"/>
    </row>
    <row r="14" spans="1:7" s="36" customFormat="1" ht="12" customHeight="1">
      <c r="A14" s="90"/>
      <c r="B14" s="90" t="s">
        <v>105</v>
      </c>
      <c r="C14" s="91" t="s">
        <v>106</v>
      </c>
      <c r="D14" s="212">
        <f t="shared" si="0"/>
        <v>0</v>
      </c>
      <c r="E14" s="89"/>
      <c r="F14" s="48"/>
      <c r="G14" s="50"/>
    </row>
    <row r="15" spans="1:7" s="36" customFormat="1" ht="12" customHeight="1">
      <c r="A15" s="90"/>
      <c r="B15" s="90" t="s">
        <v>107</v>
      </c>
      <c r="C15" s="91" t="s">
        <v>108</v>
      </c>
      <c r="D15" s="212">
        <f t="shared" si="0"/>
        <v>61.16</v>
      </c>
      <c r="E15" s="89">
        <v>61.16</v>
      </c>
      <c r="F15" s="48"/>
      <c r="G15" s="50"/>
    </row>
    <row r="16" spans="1:7" s="36" customFormat="1" ht="12" customHeight="1">
      <c r="A16" s="90"/>
      <c r="B16" s="90" t="s">
        <v>62</v>
      </c>
      <c r="C16" s="91" t="s">
        <v>109</v>
      </c>
      <c r="D16" s="212">
        <f t="shared" si="0"/>
        <v>0</v>
      </c>
      <c r="E16" s="89"/>
      <c r="F16" s="48"/>
      <c r="G16" s="50"/>
    </row>
    <row r="17" spans="1:7" s="36" customFormat="1" ht="12" customHeight="1">
      <c r="A17" s="90"/>
      <c r="B17" s="90" t="s">
        <v>110</v>
      </c>
      <c r="C17" s="91" t="s">
        <v>111</v>
      </c>
      <c r="D17" s="212">
        <f t="shared" si="0"/>
        <v>32.57</v>
      </c>
      <c r="E17" s="89">
        <v>32.57</v>
      </c>
      <c r="F17" s="48"/>
      <c r="G17" s="50"/>
    </row>
    <row r="18" spans="1:7" s="36" customFormat="1" ht="12" customHeight="1">
      <c r="A18" s="90"/>
      <c r="B18" s="90" t="s">
        <v>112</v>
      </c>
      <c r="C18" s="91" t="s">
        <v>32</v>
      </c>
      <c r="D18" s="212">
        <f t="shared" si="0"/>
        <v>87.65</v>
      </c>
      <c r="E18" s="89">
        <v>87.65</v>
      </c>
      <c r="F18" s="48"/>
      <c r="G18" s="50"/>
    </row>
    <row r="19" spans="1:7" s="36" customFormat="1" ht="12" customHeight="1">
      <c r="A19" s="90"/>
      <c r="B19" s="90" t="s">
        <v>113</v>
      </c>
      <c r="C19" s="91" t="s">
        <v>114</v>
      </c>
      <c r="D19" s="212">
        <f t="shared" si="0"/>
        <v>0</v>
      </c>
      <c r="E19" s="89"/>
      <c r="F19" s="48"/>
      <c r="G19" s="50"/>
    </row>
    <row r="20" spans="1:7" s="36" customFormat="1" ht="12" customHeight="1">
      <c r="A20" s="90"/>
      <c r="B20" s="90" t="s">
        <v>115</v>
      </c>
      <c r="C20" s="91" t="s">
        <v>116</v>
      </c>
      <c r="D20" s="212">
        <f t="shared" si="0"/>
        <v>0</v>
      </c>
      <c r="E20" s="89">
        <v>0</v>
      </c>
      <c r="F20" s="48"/>
      <c r="G20" s="50"/>
    </row>
    <row r="21" spans="1:7" s="36" customFormat="1" ht="12" customHeight="1">
      <c r="A21" s="90" t="s">
        <v>117</v>
      </c>
      <c r="B21" s="90"/>
      <c r="C21" s="91" t="s">
        <v>46</v>
      </c>
      <c r="D21" s="212">
        <f t="shared" si="0"/>
        <v>260.20000000000005</v>
      </c>
      <c r="E21" s="89">
        <f>SUM(E22:E48)</f>
        <v>0</v>
      </c>
      <c r="F21" s="89">
        <f>SUM(F22:F48)</f>
        <v>260.20000000000005</v>
      </c>
      <c r="G21" s="50"/>
    </row>
    <row r="22" spans="1:6" s="36" customFormat="1" ht="12" customHeight="1">
      <c r="A22" s="90"/>
      <c r="B22" s="90" t="s">
        <v>66</v>
      </c>
      <c r="C22" s="91" t="s">
        <v>118</v>
      </c>
      <c r="D22" s="212">
        <f t="shared" si="0"/>
        <v>29.52</v>
      </c>
      <c r="E22" s="89"/>
      <c r="F22" s="89">
        <v>29.52</v>
      </c>
    </row>
    <row r="23" spans="1:6" s="36" customFormat="1" ht="12" customHeight="1">
      <c r="A23" s="90"/>
      <c r="B23" s="90" t="s">
        <v>60</v>
      </c>
      <c r="C23" s="91" t="s">
        <v>119</v>
      </c>
      <c r="D23" s="212">
        <f t="shared" si="0"/>
        <v>0</v>
      </c>
      <c r="E23" s="89"/>
      <c r="F23" s="89"/>
    </row>
    <row r="24" spans="1:6" s="36" customFormat="1" ht="12" customHeight="1">
      <c r="A24" s="90"/>
      <c r="B24" s="90" t="s">
        <v>98</v>
      </c>
      <c r="C24" s="91" t="s">
        <v>120</v>
      </c>
      <c r="D24" s="212">
        <f t="shared" si="0"/>
        <v>0</v>
      </c>
      <c r="E24" s="89"/>
      <c r="F24" s="89"/>
    </row>
    <row r="25" spans="1:6" s="36" customFormat="1" ht="12" customHeight="1">
      <c r="A25" s="90"/>
      <c r="B25" s="90" t="s">
        <v>63</v>
      </c>
      <c r="C25" s="91" t="s">
        <v>121</v>
      </c>
      <c r="D25" s="212">
        <f t="shared" si="0"/>
        <v>0.3</v>
      </c>
      <c r="E25" s="89"/>
      <c r="F25" s="89">
        <v>0.3</v>
      </c>
    </row>
    <row r="26" spans="1:6" s="36" customFormat="1" ht="12" customHeight="1">
      <c r="A26" s="90"/>
      <c r="B26" s="90" t="s">
        <v>58</v>
      </c>
      <c r="C26" s="91" t="s">
        <v>122</v>
      </c>
      <c r="D26" s="212">
        <f t="shared" si="0"/>
        <v>0.2</v>
      </c>
      <c r="E26" s="89"/>
      <c r="F26" s="89">
        <v>0.2</v>
      </c>
    </row>
    <row r="27" spans="1:6" s="36" customFormat="1" ht="12" customHeight="1">
      <c r="A27" s="90"/>
      <c r="B27" s="90" t="s">
        <v>100</v>
      </c>
      <c r="C27" s="91" t="s">
        <v>123</v>
      </c>
      <c r="D27" s="212">
        <f t="shared" si="0"/>
        <v>0.7</v>
      </c>
      <c r="E27" s="89"/>
      <c r="F27" s="89">
        <v>0.7</v>
      </c>
    </row>
    <row r="28" spans="1:6" s="36" customFormat="1" ht="12" customHeight="1">
      <c r="A28" s="90"/>
      <c r="B28" s="90" t="s">
        <v>70</v>
      </c>
      <c r="C28" s="91" t="s">
        <v>124</v>
      </c>
      <c r="D28" s="212">
        <f t="shared" si="0"/>
        <v>0.6</v>
      </c>
      <c r="E28" s="89"/>
      <c r="F28" s="89">
        <v>0.6</v>
      </c>
    </row>
    <row r="29" spans="1:6" s="36" customFormat="1" ht="12" customHeight="1">
      <c r="A29" s="90"/>
      <c r="B29" s="90" t="s">
        <v>103</v>
      </c>
      <c r="C29" s="91" t="s">
        <v>125</v>
      </c>
      <c r="D29" s="212">
        <f t="shared" si="0"/>
        <v>5.1</v>
      </c>
      <c r="E29" s="89"/>
      <c r="F29" s="89">
        <v>5.1</v>
      </c>
    </row>
    <row r="30" spans="1:6" s="36" customFormat="1" ht="12" customHeight="1">
      <c r="A30" s="90"/>
      <c r="B30" s="90" t="s">
        <v>105</v>
      </c>
      <c r="C30" s="91" t="s">
        <v>126</v>
      </c>
      <c r="D30" s="212">
        <f t="shared" si="0"/>
        <v>0.31</v>
      </c>
      <c r="E30" s="89"/>
      <c r="F30" s="89">
        <v>0.31</v>
      </c>
    </row>
    <row r="31" spans="1:6" s="36" customFormat="1" ht="12" customHeight="1">
      <c r="A31" s="90"/>
      <c r="B31" s="90" t="s">
        <v>62</v>
      </c>
      <c r="C31" s="91" t="s">
        <v>127</v>
      </c>
      <c r="D31" s="212">
        <f t="shared" si="0"/>
        <v>12.3</v>
      </c>
      <c r="E31" s="89"/>
      <c r="F31" s="89">
        <v>12.3</v>
      </c>
    </row>
    <row r="32" spans="1:6" s="36" customFormat="1" ht="12" customHeight="1">
      <c r="A32" s="90"/>
      <c r="B32" s="90" t="s">
        <v>110</v>
      </c>
      <c r="C32" s="91" t="s">
        <v>128</v>
      </c>
      <c r="D32" s="212">
        <f t="shared" si="0"/>
        <v>0</v>
      </c>
      <c r="E32" s="89"/>
      <c r="F32" s="89"/>
    </row>
    <row r="33" spans="1:6" s="36" customFormat="1" ht="12" customHeight="1">
      <c r="A33" s="90"/>
      <c r="B33" s="90" t="s">
        <v>112</v>
      </c>
      <c r="C33" s="91" t="s">
        <v>129</v>
      </c>
      <c r="D33" s="212">
        <f t="shared" si="0"/>
        <v>3.21</v>
      </c>
      <c r="E33" s="89"/>
      <c r="F33" s="89">
        <v>3.21</v>
      </c>
    </row>
    <row r="34" spans="1:6" s="36" customFormat="1" ht="12" customHeight="1">
      <c r="A34" s="90"/>
      <c r="B34" s="90" t="s">
        <v>113</v>
      </c>
      <c r="C34" s="91" t="s">
        <v>130</v>
      </c>
      <c r="D34" s="212">
        <f t="shared" si="0"/>
        <v>0.09</v>
      </c>
      <c r="E34" s="89"/>
      <c r="F34" s="89">
        <v>0.09</v>
      </c>
    </row>
    <row r="35" spans="1:6" s="36" customFormat="1" ht="12" customHeight="1">
      <c r="A35" s="90"/>
      <c r="B35" s="90" t="s">
        <v>131</v>
      </c>
      <c r="C35" s="91" t="s">
        <v>132</v>
      </c>
      <c r="D35" s="212">
        <f t="shared" si="0"/>
        <v>0</v>
      </c>
      <c r="E35" s="89"/>
      <c r="F35" s="89"/>
    </row>
    <row r="36" spans="1:6" s="36" customFormat="1" ht="12" customHeight="1">
      <c r="A36" s="90"/>
      <c r="B36" s="90" t="s">
        <v>133</v>
      </c>
      <c r="C36" s="91" t="s">
        <v>134</v>
      </c>
      <c r="D36" s="212">
        <f t="shared" si="0"/>
        <v>0</v>
      </c>
      <c r="E36" s="89"/>
      <c r="F36" s="89"/>
    </row>
    <row r="37" spans="1:6" s="36" customFormat="1" ht="12" customHeight="1">
      <c r="A37" s="90"/>
      <c r="B37" s="90" t="s">
        <v>135</v>
      </c>
      <c r="C37" s="91" t="s">
        <v>136</v>
      </c>
      <c r="D37" s="212">
        <f t="shared" si="0"/>
        <v>3.2</v>
      </c>
      <c r="E37" s="89"/>
      <c r="F37" s="89">
        <v>3.2</v>
      </c>
    </row>
    <row r="38" spans="1:6" s="36" customFormat="1" ht="12" customHeight="1">
      <c r="A38" s="90"/>
      <c r="B38" s="90" t="s">
        <v>137</v>
      </c>
      <c r="C38" s="93" t="s">
        <v>138</v>
      </c>
      <c r="D38" s="212">
        <f t="shared" si="0"/>
        <v>0</v>
      </c>
      <c r="E38" s="89"/>
      <c r="F38" s="89"/>
    </row>
    <row r="39" spans="1:6" s="36" customFormat="1" ht="12" customHeight="1">
      <c r="A39" s="90"/>
      <c r="B39" s="90" t="s">
        <v>139</v>
      </c>
      <c r="C39" s="52" t="s">
        <v>140</v>
      </c>
      <c r="D39" s="212">
        <f t="shared" si="0"/>
        <v>0</v>
      </c>
      <c r="E39" s="89"/>
      <c r="F39" s="89"/>
    </row>
    <row r="40" spans="1:6" s="36" customFormat="1" ht="12" customHeight="1">
      <c r="A40" s="90"/>
      <c r="B40" s="90" t="s">
        <v>141</v>
      </c>
      <c r="C40" s="52" t="s">
        <v>142</v>
      </c>
      <c r="D40" s="212">
        <f t="shared" si="0"/>
        <v>0</v>
      </c>
      <c r="E40" s="89"/>
      <c r="F40" s="89"/>
    </row>
    <row r="41" spans="1:6" s="36" customFormat="1" ht="12" customHeight="1">
      <c r="A41" s="90"/>
      <c r="B41" s="90" t="s">
        <v>143</v>
      </c>
      <c r="C41" s="52" t="s">
        <v>144</v>
      </c>
      <c r="D41" s="212">
        <f t="shared" si="0"/>
        <v>49.52</v>
      </c>
      <c r="E41" s="89"/>
      <c r="F41" s="89">
        <v>49.52</v>
      </c>
    </row>
    <row r="42" spans="1:6" s="36" customFormat="1" ht="12" customHeight="1">
      <c r="A42" s="90"/>
      <c r="B42" s="90" t="s">
        <v>145</v>
      </c>
      <c r="C42" s="52" t="s">
        <v>146</v>
      </c>
      <c r="D42" s="212">
        <f t="shared" si="0"/>
        <v>0</v>
      </c>
      <c r="E42" s="89"/>
      <c r="F42" s="89"/>
    </row>
    <row r="43" spans="1:6" s="36" customFormat="1" ht="12" customHeight="1">
      <c r="A43" s="90"/>
      <c r="B43" s="90" t="s">
        <v>147</v>
      </c>
      <c r="C43" s="91" t="s">
        <v>148</v>
      </c>
      <c r="D43" s="212">
        <f t="shared" si="0"/>
        <v>14.62</v>
      </c>
      <c r="E43" s="89"/>
      <c r="F43" s="89">
        <v>14.62</v>
      </c>
    </row>
    <row r="44" spans="1:6" s="36" customFormat="1" ht="12" customHeight="1">
      <c r="A44" s="90"/>
      <c r="B44" s="90" t="s">
        <v>149</v>
      </c>
      <c r="C44" s="91" t="s">
        <v>150</v>
      </c>
      <c r="D44" s="212">
        <f t="shared" si="0"/>
        <v>0</v>
      </c>
      <c r="E44" s="89"/>
      <c r="F44" s="89"/>
    </row>
    <row r="45" spans="1:6" s="36" customFormat="1" ht="12" customHeight="1">
      <c r="A45" s="90"/>
      <c r="B45" s="90" t="s">
        <v>151</v>
      </c>
      <c r="C45" s="91" t="s">
        <v>152</v>
      </c>
      <c r="D45" s="212">
        <f t="shared" si="0"/>
        <v>19</v>
      </c>
      <c r="E45" s="89"/>
      <c r="F45" s="89">
        <v>19</v>
      </c>
    </row>
    <row r="46" spans="1:6" s="36" customFormat="1" ht="12" customHeight="1">
      <c r="A46" s="90"/>
      <c r="B46" s="90" t="s">
        <v>153</v>
      </c>
      <c r="C46" s="91" t="s">
        <v>154</v>
      </c>
      <c r="D46" s="212">
        <f t="shared" si="0"/>
        <v>95.65</v>
      </c>
      <c r="E46" s="89"/>
      <c r="F46" s="89">
        <v>95.65</v>
      </c>
    </row>
    <row r="47" spans="1:6" s="36" customFormat="1" ht="12" customHeight="1">
      <c r="A47" s="90"/>
      <c r="B47" s="90" t="s">
        <v>155</v>
      </c>
      <c r="C47" s="91" t="s">
        <v>156</v>
      </c>
      <c r="D47" s="212">
        <f t="shared" si="0"/>
        <v>0</v>
      </c>
      <c r="E47" s="89"/>
      <c r="F47" s="89"/>
    </row>
    <row r="48" spans="1:8" s="36" customFormat="1" ht="12" customHeight="1">
      <c r="A48" s="90"/>
      <c r="B48" s="90" t="s">
        <v>115</v>
      </c>
      <c r="C48" s="91" t="s">
        <v>157</v>
      </c>
      <c r="D48" s="212">
        <f t="shared" si="0"/>
        <v>25.88</v>
      </c>
      <c r="E48" s="89"/>
      <c r="F48" s="89">
        <v>25.88</v>
      </c>
      <c r="G48" s="50"/>
      <c r="H48" s="50"/>
    </row>
    <row r="49" spans="1:7" s="36" customFormat="1" ht="12" customHeight="1">
      <c r="A49" s="90" t="s">
        <v>158</v>
      </c>
      <c r="B49" s="90"/>
      <c r="C49" s="91" t="s">
        <v>159</v>
      </c>
      <c r="D49" s="212">
        <f t="shared" si="0"/>
        <v>176.10999999999999</v>
      </c>
      <c r="E49" s="89">
        <f>SUM(E50:E60)</f>
        <v>176.10999999999999</v>
      </c>
      <c r="F49" s="89"/>
      <c r="G49" s="50"/>
    </row>
    <row r="50" spans="1:7" s="36" customFormat="1" ht="12" customHeight="1">
      <c r="A50" s="90"/>
      <c r="B50" s="90" t="s">
        <v>66</v>
      </c>
      <c r="C50" s="91" t="s">
        <v>160</v>
      </c>
      <c r="D50" s="212">
        <f t="shared" si="0"/>
        <v>127.57</v>
      </c>
      <c r="E50" s="89">
        <v>127.57</v>
      </c>
      <c r="F50" s="89"/>
      <c r="G50" s="50"/>
    </row>
    <row r="51" spans="1:6" s="36" customFormat="1" ht="12" customHeight="1">
      <c r="A51" s="90"/>
      <c r="B51" s="90" t="s">
        <v>60</v>
      </c>
      <c r="C51" s="91" t="s">
        <v>161</v>
      </c>
      <c r="D51" s="212">
        <f t="shared" si="0"/>
        <v>41.96</v>
      </c>
      <c r="E51" s="89">
        <v>41.96</v>
      </c>
      <c r="F51" s="89"/>
    </row>
    <row r="52" spans="1:7" s="36" customFormat="1" ht="12" customHeight="1">
      <c r="A52" s="90"/>
      <c r="B52" s="90" t="s">
        <v>98</v>
      </c>
      <c r="C52" s="91" t="s">
        <v>162</v>
      </c>
      <c r="D52" s="212">
        <f t="shared" si="0"/>
        <v>1.04</v>
      </c>
      <c r="E52" s="89">
        <v>1.04</v>
      </c>
      <c r="F52" s="89"/>
      <c r="G52" s="50"/>
    </row>
    <row r="53" spans="1:7" s="36" customFormat="1" ht="12" customHeight="1">
      <c r="A53" s="90"/>
      <c r="B53" s="90" t="s">
        <v>63</v>
      </c>
      <c r="C53" s="91" t="s">
        <v>163</v>
      </c>
      <c r="D53" s="212">
        <f t="shared" si="0"/>
        <v>0</v>
      </c>
      <c r="E53" s="89"/>
      <c r="F53" s="89"/>
      <c r="G53" s="50"/>
    </row>
    <row r="54" spans="1:7" s="36" customFormat="1" ht="12" customHeight="1">
      <c r="A54" s="90"/>
      <c r="B54" s="90" t="s">
        <v>58</v>
      </c>
      <c r="C54" s="91" t="s">
        <v>164</v>
      </c>
      <c r="D54" s="212">
        <f t="shared" si="0"/>
        <v>5.41</v>
      </c>
      <c r="E54" s="89">
        <v>5.41</v>
      </c>
      <c r="F54" s="89"/>
      <c r="G54" s="50"/>
    </row>
    <row r="55" spans="1:7" s="36" customFormat="1" ht="12" customHeight="1">
      <c r="A55" s="90"/>
      <c r="B55" s="90" t="s">
        <v>100</v>
      </c>
      <c r="C55" s="91" t="s">
        <v>165</v>
      </c>
      <c r="D55" s="212">
        <f t="shared" si="0"/>
        <v>0</v>
      </c>
      <c r="E55" s="89"/>
      <c r="F55" s="89"/>
      <c r="G55" s="50"/>
    </row>
    <row r="56" spans="1:7" s="36" customFormat="1" ht="12" customHeight="1">
      <c r="A56" s="90"/>
      <c r="B56" s="90" t="s">
        <v>70</v>
      </c>
      <c r="C56" s="91" t="s">
        <v>166</v>
      </c>
      <c r="D56" s="212">
        <f t="shared" si="0"/>
        <v>0</v>
      </c>
      <c r="E56" s="89"/>
      <c r="F56" s="89"/>
      <c r="G56" s="50"/>
    </row>
    <row r="57" spans="1:7" s="36" customFormat="1" ht="12" customHeight="1">
      <c r="A57" s="90"/>
      <c r="B57" s="90" t="s">
        <v>103</v>
      </c>
      <c r="C57" s="91" t="s">
        <v>167</v>
      </c>
      <c r="D57" s="212">
        <f t="shared" si="0"/>
        <v>0</v>
      </c>
      <c r="E57" s="89"/>
      <c r="F57" s="89"/>
      <c r="G57" s="50"/>
    </row>
    <row r="58" spans="1:7" s="36" customFormat="1" ht="12" customHeight="1">
      <c r="A58" s="90"/>
      <c r="B58" s="90" t="s">
        <v>105</v>
      </c>
      <c r="C58" s="91" t="s">
        <v>168</v>
      </c>
      <c r="D58" s="212">
        <f t="shared" si="0"/>
        <v>0</v>
      </c>
      <c r="E58" s="89"/>
      <c r="F58" s="89"/>
      <c r="G58" s="50"/>
    </row>
    <row r="59" spans="1:7" s="36" customFormat="1" ht="12" customHeight="1">
      <c r="A59" s="90"/>
      <c r="B59" s="90" t="s">
        <v>107</v>
      </c>
      <c r="C59" s="91" t="s">
        <v>169</v>
      </c>
      <c r="D59" s="212">
        <f t="shared" si="0"/>
        <v>0</v>
      </c>
      <c r="E59" s="89"/>
      <c r="F59" s="89"/>
      <c r="G59" s="50"/>
    </row>
    <row r="60" spans="1:6" s="36" customFormat="1" ht="12" customHeight="1">
      <c r="A60" s="90"/>
      <c r="B60" s="90" t="s">
        <v>115</v>
      </c>
      <c r="C60" s="91" t="s">
        <v>170</v>
      </c>
      <c r="D60" s="212">
        <f t="shared" si="0"/>
        <v>0.13</v>
      </c>
      <c r="E60" s="89">
        <v>0.13</v>
      </c>
      <c r="F60" s="89"/>
    </row>
    <row r="61" spans="1:9" ht="12" customHeight="1">
      <c r="A61" s="90" t="s">
        <v>171</v>
      </c>
      <c r="B61" s="90"/>
      <c r="C61" s="52" t="s">
        <v>172</v>
      </c>
      <c r="D61" s="212">
        <f t="shared" si="0"/>
        <v>0</v>
      </c>
      <c r="E61" s="61"/>
      <c r="F61" s="71"/>
      <c r="I61" s="95"/>
    </row>
    <row r="62" spans="1:9" ht="12" customHeight="1">
      <c r="A62" s="90"/>
      <c r="B62" s="90" t="s">
        <v>66</v>
      </c>
      <c r="C62" s="94" t="s">
        <v>173</v>
      </c>
      <c r="D62" s="212">
        <f t="shared" si="0"/>
        <v>0</v>
      </c>
      <c r="E62" s="61"/>
      <c r="F62" s="71"/>
      <c r="H62" s="95"/>
      <c r="I62" s="95"/>
    </row>
    <row r="63" spans="1:8" ht="12" customHeight="1">
      <c r="A63" s="90"/>
      <c r="B63" s="90" t="s">
        <v>60</v>
      </c>
      <c r="C63" s="94" t="s">
        <v>174</v>
      </c>
      <c r="D63" s="212">
        <f t="shared" si="0"/>
        <v>0</v>
      </c>
      <c r="E63" s="61"/>
      <c r="F63" s="71"/>
      <c r="G63" s="95"/>
      <c r="H63" s="95"/>
    </row>
    <row r="64" spans="1:7" ht="12" customHeight="1">
      <c r="A64" s="90"/>
      <c r="B64" s="90" t="s">
        <v>98</v>
      </c>
      <c r="C64" s="94" t="s">
        <v>175</v>
      </c>
      <c r="D64" s="212">
        <f t="shared" si="0"/>
        <v>0</v>
      </c>
      <c r="E64" s="61"/>
      <c r="F64" s="61"/>
      <c r="G64" s="95"/>
    </row>
    <row r="65" spans="1:6" ht="12" customHeight="1">
      <c r="A65" s="90"/>
      <c r="B65" s="90" t="s">
        <v>58</v>
      </c>
      <c r="C65" s="94" t="s">
        <v>176</v>
      </c>
      <c r="D65" s="212">
        <f t="shared" si="0"/>
        <v>0</v>
      </c>
      <c r="E65" s="61"/>
      <c r="F65" s="61"/>
    </row>
    <row r="66" spans="1:6" ht="12" customHeight="1">
      <c r="A66" s="90"/>
      <c r="B66" s="90" t="s">
        <v>100</v>
      </c>
      <c r="C66" s="94" t="s">
        <v>177</v>
      </c>
      <c r="D66" s="212">
        <f t="shared" si="0"/>
        <v>0</v>
      </c>
      <c r="E66" s="61"/>
      <c r="F66" s="61"/>
    </row>
    <row r="67" spans="1:6" ht="12" customHeight="1">
      <c r="A67" s="90"/>
      <c r="B67" s="90" t="s">
        <v>70</v>
      </c>
      <c r="C67" s="94" t="s">
        <v>178</v>
      </c>
      <c r="D67" s="212">
        <f t="shared" si="0"/>
        <v>0</v>
      </c>
      <c r="E67" s="61"/>
      <c r="F67" s="61"/>
    </row>
    <row r="68" spans="1:6" ht="12" customHeight="1">
      <c r="A68" s="90"/>
      <c r="B68" s="90" t="s">
        <v>103</v>
      </c>
      <c r="C68" s="94" t="s">
        <v>179</v>
      </c>
      <c r="D68" s="212">
        <f t="shared" si="0"/>
        <v>0</v>
      </c>
      <c r="E68" s="61"/>
      <c r="F68" s="61"/>
    </row>
    <row r="69" spans="1:6" ht="12" customHeight="1">
      <c r="A69" s="90"/>
      <c r="B69" s="90" t="s">
        <v>105</v>
      </c>
      <c r="C69" s="94" t="s">
        <v>180</v>
      </c>
      <c r="D69" s="212">
        <f t="shared" si="0"/>
        <v>0</v>
      </c>
      <c r="E69" s="61"/>
      <c r="F69" s="61"/>
    </row>
    <row r="70" spans="1:6" ht="12" customHeight="1">
      <c r="A70" s="90"/>
      <c r="B70" s="90" t="s">
        <v>107</v>
      </c>
      <c r="C70" s="94" t="s">
        <v>181</v>
      </c>
      <c r="D70" s="212">
        <f t="shared" si="0"/>
        <v>0</v>
      </c>
      <c r="E70" s="61"/>
      <c r="F70" s="61"/>
    </row>
    <row r="71" spans="1:6" ht="12" customHeight="1">
      <c r="A71" s="90"/>
      <c r="B71" s="90" t="s">
        <v>62</v>
      </c>
      <c r="C71" s="94" t="s">
        <v>182</v>
      </c>
      <c r="D71" s="212">
        <f aca="true" t="shared" si="1" ref="D71:D77">SUM(E71:F71)</f>
        <v>0</v>
      </c>
      <c r="E71" s="61"/>
      <c r="F71" s="61"/>
    </row>
    <row r="72" spans="1:6" ht="12" customHeight="1">
      <c r="A72" s="90"/>
      <c r="B72" s="90" t="s">
        <v>110</v>
      </c>
      <c r="C72" s="94" t="s">
        <v>183</v>
      </c>
      <c r="D72" s="212">
        <f t="shared" si="1"/>
        <v>0</v>
      </c>
      <c r="E72" s="61"/>
      <c r="F72" s="61"/>
    </row>
    <row r="73" spans="1:6" ht="12" customHeight="1">
      <c r="A73" s="90"/>
      <c r="B73" s="90" t="s">
        <v>112</v>
      </c>
      <c r="C73" s="94" t="s">
        <v>184</v>
      </c>
      <c r="D73" s="212">
        <f t="shared" si="1"/>
        <v>0</v>
      </c>
      <c r="E73" s="61"/>
      <c r="F73" s="61"/>
    </row>
    <row r="74" spans="1:6" ht="12" customHeight="1">
      <c r="A74" s="90"/>
      <c r="B74" s="90" t="s">
        <v>185</v>
      </c>
      <c r="C74" s="94" t="s">
        <v>186</v>
      </c>
      <c r="D74" s="212">
        <f t="shared" si="1"/>
        <v>0</v>
      </c>
      <c r="E74" s="61"/>
      <c r="F74" s="61"/>
    </row>
    <row r="75" spans="1:6" ht="12" customHeight="1">
      <c r="A75" s="90"/>
      <c r="B75" s="90" t="s">
        <v>187</v>
      </c>
      <c r="C75" s="94" t="s">
        <v>188</v>
      </c>
      <c r="D75" s="212">
        <f t="shared" si="1"/>
        <v>0</v>
      </c>
      <c r="E75" s="61"/>
      <c r="F75" s="61"/>
    </row>
    <row r="76" spans="1:6" ht="12" customHeight="1">
      <c r="A76" s="90"/>
      <c r="B76" s="90" t="s">
        <v>189</v>
      </c>
      <c r="C76" s="94" t="s">
        <v>190</v>
      </c>
      <c r="D76" s="212">
        <f t="shared" si="1"/>
        <v>0</v>
      </c>
      <c r="E76" s="61"/>
      <c r="F76" s="61"/>
    </row>
    <row r="77" spans="1:6" ht="12" customHeight="1">
      <c r="A77" s="90"/>
      <c r="B77" s="90" t="s">
        <v>115</v>
      </c>
      <c r="C77" s="94" t="s">
        <v>191</v>
      </c>
      <c r="D77" s="212">
        <f t="shared" si="1"/>
        <v>0</v>
      </c>
      <c r="E77" s="61"/>
      <c r="F77" s="61"/>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A3" sqref="A3:C3"/>
    </sheetView>
  </sheetViews>
  <sheetFormatPr defaultColWidth="9.33203125" defaultRowHeight="12.75" customHeight="1"/>
  <cols>
    <col min="1" max="1" width="21.5" style="0" customWidth="1"/>
    <col min="2" max="4" width="6.83203125" style="0" customWidth="1"/>
    <col min="5" max="5" width="40.83203125" style="0" customWidth="1"/>
    <col min="6" max="7" width="10.83203125" style="0" customWidth="1"/>
    <col min="8" max="8" width="11.33203125" style="0" customWidth="1"/>
    <col min="9" max="9" width="12" style="0" customWidth="1"/>
    <col min="10" max="13" width="10.83203125" style="0" customWidth="1"/>
  </cols>
  <sheetData>
    <row r="1" spans="1:13" s="82" customFormat="1" ht="27">
      <c r="A1" s="265" t="s">
        <v>192</v>
      </c>
      <c r="B1" s="265"/>
      <c r="C1" s="265"/>
      <c r="D1" s="265"/>
      <c r="E1" s="265"/>
      <c r="F1" s="265"/>
      <c r="G1" s="265"/>
      <c r="H1" s="265"/>
      <c r="I1" s="265"/>
      <c r="J1" s="265"/>
      <c r="K1" s="265"/>
      <c r="L1" s="265"/>
      <c r="M1" s="265"/>
    </row>
    <row r="2" spans="1:13" s="36" customFormat="1" ht="17.25" customHeight="1">
      <c r="A2" s="83"/>
      <c r="B2" s="84"/>
      <c r="C2" s="84"/>
      <c r="D2" s="84"/>
      <c r="E2" s="84"/>
      <c r="F2" s="84"/>
      <c r="G2" s="84"/>
      <c r="H2" s="84"/>
      <c r="L2" s="83"/>
      <c r="M2" s="85" t="s">
        <v>193</v>
      </c>
    </row>
    <row r="3" spans="1:13" ht="18.75" customHeight="1">
      <c r="A3" s="292" t="s">
        <v>285</v>
      </c>
      <c r="B3" s="293"/>
      <c r="C3" s="293"/>
      <c r="D3" s="74"/>
      <c r="E3" s="74"/>
      <c r="F3" s="74"/>
      <c r="G3" s="74"/>
      <c r="H3" s="74"/>
      <c r="K3" s="36"/>
      <c r="L3" s="257" t="s">
        <v>15</v>
      </c>
      <c r="M3" s="257"/>
    </row>
    <row r="4" spans="1:13" s="14" customFormat="1" ht="27" customHeight="1">
      <c r="A4" s="267" t="s">
        <v>37</v>
      </c>
      <c r="B4" s="267" t="s">
        <v>50</v>
      </c>
      <c r="C4" s="267"/>
      <c r="D4" s="267"/>
      <c r="E4" s="279" t="s">
        <v>51</v>
      </c>
      <c r="F4" s="279" t="s">
        <v>78</v>
      </c>
      <c r="G4" s="279"/>
      <c r="H4" s="279"/>
      <c r="I4" s="279"/>
      <c r="J4" s="279"/>
      <c r="K4" s="279"/>
      <c r="L4" s="279"/>
      <c r="M4" s="279"/>
    </row>
    <row r="5" spans="1:13" s="14" customFormat="1" ht="37.5" customHeight="1">
      <c r="A5" s="267"/>
      <c r="B5" s="44" t="s">
        <v>52</v>
      </c>
      <c r="C5" s="44" t="s">
        <v>53</v>
      </c>
      <c r="D5" s="43" t="s">
        <v>54</v>
      </c>
      <c r="E5" s="279"/>
      <c r="F5" s="43" t="s">
        <v>40</v>
      </c>
      <c r="G5" s="25" t="s">
        <v>81</v>
      </c>
      <c r="H5" s="25" t="s">
        <v>82</v>
      </c>
      <c r="I5" s="25" t="s">
        <v>83</v>
      </c>
      <c r="J5" s="25" t="s">
        <v>84</v>
      </c>
      <c r="K5" s="25" t="s">
        <v>85</v>
      </c>
      <c r="L5" s="25" t="s">
        <v>86</v>
      </c>
      <c r="M5" s="25" t="s">
        <v>87</v>
      </c>
    </row>
    <row r="6" spans="1:13" s="14" customFormat="1" ht="24" customHeight="1">
      <c r="A6" s="75"/>
      <c r="B6" s="76"/>
      <c r="C6" s="76"/>
      <c r="D6" s="76"/>
      <c r="E6" s="77" t="s">
        <v>40</v>
      </c>
      <c r="F6" s="176"/>
      <c r="G6" s="176">
        <f>SUM(G9:G18)</f>
        <v>0</v>
      </c>
      <c r="H6" s="176"/>
      <c r="I6" s="78">
        <f>SUM(I9:I18)</f>
        <v>0</v>
      </c>
      <c r="J6" s="78">
        <f>SUM(J9:J18)</f>
        <v>0</v>
      </c>
      <c r="K6" s="80"/>
      <c r="L6" s="80"/>
      <c r="M6" s="81"/>
    </row>
    <row r="7" spans="1:13" s="221" customFormat="1" ht="24" customHeight="1">
      <c r="A7" s="213" t="s">
        <v>461</v>
      </c>
      <c r="B7" s="214"/>
      <c r="C7" s="214"/>
      <c r="D7" s="214"/>
      <c r="E7" s="216"/>
      <c r="F7" s="217"/>
      <c r="G7" s="217"/>
      <c r="H7" s="217"/>
      <c r="I7" s="218"/>
      <c r="J7" s="218"/>
      <c r="K7" s="219"/>
      <c r="L7" s="219"/>
      <c r="M7" s="220"/>
    </row>
    <row r="8" spans="1:13" s="221" customFormat="1" ht="24" customHeight="1">
      <c r="A8" s="213" t="s">
        <v>475</v>
      </c>
      <c r="B8" s="214"/>
      <c r="C8" s="214"/>
      <c r="D8" s="214"/>
      <c r="E8" s="216"/>
      <c r="F8" s="217"/>
      <c r="G8" s="217"/>
      <c r="H8" s="217"/>
      <c r="I8" s="218"/>
      <c r="J8" s="218"/>
      <c r="K8" s="219"/>
      <c r="L8" s="219"/>
      <c r="M8" s="220"/>
    </row>
    <row r="9" spans="1:13" ht="24" customHeight="1">
      <c r="A9" s="213" t="s">
        <v>278</v>
      </c>
      <c r="B9" s="214"/>
      <c r="C9" s="33"/>
      <c r="D9" s="33"/>
      <c r="E9" s="168"/>
      <c r="F9" s="172"/>
      <c r="G9" s="172"/>
      <c r="H9" s="172"/>
      <c r="I9" s="66"/>
      <c r="J9" s="66"/>
      <c r="K9" s="52"/>
      <c r="L9" s="52"/>
      <c r="M9" s="52"/>
    </row>
    <row r="10" spans="1:13" ht="24" customHeight="1">
      <c r="A10" s="58"/>
      <c r="B10" s="33"/>
      <c r="C10" s="214"/>
      <c r="D10" s="33"/>
      <c r="E10" s="170"/>
      <c r="F10" s="172"/>
      <c r="G10" s="172"/>
      <c r="H10" s="172"/>
      <c r="I10" s="66"/>
      <c r="J10" s="66"/>
      <c r="K10" s="52"/>
      <c r="L10" s="52"/>
      <c r="M10" s="52"/>
    </row>
    <row r="11" spans="1:13" ht="24" customHeight="1">
      <c r="A11" s="58"/>
      <c r="B11" s="33"/>
      <c r="C11" s="33"/>
      <c r="D11" s="214"/>
      <c r="E11" s="167"/>
      <c r="F11" s="172"/>
      <c r="G11" s="172"/>
      <c r="H11" s="172"/>
      <c r="I11" s="66"/>
      <c r="J11" s="66"/>
      <c r="K11" s="52"/>
      <c r="L11" s="52"/>
      <c r="M11" s="52"/>
    </row>
    <row r="12" spans="1:13" ht="24" customHeight="1">
      <c r="A12" s="58"/>
      <c r="B12" s="33"/>
      <c r="C12" s="33"/>
      <c r="D12" s="33"/>
      <c r="E12" s="57"/>
      <c r="F12" s="66">
        <f aca="true" t="shared" si="0" ref="F12:F18">SUM(G12:J12)</f>
        <v>0</v>
      </c>
      <c r="G12" s="66"/>
      <c r="H12" s="66"/>
      <c r="I12" s="66"/>
      <c r="J12" s="66"/>
      <c r="K12" s="52"/>
      <c r="L12" s="52"/>
      <c r="M12" s="52"/>
    </row>
    <row r="13" spans="1:13" ht="24" customHeight="1">
      <c r="A13" s="58"/>
      <c r="B13" s="33"/>
      <c r="C13" s="33"/>
      <c r="D13" s="33"/>
      <c r="E13" s="57"/>
      <c r="F13" s="66">
        <f t="shared" si="0"/>
        <v>0</v>
      </c>
      <c r="G13" s="66"/>
      <c r="H13" s="66"/>
      <c r="I13" s="66"/>
      <c r="J13" s="66"/>
      <c r="K13" s="52"/>
      <c r="L13" s="52"/>
      <c r="M13" s="52"/>
    </row>
    <row r="14" spans="1:13" ht="24" customHeight="1">
      <c r="A14" s="58"/>
      <c r="B14" s="33"/>
      <c r="C14" s="33"/>
      <c r="D14" s="33"/>
      <c r="E14" s="57"/>
      <c r="F14" s="66">
        <f t="shared" si="0"/>
        <v>0</v>
      </c>
      <c r="G14" s="66"/>
      <c r="H14" s="66"/>
      <c r="I14" s="66"/>
      <c r="J14" s="66"/>
      <c r="K14" s="52"/>
      <c r="L14" s="52"/>
      <c r="M14" s="52"/>
    </row>
    <row r="15" spans="1:13" ht="24" customHeight="1">
      <c r="A15" s="58"/>
      <c r="B15" s="33"/>
      <c r="C15" s="33"/>
      <c r="D15" s="33"/>
      <c r="E15" s="57"/>
      <c r="F15" s="66">
        <f t="shared" si="0"/>
        <v>0</v>
      </c>
      <c r="G15" s="66"/>
      <c r="H15" s="66"/>
      <c r="I15" s="66"/>
      <c r="J15" s="66"/>
      <c r="K15" s="52"/>
      <c r="L15" s="52"/>
      <c r="M15" s="52"/>
    </row>
    <row r="16" spans="1:13" ht="24" customHeight="1">
      <c r="A16" s="58"/>
      <c r="B16" s="33"/>
      <c r="C16" s="33"/>
      <c r="D16" s="33"/>
      <c r="E16" s="57"/>
      <c r="F16" s="66">
        <f t="shared" si="0"/>
        <v>0</v>
      </c>
      <c r="G16" s="66"/>
      <c r="H16" s="66"/>
      <c r="I16" s="66"/>
      <c r="J16" s="66"/>
      <c r="K16" s="52"/>
      <c r="L16" s="52"/>
      <c r="M16" s="52"/>
    </row>
    <row r="17" spans="1:13" ht="24" customHeight="1">
      <c r="A17" s="58"/>
      <c r="B17" s="33"/>
      <c r="C17" s="33"/>
      <c r="D17" s="33"/>
      <c r="E17" s="57"/>
      <c r="F17" s="66">
        <f t="shared" si="0"/>
        <v>0</v>
      </c>
      <c r="G17" s="66"/>
      <c r="H17" s="66"/>
      <c r="I17" s="66"/>
      <c r="J17" s="66"/>
      <c r="K17" s="52"/>
      <c r="L17" s="52"/>
      <c r="M17" s="52"/>
    </row>
    <row r="18" spans="1:13" ht="22.5" customHeight="1">
      <c r="A18" s="70"/>
      <c r="B18" s="33"/>
      <c r="C18" s="33"/>
      <c r="D18" s="33"/>
      <c r="E18" s="57"/>
      <c r="F18" s="66">
        <f t="shared" si="0"/>
        <v>0</v>
      </c>
      <c r="G18" s="66"/>
      <c r="H18" s="66"/>
      <c r="I18" s="66"/>
      <c r="J18" s="66"/>
      <c r="K18" s="52"/>
      <c r="L18" s="52"/>
      <c r="M18" s="52"/>
    </row>
    <row r="19" ht="12.75" customHeight="1">
      <c r="A19" s="244" t="s">
        <v>500</v>
      </c>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9"/>
  <sheetViews>
    <sheetView zoomScalePageLayoutView="0" workbookViewId="0" topLeftCell="A1">
      <selection activeCell="F7" sqref="F7"/>
    </sheetView>
  </sheetViews>
  <sheetFormatPr defaultColWidth="9.33203125" defaultRowHeight="12.75" customHeight="1"/>
  <cols>
    <col min="1" max="1" width="21.5" style="0" customWidth="1"/>
    <col min="2" max="4" width="6.83203125" style="0" customWidth="1"/>
    <col min="5" max="5" width="40.83203125" style="0" customWidth="1"/>
    <col min="6" max="7" width="10.83203125" style="0" customWidth="1"/>
    <col min="8" max="8" width="11.33203125" style="0" customWidth="1"/>
    <col min="9" max="9" width="12" style="0" customWidth="1"/>
    <col min="10" max="13" width="10.83203125" style="0" customWidth="1"/>
  </cols>
  <sheetData>
    <row r="1" spans="1:13" s="82" customFormat="1" ht="27">
      <c r="A1" s="265" t="s">
        <v>501</v>
      </c>
      <c r="B1" s="265"/>
      <c r="C1" s="265"/>
      <c r="D1" s="265"/>
      <c r="E1" s="265"/>
      <c r="F1" s="265"/>
      <c r="G1" s="265"/>
      <c r="H1" s="265"/>
      <c r="I1" s="265"/>
      <c r="J1" s="265"/>
      <c r="K1" s="265"/>
      <c r="L1" s="265"/>
      <c r="M1" s="265"/>
    </row>
    <row r="2" spans="1:13" s="36" customFormat="1" ht="17.25" customHeight="1">
      <c r="A2" s="83"/>
      <c r="B2" s="84"/>
      <c r="C2" s="84"/>
      <c r="D2" s="84"/>
      <c r="E2" s="84"/>
      <c r="F2" s="84"/>
      <c r="G2" s="84"/>
      <c r="H2" s="84"/>
      <c r="L2" s="83"/>
      <c r="M2" s="85" t="s">
        <v>193</v>
      </c>
    </row>
    <row r="3" spans="1:13" ht="18.75" customHeight="1">
      <c r="A3" s="292" t="s">
        <v>276</v>
      </c>
      <c r="B3" s="293"/>
      <c r="C3" s="293"/>
      <c r="D3" s="74"/>
      <c r="E3" s="74"/>
      <c r="F3" s="74"/>
      <c r="G3" s="74"/>
      <c r="H3" s="74"/>
      <c r="K3" s="36"/>
      <c r="L3" s="257" t="s">
        <v>15</v>
      </c>
      <c r="M3" s="257"/>
    </row>
    <row r="4" spans="1:13" s="14" customFormat="1" ht="27" customHeight="1">
      <c r="A4" s="267" t="s">
        <v>37</v>
      </c>
      <c r="B4" s="267" t="s">
        <v>50</v>
      </c>
      <c r="C4" s="267"/>
      <c r="D4" s="267"/>
      <c r="E4" s="279" t="s">
        <v>51</v>
      </c>
      <c r="F4" s="279" t="s">
        <v>78</v>
      </c>
      <c r="G4" s="279"/>
      <c r="H4" s="279"/>
      <c r="I4" s="279"/>
      <c r="J4" s="279"/>
      <c r="K4" s="279"/>
      <c r="L4" s="279"/>
      <c r="M4" s="279"/>
    </row>
    <row r="5" spans="1:13" s="14" customFormat="1" ht="37.5" customHeight="1">
      <c r="A5" s="267"/>
      <c r="B5" s="44" t="s">
        <v>52</v>
      </c>
      <c r="C5" s="44" t="s">
        <v>53</v>
      </c>
      <c r="D5" s="43" t="s">
        <v>54</v>
      </c>
      <c r="E5" s="279"/>
      <c r="F5" s="43" t="s">
        <v>40</v>
      </c>
      <c r="G5" s="25" t="s">
        <v>81</v>
      </c>
      <c r="H5" s="25" t="s">
        <v>82</v>
      </c>
      <c r="I5" s="25" t="s">
        <v>83</v>
      </c>
      <c r="J5" s="25" t="s">
        <v>84</v>
      </c>
      <c r="K5" s="25" t="s">
        <v>85</v>
      </c>
      <c r="L5" s="25" t="s">
        <v>86</v>
      </c>
      <c r="M5" s="25" t="s">
        <v>87</v>
      </c>
    </row>
    <row r="6" spans="1:13" s="14" customFormat="1" ht="24" customHeight="1">
      <c r="A6" s="75"/>
      <c r="B6" s="76"/>
      <c r="C6" s="76"/>
      <c r="D6" s="76"/>
      <c r="E6" s="77" t="s">
        <v>40</v>
      </c>
      <c r="F6" s="176">
        <v>3.91</v>
      </c>
      <c r="G6" s="176">
        <f>SUM(G9:G18)</f>
        <v>0</v>
      </c>
      <c r="H6" s="176">
        <v>3.91</v>
      </c>
      <c r="I6" s="78">
        <f>SUM(I9:I18)</f>
        <v>0</v>
      </c>
      <c r="J6" s="78">
        <f>SUM(J9:J18)</f>
        <v>0</v>
      </c>
      <c r="K6" s="80"/>
      <c r="L6" s="80"/>
      <c r="M6" s="81"/>
    </row>
    <row r="7" spans="1:13" s="221" customFormat="1" ht="24" customHeight="1">
      <c r="A7" s="213" t="s">
        <v>461</v>
      </c>
      <c r="B7" s="214"/>
      <c r="C7" s="214"/>
      <c r="D7" s="214"/>
      <c r="E7" s="216"/>
      <c r="F7" s="217"/>
      <c r="G7" s="217"/>
      <c r="H7" s="217"/>
      <c r="I7" s="218"/>
      <c r="J7" s="218"/>
      <c r="K7" s="219"/>
      <c r="L7" s="219"/>
      <c r="M7" s="220"/>
    </row>
    <row r="8" spans="1:13" s="221" customFormat="1" ht="24" customHeight="1">
      <c r="A8" s="213" t="s">
        <v>472</v>
      </c>
      <c r="B8" s="214"/>
      <c r="C8" s="214"/>
      <c r="D8" s="214"/>
      <c r="E8" s="216"/>
      <c r="F8" s="217"/>
      <c r="G8" s="217"/>
      <c r="H8" s="217"/>
      <c r="I8" s="218"/>
      <c r="J8" s="218"/>
      <c r="K8" s="219"/>
      <c r="L8" s="219"/>
      <c r="M8" s="220"/>
    </row>
    <row r="9" spans="1:13" ht="24" customHeight="1">
      <c r="A9" s="213" t="s">
        <v>278</v>
      </c>
      <c r="B9" s="33" t="s">
        <v>502</v>
      </c>
      <c r="C9" s="33"/>
      <c r="D9" s="33"/>
      <c r="E9" s="168" t="s">
        <v>279</v>
      </c>
      <c r="F9" s="172">
        <v>3.91</v>
      </c>
      <c r="G9" s="172"/>
      <c r="H9" s="172">
        <v>3.91</v>
      </c>
      <c r="I9" s="66"/>
      <c r="J9" s="66"/>
      <c r="K9" s="52"/>
      <c r="L9" s="52"/>
      <c r="M9" s="52"/>
    </row>
    <row r="10" spans="1:13" ht="24" customHeight="1">
      <c r="A10" s="58"/>
      <c r="B10" s="33"/>
      <c r="C10" s="33" t="s">
        <v>503</v>
      </c>
      <c r="D10" s="33"/>
      <c r="E10" s="170" t="s">
        <v>280</v>
      </c>
      <c r="F10" s="172">
        <v>3.91</v>
      </c>
      <c r="G10" s="172"/>
      <c r="H10" s="172">
        <v>3.91</v>
      </c>
      <c r="I10" s="66"/>
      <c r="J10" s="66"/>
      <c r="K10" s="52"/>
      <c r="L10" s="52"/>
      <c r="M10" s="52"/>
    </row>
    <row r="11" spans="1:13" ht="24" customHeight="1">
      <c r="A11" s="58"/>
      <c r="B11" s="33"/>
      <c r="C11" s="33"/>
      <c r="D11" s="33" t="s">
        <v>504</v>
      </c>
      <c r="E11" s="167" t="s">
        <v>272</v>
      </c>
      <c r="F11" s="172">
        <v>3.91</v>
      </c>
      <c r="G11" s="172"/>
      <c r="H11" s="172">
        <v>3.91</v>
      </c>
      <c r="I11" s="66"/>
      <c r="J11" s="66"/>
      <c r="K11" s="52"/>
      <c r="L11" s="52"/>
      <c r="M11" s="52"/>
    </row>
    <row r="12" spans="1:13" ht="24" customHeight="1">
      <c r="A12" s="58"/>
      <c r="B12" s="33"/>
      <c r="C12" s="33"/>
      <c r="D12" s="33"/>
      <c r="E12" s="57"/>
      <c r="F12" s="66"/>
      <c r="G12" s="66"/>
      <c r="H12" s="66"/>
      <c r="I12" s="66"/>
      <c r="J12" s="66"/>
      <c r="K12" s="52"/>
      <c r="L12" s="52"/>
      <c r="M12" s="52"/>
    </row>
    <row r="13" spans="1:13" ht="24" customHeight="1">
      <c r="A13" s="58"/>
      <c r="B13" s="33"/>
      <c r="C13" s="33"/>
      <c r="D13" s="33"/>
      <c r="E13" s="57"/>
      <c r="F13" s="66"/>
      <c r="G13" s="66"/>
      <c r="H13" s="66"/>
      <c r="I13" s="66"/>
      <c r="J13" s="66"/>
      <c r="K13" s="52"/>
      <c r="L13" s="52"/>
      <c r="M13" s="52"/>
    </row>
    <row r="14" spans="1:13" ht="24" customHeight="1">
      <c r="A14" s="58"/>
      <c r="B14" s="33"/>
      <c r="C14" s="33"/>
      <c r="D14" s="33"/>
      <c r="E14" s="57"/>
      <c r="F14" s="66"/>
      <c r="G14" s="66"/>
      <c r="H14" s="66"/>
      <c r="I14" s="66"/>
      <c r="J14" s="66"/>
      <c r="K14" s="52"/>
      <c r="L14" s="52"/>
      <c r="M14" s="52"/>
    </row>
    <row r="15" spans="1:13" ht="24" customHeight="1">
      <c r="A15" s="58"/>
      <c r="B15" s="33"/>
      <c r="C15" s="33"/>
      <c r="D15" s="33"/>
      <c r="E15" s="57"/>
      <c r="F15" s="66"/>
      <c r="G15" s="66"/>
      <c r="H15" s="66"/>
      <c r="I15" s="66"/>
      <c r="J15" s="66"/>
      <c r="K15" s="52"/>
      <c r="L15" s="52"/>
      <c r="M15" s="52"/>
    </row>
    <row r="16" spans="1:13" ht="24" customHeight="1">
      <c r="A16" s="58"/>
      <c r="B16" s="33"/>
      <c r="C16" s="33"/>
      <c r="D16" s="33"/>
      <c r="E16" s="57"/>
      <c r="F16" s="66"/>
      <c r="G16" s="66"/>
      <c r="H16" s="66"/>
      <c r="I16" s="66"/>
      <c r="J16" s="66"/>
      <c r="K16" s="52"/>
      <c r="L16" s="52"/>
      <c r="M16" s="52"/>
    </row>
    <row r="17" spans="1:13" ht="24" customHeight="1">
      <c r="A17" s="58"/>
      <c r="B17" s="33"/>
      <c r="C17" s="33"/>
      <c r="D17" s="33"/>
      <c r="E17" s="57"/>
      <c r="F17" s="66"/>
      <c r="G17" s="66"/>
      <c r="H17" s="66"/>
      <c r="I17" s="66"/>
      <c r="J17" s="66"/>
      <c r="K17" s="52"/>
      <c r="L17" s="52"/>
      <c r="M17" s="52"/>
    </row>
    <row r="18" spans="1:13" ht="22.5" customHeight="1">
      <c r="A18" s="70"/>
      <c r="B18" s="33"/>
      <c r="C18" s="33"/>
      <c r="D18" s="33"/>
      <c r="E18" s="57"/>
      <c r="F18" s="66"/>
      <c r="G18" s="66"/>
      <c r="H18" s="66"/>
      <c r="I18" s="66"/>
      <c r="J18" s="66"/>
      <c r="K18" s="52"/>
      <c r="L18" s="52"/>
      <c r="M18" s="52"/>
    </row>
    <row r="19" ht="12.75" customHeight="1">
      <c r="A19" s="244"/>
    </row>
  </sheetData>
  <sheetProtection/>
  <mergeCells count="7">
    <mergeCell ref="A1:M1"/>
    <mergeCell ref="A3:C3"/>
    <mergeCell ref="L3:M3"/>
    <mergeCell ref="A4:A5"/>
    <mergeCell ref="B4:D4"/>
    <mergeCell ref="E4:E5"/>
    <mergeCell ref="F4:M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27"/>
  <sheetViews>
    <sheetView showGridLines="0" showZeros="0" zoomScalePageLayoutView="0" workbookViewId="0" topLeftCell="A1">
      <selection activeCell="A3" sqref="A3:C3"/>
    </sheetView>
  </sheetViews>
  <sheetFormatPr defaultColWidth="9.33203125" defaultRowHeight="11.25"/>
  <cols>
    <col min="1" max="1" width="24.16015625" style="36" customWidth="1"/>
    <col min="2" max="4" width="7.16015625" style="36" customWidth="1"/>
    <col min="5" max="5" width="11.5" style="36" bestFit="1" customWidth="1"/>
    <col min="6" max="10" width="14.33203125" style="36" customWidth="1"/>
    <col min="11" max="16384" width="9.33203125" style="36" customWidth="1"/>
  </cols>
  <sheetData>
    <row r="1" spans="1:13" ht="35.25" customHeight="1">
      <c r="A1" s="280" t="s">
        <v>194</v>
      </c>
      <c r="B1" s="280"/>
      <c r="C1" s="280"/>
      <c r="D1" s="280"/>
      <c r="E1" s="280"/>
      <c r="F1" s="280"/>
      <c r="G1" s="280"/>
      <c r="H1" s="280"/>
      <c r="I1" s="280"/>
      <c r="J1" s="280"/>
      <c r="K1" s="280"/>
      <c r="L1" s="280"/>
      <c r="M1" s="280"/>
    </row>
    <row r="2" spans="12:13" ht="15.75" customHeight="1">
      <c r="L2" s="256" t="s">
        <v>195</v>
      </c>
      <c r="M2" s="256"/>
    </row>
    <row r="3" spans="1:13" ht="22.5" customHeight="1">
      <c r="A3" s="292" t="s">
        <v>285</v>
      </c>
      <c r="B3" s="293"/>
      <c r="C3" s="293"/>
      <c r="D3" s="74"/>
      <c r="E3" s="74"/>
      <c r="F3" s="74"/>
      <c r="G3" s="74"/>
      <c r="H3" s="74"/>
      <c r="L3" s="257" t="s">
        <v>15</v>
      </c>
      <c r="M3" s="257"/>
    </row>
    <row r="4" spans="1:13" s="35" customFormat="1" ht="24" customHeight="1">
      <c r="A4" s="267" t="s">
        <v>37</v>
      </c>
      <c r="B4" s="267" t="s">
        <v>50</v>
      </c>
      <c r="C4" s="267"/>
      <c r="D4" s="267"/>
      <c r="E4" s="279" t="s">
        <v>51</v>
      </c>
      <c r="F4" s="279" t="s">
        <v>78</v>
      </c>
      <c r="G4" s="279"/>
      <c r="H4" s="279"/>
      <c r="I4" s="279"/>
      <c r="J4" s="279"/>
      <c r="K4" s="279"/>
      <c r="L4" s="279"/>
      <c r="M4" s="279"/>
    </row>
    <row r="5" spans="1:13" s="35" customFormat="1" ht="40.5" customHeight="1">
      <c r="A5" s="267"/>
      <c r="B5" s="44" t="s">
        <v>52</v>
      </c>
      <c r="C5" s="44" t="s">
        <v>53</v>
      </c>
      <c r="D5" s="43" t="s">
        <v>54</v>
      </c>
      <c r="E5" s="279"/>
      <c r="F5" s="43" t="s">
        <v>40</v>
      </c>
      <c r="G5" s="25" t="s">
        <v>81</v>
      </c>
      <c r="H5" s="25" t="s">
        <v>82</v>
      </c>
      <c r="I5" s="25" t="s">
        <v>83</v>
      </c>
      <c r="J5" s="25" t="s">
        <v>84</v>
      </c>
      <c r="K5" s="25" t="s">
        <v>85</v>
      </c>
      <c r="L5" s="25" t="s">
        <v>86</v>
      </c>
      <c r="M5" s="25" t="s">
        <v>87</v>
      </c>
    </row>
    <row r="6" spans="1:13" s="35" customFormat="1" ht="23.25" customHeight="1">
      <c r="A6" s="75"/>
      <c r="B6" s="76"/>
      <c r="C6" s="76"/>
      <c r="D6" s="76"/>
      <c r="E6" s="77" t="s">
        <v>40</v>
      </c>
      <c r="F6" s="78">
        <f>SUM(G6:J6)</f>
        <v>0</v>
      </c>
      <c r="G6" s="78">
        <f>SUM(G7:G20)</f>
        <v>0</v>
      </c>
      <c r="H6" s="78">
        <f>SUM(H7:H20)</f>
        <v>0</v>
      </c>
      <c r="I6" s="78">
        <f>SUM(I7:I20)</f>
        <v>0</v>
      </c>
      <c r="J6" s="78">
        <f>SUM(J7:J20)</f>
        <v>0</v>
      </c>
      <c r="K6" s="80"/>
      <c r="L6" s="80"/>
      <c r="M6" s="81"/>
    </row>
    <row r="7" spans="1:13" s="35" customFormat="1" ht="23.25" customHeight="1">
      <c r="A7" s="213" t="s">
        <v>286</v>
      </c>
      <c r="B7" s="33"/>
      <c r="C7" s="33"/>
      <c r="D7" s="33"/>
      <c r="E7" s="57"/>
      <c r="F7" s="66">
        <f>SUM(G7:J7)</f>
        <v>0</v>
      </c>
      <c r="G7" s="66"/>
      <c r="H7" s="66"/>
      <c r="I7" s="66"/>
      <c r="J7" s="66"/>
      <c r="K7" s="52"/>
      <c r="L7" s="52"/>
      <c r="M7" s="52"/>
    </row>
    <row r="8" spans="1:13" s="35" customFormat="1" ht="23.25" customHeight="1">
      <c r="A8" s="213" t="s">
        <v>475</v>
      </c>
      <c r="B8" s="33"/>
      <c r="C8" s="33"/>
      <c r="D8" s="33"/>
      <c r="E8" s="57"/>
      <c r="F8" s="66">
        <f aca="true" t="shared" si="0" ref="F8:F19">SUM(G8:J8)</f>
        <v>0</v>
      </c>
      <c r="G8" s="66"/>
      <c r="H8" s="66"/>
      <c r="I8" s="66"/>
      <c r="J8" s="66"/>
      <c r="K8" s="52"/>
      <c r="L8" s="52"/>
      <c r="M8" s="52"/>
    </row>
    <row r="9" spans="1:13" s="35" customFormat="1" ht="23.25" customHeight="1">
      <c r="A9" s="213" t="s">
        <v>278</v>
      </c>
      <c r="B9" s="33"/>
      <c r="C9" s="33"/>
      <c r="D9" s="33"/>
      <c r="E9" s="57"/>
      <c r="F9" s="66">
        <f t="shared" si="0"/>
        <v>0</v>
      </c>
      <c r="G9" s="66"/>
      <c r="H9" s="66"/>
      <c r="I9" s="66"/>
      <c r="J9" s="66"/>
      <c r="K9" s="52"/>
      <c r="L9" s="52"/>
      <c r="M9" s="52"/>
    </row>
    <row r="10" spans="1:13" s="35" customFormat="1" ht="18.75" customHeight="1">
      <c r="A10" s="58"/>
      <c r="B10" s="33"/>
      <c r="C10" s="33"/>
      <c r="D10" s="33"/>
      <c r="E10" s="57"/>
      <c r="F10" s="66">
        <f t="shared" si="0"/>
        <v>0</v>
      </c>
      <c r="G10" s="66"/>
      <c r="H10" s="66"/>
      <c r="I10" s="66"/>
      <c r="J10" s="66"/>
      <c r="K10" s="52"/>
      <c r="L10" s="52"/>
      <c r="M10" s="52"/>
    </row>
    <row r="11" spans="1:13" s="35" customFormat="1" ht="18.75" customHeight="1">
      <c r="A11" s="58"/>
      <c r="B11" s="33"/>
      <c r="C11" s="33"/>
      <c r="D11" s="33"/>
      <c r="E11" s="57"/>
      <c r="F11" s="66">
        <f t="shared" si="0"/>
        <v>0</v>
      </c>
      <c r="G11" s="66"/>
      <c r="H11" s="66"/>
      <c r="I11" s="66"/>
      <c r="J11" s="66"/>
      <c r="K11" s="52"/>
      <c r="L11" s="52"/>
      <c r="M11" s="52"/>
    </row>
    <row r="12" spans="1:13" s="35" customFormat="1" ht="18.75" customHeight="1">
      <c r="A12" s="58"/>
      <c r="B12" s="33"/>
      <c r="C12" s="33"/>
      <c r="D12" s="33"/>
      <c r="E12" s="57"/>
      <c r="F12" s="66">
        <f t="shared" si="0"/>
        <v>0</v>
      </c>
      <c r="G12" s="66"/>
      <c r="H12" s="66"/>
      <c r="I12" s="66"/>
      <c r="J12" s="66"/>
      <c r="K12" s="52"/>
      <c r="L12" s="52"/>
      <c r="M12" s="52"/>
    </row>
    <row r="13" spans="1:13" s="35" customFormat="1" ht="18.75" customHeight="1">
      <c r="A13" s="58"/>
      <c r="B13" s="33"/>
      <c r="C13" s="33"/>
      <c r="D13" s="33"/>
      <c r="E13" s="57"/>
      <c r="F13" s="66">
        <f t="shared" si="0"/>
        <v>0</v>
      </c>
      <c r="G13" s="66"/>
      <c r="H13" s="66"/>
      <c r="I13" s="66"/>
      <c r="J13" s="66"/>
      <c r="K13" s="52"/>
      <c r="L13" s="52"/>
      <c r="M13" s="52"/>
    </row>
    <row r="14" spans="1:13" s="35" customFormat="1" ht="18.75" customHeight="1">
      <c r="A14" s="58"/>
      <c r="B14" s="33"/>
      <c r="C14" s="33"/>
      <c r="D14" s="33"/>
      <c r="E14" s="57"/>
      <c r="F14" s="66">
        <f t="shared" si="0"/>
        <v>0</v>
      </c>
      <c r="G14" s="66"/>
      <c r="H14" s="66"/>
      <c r="I14" s="66"/>
      <c r="J14" s="66"/>
      <c r="K14" s="52"/>
      <c r="L14" s="52"/>
      <c r="M14" s="52"/>
    </row>
    <row r="15" spans="1:13" ht="18.75" customHeight="1">
      <c r="A15" s="58"/>
      <c r="B15" s="33"/>
      <c r="C15" s="33"/>
      <c r="D15" s="33"/>
      <c r="E15" s="57"/>
      <c r="F15" s="66">
        <f t="shared" si="0"/>
        <v>0</v>
      </c>
      <c r="G15" s="66"/>
      <c r="H15" s="66"/>
      <c r="I15" s="66"/>
      <c r="J15" s="66"/>
      <c r="K15" s="52"/>
      <c r="L15" s="52"/>
      <c r="M15" s="52"/>
    </row>
    <row r="16" spans="1:13" ht="18.75" customHeight="1">
      <c r="A16" s="70"/>
      <c r="B16" s="33"/>
      <c r="C16" s="33"/>
      <c r="D16" s="33"/>
      <c r="E16" s="57"/>
      <c r="F16" s="66">
        <f t="shared" si="0"/>
        <v>0</v>
      </c>
      <c r="G16" s="66"/>
      <c r="H16" s="66"/>
      <c r="I16" s="66"/>
      <c r="J16" s="66"/>
      <c r="K16" s="52"/>
      <c r="L16" s="52"/>
      <c r="M16" s="52"/>
    </row>
    <row r="17" spans="1:13" ht="18.75" customHeight="1">
      <c r="A17" s="58"/>
      <c r="B17" s="33"/>
      <c r="C17" s="33"/>
      <c r="D17" s="33"/>
      <c r="E17" s="57"/>
      <c r="F17" s="66">
        <f t="shared" si="0"/>
        <v>0</v>
      </c>
      <c r="G17" s="66"/>
      <c r="H17" s="66"/>
      <c r="I17" s="66"/>
      <c r="J17" s="66"/>
      <c r="K17" s="52"/>
      <c r="L17" s="52"/>
      <c r="M17" s="52"/>
    </row>
    <row r="18" spans="1:13" ht="18.75" customHeight="1">
      <c r="A18" s="58"/>
      <c r="B18" s="33"/>
      <c r="C18" s="33"/>
      <c r="D18" s="33"/>
      <c r="E18" s="57"/>
      <c r="F18" s="66">
        <f t="shared" si="0"/>
        <v>0</v>
      </c>
      <c r="G18" s="66"/>
      <c r="H18" s="66"/>
      <c r="I18" s="66"/>
      <c r="J18" s="66"/>
      <c r="K18" s="52"/>
      <c r="L18" s="52"/>
      <c r="M18" s="52"/>
    </row>
    <row r="19" spans="1:13" ht="18.75" customHeight="1">
      <c r="A19" s="58"/>
      <c r="B19" s="33"/>
      <c r="C19" s="33"/>
      <c r="D19" s="33"/>
      <c r="E19" s="57"/>
      <c r="F19" s="66">
        <f t="shared" si="0"/>
        <v>0</v>
      </c>
      <c r="G19" s="66"/>
      <c r="H19" s="66"/>
      <c r="I19" s="66"/>
      <c r="J19" s="66"/>
      <c r="K19" s="52"/>
      <c r="L19" s="52"/>
      <c r="M19" s="52"/>
    </row>
    <row r="20" spans="1:13" ht="18.75" customHeight="1">
      <c r="A20" s="70"/>
      <c r="B20" s="33"/>
      <c r="C20" s="33"/>
      <c r="D20" s="33"/>
      <c r="E20" s="57"/>
      <c r="F20" s="66"/>
      <c r="G20" s="66"/>
      <c r="H20" s="66"/>
      <c r="I20" s="66"/>
      <c r="J20" s="66"/>
      <c r="K20" s="52"/>
      <c r="L20" s="52"/>
      <c r="M20" s="52"/>
    </row>
    <row r="21" spans="1:10" ht="18.75" customHeight="1">
      <c r="A21" s="215" t="s">
        <v>460</v>
      </c>
      <c r="B21" s="50"/>
      <c r="C21" s="50"/>
      <c r="D21" s="50"/>
      <c r="E21" s="50"/>
      <c r="F21" s="50"/>
      <c r="G21" s="50"/>
      <c r="H21" s="50"/>
      <c r="I21" s="50"/>
      <c r="J21" s="50"/>
    </row>
    <row r="22" ht="12">
      <c r="E22" s="50"/>
    </row>
    <row r="26" ht="12">
      <c r="G26" s="50"/>
    </row>
    <row r="27" ht="12">
      <c r="C27" s="50"/>
    </row>
  </sheetData>
  <sheetProtection/>
  <mergeCells count="8">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3" sqref="A3:C3"/>
    </sheetView>
  </sheetViews>
  <sheetFormatPr defaultColWidth="9.16015625" defaultRowHeight="11.25"/>
  <cols>
    <col min="1" max="1" width="34" style="36" customWidth="1"/>
    <col min="2" max="4" width="7.16015625" style="36" customWidth="1"/>
    <col min="5" max="5" width="17.83203125" style="36" customWidth="1"/>
    <col min="6" max="10" width="14.33203125" style="36" customWidth="1"/>
    <col min="11" max="16384" width="9.16015625" style="36" customWidth="1"/>
  </cols>
  <sheetData>
    <row r="1" spans="1:13" ht="35.25" customHeight="1">
      <c r="A1" s="298" t="s">
        <v>254</v>
      </c>
      <c r="B1" s="280"/>
      <c r="C1" s="280"/>
      <c r="D1" s="280"/>
      <c r="E1" s="280"/>
      <c r="F1" s="280"/>
      <c r="G1" s="280"/>
      <c r="H1" s="280"/>
      <c r="I1" s="280"/>
      <c r="J1" s="280"/>
      <c r="K1" s="280"/>
      <c r="L1" s="280"/>
      <c r="M1" s="280"/>
    </row>
    <row r="2" spans="12:13" ht="15.75" customHeight="1">
      <c r="L2" s="256" t="s">
        <v>196</v>
      </c>
      <c r="M2" s="256"/>
    </row>
    <row r="3" spans="1:13" ht="22.5" customHeight="1">
      <c r="A3" s="292" t="s">
        <v>285</v>
      </c>
      <c r="B3" s="293"/>
      <c r="C3" s="293"/>
      <c r="D3" s="74"/>
      <c r="E3" s="74"/>
      <c r="F3" s="74"/>
      <c r="G3" s="74"/>
      <c r="H3" s="74"/>
      <c r="L3" s="257" t="s">
        <v>15</v>
      </c>
      <c r="M3" s="257"/>
    </row>
    <row r="4" spans="1:13" s="35" customFormat="1" ht="24" customHeight="1">
      <c r="A4" s="267" t="s">
        <v>37</v>
      </c>
      <c r="B4" s="267" t="s">
        <v>50</v>
      </c>
      <c r="C4" s="267"/>
      <c r="D4" s="267"/>
      <c r="E4" s="279" t="s">
        <v>51</v>
      </c>
      <c r="F4" s="279" t="s">
        <v>78</v>
      </c>
      <c r="G4" s="279"/>
      <c r="H4" s="279"/>
      <c r="I4" s="279"/>
      <c r="J4" s="279"/>
      <c r="K4" s="279"/>
      <c r="L4" s="279"/>
      <c r="M4" s="279"/>
    </row>
    <row r="5" spans="1:13" s="35" customFormat="1" ht="40.5" customHeight="1">
      <c r="A5" s="267"/>
      <c r="B5" s="44" t="s">
        <v>52</v>
      </c>
      <c r="C5" s="44" t="s">
        <v>53</v>
      </c>
      <c r="D5" s="43" t="s">
        <v>54</v>
      </c>
      <c r="E5" s="279"/>
      <c r="F5" s="43" t="s">
        <v>40</v>
      </c>
      <c r="G5" s="25" t="s">
        <v>81</v>
      </c>
      <c r="H5" s="25" t="s">
        <v>82</v>
      </c>
      <c r="I5" s="25" t="s">
        <v>83</v>
      </c>
      <c r="J5" s="25" t="s">
        <v>84</v>
      </c>
      <c r="K5" s="25" t="s">
        <v>85</v>
      </c>
      <c r="L5" s="25" t="s">
        <v>86</v>
      </c>
      <c r="M5" s="25" t="s">
        <v>87</v>
      </c>
    </row>
    <row r="6" spans="1:13" s="35" customFormat="1" ht="23.25" customHeight="1">
      <c r="A6" s="75"/>
      <c r="B6" s="76"/>
      <c r="C6" s="76"/>
      <c r="D6" s="76"/>
      <c r="E6" s="77" t="s">
        <v>40</v>
      </c>
      <c r="F6" s="78">
        <f>SUM(G6:J6)</f>
        <v>0</v>
      </c>
      <c r="G6" s="78">
        <f>SUM(G7:G20)</f>
        <v>0</v>
      </c>
      <c r="H6" s="78">
        <f>SUM(H7:H20)</f>
        <v>0</v>
      </c>
      <c r="I6" s="78">
        <f>SUM(I7:I20)</f>
        <v>0</v>
      </c>
      <c r="J6" s="78">
        <f>SUM(J7:J20)</f>
        <v>0</v>
      </c>
      <c r="K6" s="80"/>
      <c r="L6" s="80"/>
      <c r="M6" s="81"/>
    </row>
    <row r="7" spans="1:13" s="35" customFormat="1" ht="23.25" customHeight="1">
      <c r="A7" s="213" t="s">
        <v>286</v>
      </c>
      <c r="B7" s="33"/>
      <c r="C7" s="33"/>
      <c r="D7" s="33"/>
      <c r="E7" s="57"/>
      <c r="F7" s="66">
        <f>SUM(G7:J7)</f>
        <v>0</v>
      </c>
      <c r="G7" s="66"/>
      <c r="H7" s="66"/>
      <c r="I7" s="66"/>
      <c r="J7" s="66"/>
      <c r="K7" s="52"/>
      <c r="L7" s="52"/>
      <c r="M7" s="52"/>
    </row>
    <row r="8" spans="1:13" s="35" customFormat="1" ht="23.25" customHeight="1">
      <c r="A8" s="213" t="s">
        <v>475</v>
      </c>
      <c r="B8" s="33"/>
      <c r="C8" s="33"/>
      <c r="D8" s="33"/>
      <c r="E8" s="57"/>
      <c r="F8" s="66">
        <f aca="true" t="shared" si="0" ref="F8:F19">SUM(G8:J8)</f>
        <v>0</v>
      </c>
      <c r="G8" s="66"/>
      <c r="H8" s="66"/>
      <c r="I8" s="66"/>
      <c r="J8" s="66"/>
      <c r="K8" s="52"/>
      <c r="L8" s="52"/>
      <c r="M8" s="52"/>
    </row>
    <row r="9" spans="1:13" s="35" customFormat="1" ht="23.25" customHeight="1">
      <c r="A9" s="213" t="s">
        <v>278</v>
      </c>
      <c r="B9" s="33"/>
      <c r="C9" s="33"/>
      <c r="D9" s="33"/>
      <c r="E9" s="57"/>
      <c r="F9" s="66">
        <f t="shared" si="0"/>
        <v>0</v>
      </c>
      <c r="G9" s="66"/>
      <c r="H9" s="66"/>
      <c r="I9" s="66"/>
      <c r="J9" s="66"/>
      <c r="K9" s="52"/>
      <c r="L9" s="52"/>
      <c r="M9" s="52"/>
    </row>
    <row r="10" spans="1:13" s="35" customFormat="1" ht="20.25" customHeight="1">
      <c r="A10" s="58"/>
      <c r="B10" s="33"/>
      <c r="C10" s="33"/>
      <c r="D10" s="33"/>
      <c r="E10" s="57"/>
      <c r="F10" s="66">
        <f t="shared" si="0"/>
        <v>0</v>
      </c>
      <c r="G10" s="66"/>
      <c r="H10" s="66"/>
      <c r="I10" s="66"/>
      <c r="J10" s="66"/>
      <c r="K10" s="52"/>
      <c r="L10" s="52"/>
      <c r="M10" s="52"/>
    </row>
    <row r="11" spans="1:13" s="35" customFormat="1" ht="20.25" customHeight="1">
      <c r="A11" s="58"/>
      <c r="B11" s="33"/>
      <c r="C11" s="33"/>
      <c r="D11" s="33"/>
      <c r="E11" s="57"/>
      <c r="F11" s="66">
        <f t="shared" si="0"/>
        <v>0</v>
      </c>
      <c r="G11" s="66"/>
      <c r="H11" s="66"/>
      <c r="I11" s="66"/>
      <c r="J11" s="66"/>
      <c r="K11" s="52"/>
      <c r="L11" s="52"/>
      <c r="M11" s="52"/>
    </row>
    <row r="12" spans="1:13" s="35" customFormat="1" ht="20.25" customHeight="1">
      <c r="A12" s="58"/>
      <c r="B12" s="33"/>
      <c r="C12" s="33"/>
      <c r="D12" s="33"/>
      <c r="E12" s="57"/>
      <c r="F12" s="66">
        <f t="shared" si="0"/>
        <v>0</v>
      </c>
      <c r="G12" s="66"/>
      <c r="H12" s="66"/>
      <c r="I12" s="66"/>
      <c r="J12" s="66"/>
      <c r="K12" s="52"/>
      <c r="L12" s="52"/>
      <c r="M12" s="52"/>
    </row>
    <row r="13" spans="1:13" s="35" customFormat="1" ht="20.25" customHeight="1">
      <c r="A13" s="58"/>
      <c r="B13" s="33"/>
      <c r="C13" s="33"/>
      <c r="D13" s="33"/>
      <c r="E13" s="57"/>
      <c r="F13" s="66">
        <f t="shared" si="0"/>
        <v>0</v>
      </c>
      <c r="G13" s="66"/>
      <c r="H13" s="66"/>
      <c r="I13" s="66"/>
      <c r="J13" s="66"/>
      <c r="K13" s="52"/>
      <c r="L13" s="52"/>
      <c r="M13" s="52"/>
    </row>
    <row r="14" spans="1:13" s="35" customFormat="1" ht="20.25" customHeight="1">
      <c r="A14" s="58"/>
      <c r="B14" s="33"/>
      <c r="C14" s="33"/>
      <c r="D14" s="33"/>
      <c r="E14" s="57"/>
      <c r="F14" s="66">
        <f t="shared" si="0"/>
        <v>0</v>
      </c>
      <c r="G14" s="66"/>
      <c r="H14" s="66"/>
      <c r="I14" s="66"/>
      <c r="J14" s="66"/>
      <c r="K14" s="52"/>
      <c r="L14" s="52"/>
      <c r="M14" s="52"/>
    </row>
    <row r="15" spans="1:13" ht="20.25" customHeight="1">
      <c r="A15" s="58"/>
      <c r="B15" s="33"/>
      <c r="C15" s="33"/>
      <c r="D15" s="33"/>
      <c r="E15" s="57"/>
      <c r="F15" s="66">
        <f t="shared" si="0"/>
        <v>0</v>
      </c>
      <c r="G15" s="66"/>
      <c r="H15" s="66"/>
      <c r="I15" s="66"/>
      <c r="J15" s="66"/>
      <c r="K15" s="52"/>
      <c r="L15" s="52"/>
      <c r="M15" s="52"/>
    </row>
    <row r="16" spans="1:13" ht="20.25" customHeight="1">
      <c r="A16" s="70"/>
      <c r="B16" s="33"/>
      <c r="C16" s="33"/>
      <c r="D16" s="33"/>
      <c r="E16" s="57"/>
      <c r="F16" s="66">
        <f t="shared" si="0"/>
        <v>0</v>
      </c>
      <c r="G16" s="66"/>
      <c r="H16" s="66"/>
      <c r="I16" s="66"/>
      <c r="J16" s="66"/>
      <c r="K16" s="52"/>
      <c r="L16" s="52"/>
      <c r="M16" s="52"/>
    </row>
    <row r="17" spans="1:13" ht="20.25" customHeight="1">
      <c r="A17" s="58"/>
      <c r="B17" s="33"/>
      <c r="C17" s="33"/>
      <c r="D17" s="33"/>
      <c r="E17" s="57"/>
      <c r="F17" s="66">
        <f t="shared" si="0"/>
        <v>0</v>
      </c>
      <c r="G17" s="66"/>
      <c r="H17" s="66"/>
      <c r="I17" s="66"/>
      <c r="J17" s="66"/>
      <c r="K17" s="52"/>
      <c r="L17" s="52"/>
      <c r="M17" s="52"/>
    </row>
    <row r="18" spans="1:13" ht="20.25" customHeight="1">
      <c r="A18" s="58"/>
      <c r="B18" s="33"/>
      <c r="C18" s="33"/>
      <c r="D18" s="33"/>
      <c r="E18" s="57"/>
      <c r="F18" s="66">
        <f t="shared" si="0"/>
        <v>0</v>
      </c>
      <c r="G18" s="66"/>
      <c r="H18" s="66"/>
      <c r="I18" s="66"/>
      <c r="J18" s="66"/>
      <c r="K18" s="52"/>
      <c r="L18" s="52"/>
      <c r="M18" s="52"/>
    </row>
    <row r="19" spans="1:13" ht="20.25" customHeight="1">
      <c r="A19" s="58"/>
      <c r="B19" s="33"/>
      <c r="C19" s="33"/>
      <c r="D19" s="33"/>
      <c r="E19" s="57"/>
      <c r="F19" s="66">
        <f t="shared" si="0"/>
        <v>0</v>
      </c>
      <c r="G19" s="66"/>
      <c r="H19" s="66"/>
      <c r="I19" s="66"/>
      <c r="J19" s="66"/>
      <c r="K19" s="52"/>
      <c r="L19" s="52"/>
      <c r="M19" s="52"/>
    </row>
    <row r="20" spans="1:13" ht="20.25" customHeight="1">
      <c r="A20" s="70"/>
      <c r="B20" s="33"/>
      <c r="C20" s="33"/>
      <c r="D20" s="33"/>
      <c r="E20" s="57"/>
      <c r="F20" s="66"/>
      <c r="G20" s="66"/>
      <c r="H20" s="66"/>
      <c r="I20" s="66"/>
      <c r="J20" s="66"/>
      <c r="K20" s="52"/>
      <c r="L20" s="52"/>
      <c r="M20" s="52"/>
    </row>
    <row r="21" spans="1:13" s="73" customFormat="1" ht="20.25" customHeight="1">
      <c r="A21" s="296" t="s">
        <v>459</v>
      </c>
      <c r="B21" s="296"/>
      <c r="C21" s="296"/>
      <c r="D21" s="296"/>
      <c r="E21" s="296"/>
      <c r="F21" s="296"/>
      <c r="G21" s="296"/>
      <c r="H21" s="296"/>
      <c r="I21" s="296"/>
      <c r="J21" s="296"/>
      <c r="K21" s="296"/>
      <c r="L21" s="296"/>
      <c r="M21" s="296"/>
    </row>
    <row r="22" spans="1:13" ht="14.25">
      <c r="A22" s="297"/>
      <c r="B22" s="297"/>
      <c r="C22" s="297"/>
      <c r="D22" s="297"/>
      <c r="E22" s="297"/>
      <c r="F22" s="297"/>
      <c r="G22" s="297"/>
      <c r="H22" s="297"/>
      <c r="I22" s="297"/>
      <c r="J22" s="297"/>
      <c r="K22" s="297"/>
      <c r="L22" s="297"/>
      <c r="M22" s="297"/>
    </row>
    <row r="23" ht="12">
      <c r="E23" s="50"/>
    </row>
    <row r="27" ht="12">
      <c r="G27" s="50"/>
    </row>
    <row r="28" ht="12">
      <c r="C28" s="50"/>
    </row>
  </sheetData>
  <sheetProtection/>
  <mergeCells count="10">
    <mergeCell ref="A21:M21"/>
    <mergeCell ref="A22:M22"/>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3">
      <selection activeCell="A3" sqref="A3"/>
    </sheetView>
  </sheetViews>
  <sheetFormatPr defaultColWidth="9.16015625" defaultRowHeight="12.75" customHeight="1"/>
  <cols>
    <col min="1" max="1" width="20.16015625" style="0" customWidth="1"/>
    <col min="2" max="2" width="16.83203125" style="0" customWidth="1"/>
    <col min="3" max="3" width="77.83203125" style="0" customWidth="1"/>
    <col min="4" max="4" width="12.5" style="0" customWidth="1"/>
    <col min="5" max="5" width="11.33203125" style="0" customWidth="1"/>
    <col min="6" max="8" width="9" style="0" customWidth="1"/>
    <col min="9" max="9" width="10.83203125" style="0" customWidth="1"/>
    <col min="10" max="11" width="8.33203125" style="0" customWidth="1"/>
    <col min="12" max="12" width="9" style="0" customWidth="1"/>
    <col min="13" max="13" width="8.5" style="0" customWidth="1"/>
  </cols>
  <sheetData>
    <row r="1" spans="1:13" ht="36.75" customHeight="1">
      <c r="A1" s="265" t="s">
        <v>197</v>
      </c>
      <c r="B1" s="265"/>
      <c r="C1" s="265"/>
      <c r="D1" s="265"/>
      <c r="E1" s="265"/>
      <c r="F1" s="265"/>
      <c r="G1" s="265"/>
      <c r="H1" s="265"/>
      <c r="I1" s="265"/>
      <c r="J1" s="265"/>
      <c r="K1" s="265"/>
      <c r="L1" s="265"/>
      <c r="M1" s="265"/>
    </row>
    <row r="2" spans="1:13" ht="18" customHeight="1">
      <c r="A2" s="36"/>
      <c r="B2" s="36"/>
      <c r="C2" s="36"/>
      <c r="D2" s="36"/>
      <c r="E2" s="36"/>
      <c r="F2" s="36"/>
      <c r="G2" s="36"/>
      <c r="H2" s="36"/>
      <c r="I2" s="36"/>
      <c r="M2" s="38" t="s">
        <v>198</v>
      </c>
    </row>
    <row r="3" spans="1:13" ht="21" customHeight="1">
      <c r="A3" s="211" t="s">
        <v>285</v>
      </c>
      <c r="B3" s="36"/>
      <c r="C3" s="36"/>
      <c r="D3" s="36"/>
      <c r="E3" s="36"/>
      <c r="F3" s="36"/>
      <c r="G3" s="36"/>
      <c r="H3" s="36"/>
      <c r="I3" s="36"/>
      <c r="K3" s="36"/>
      <c r="M3" s="72" t="s">
        <v>15</v>
      </c>
    </row>
    <row r="4" spans="1:13" s="14" customFormat="1" ht="29.25" customHeight="1">
      <c r="A4" s="263" t="s">
        <v>37</v>
      </c>
      <c r="B4" s="254" t="s">
        <v>199</v>
      </c>
      <c r="C4" s="254" t="s">
        <v>200</v>
      </c>
      <c r="D4" s="258" t="s">
        <v>69</v>
      </c>
      <c r="E4" s="258"/>
      <c r="F4" s="258"/>
      <c r="G4" s="258"/>
      <c r="H4" s="258"/>
      <c r="I4" s="258"/>
      <c r="J4" s="258"/>
      <c r="K4" s="258"/>
      <c r="L4" s="258"/>
      <c r="M4" s="258"/>
    </row>
    <row r="5" spans="1:13" s="14" customFormat="1" ht="12" customHeight="1">
      <c r="A5" s="270"/>
      <c r="B5" s="300"/>
      <c r="C5" s="300"/>
      <c r="D5" s="254" t="s">
        <v>40</v>
      </c>
      <c r="E5" s="258" t="s">
        <v>20</v>
      </c>
      <c r="F5" s="258"/>
      <c r="G5" s="258" t="s">
        <v>241</v>
      </c>
      <c r="H5" s="258" t="s">
        <v>243</v>
      </c>
      <c r="I5" s="258" t="s">
        <v>245</v>
      </c>
      <c r="J5" s="258" t="s">
        <v>75</v>
      </c>
      <c r="K5" s="258" t="s">
        <v>248</v>
      </c>
      <c r="L5" s="258"/>
      <c r="M5" s="258" t="s">
        <v>250</v>
      </c>
    </row>
    <row r="6" spans="1:13" s="14" customFormat="1" ht="51.75" customHeight="1">
      <c r="A6" s="264"/>
      <c r="B6" s="255"/>
      <c r="C6" s="255"/>
      <c r="D6" s="255"/>
      <c r="E6" s="59" t="s">
        <v>43</v>
      </c>
      <c r="F6" s="25" t="s">
        <v>44</v>
      </c>
      <c r="G6" s="258"/>
      <c r="H6" s="258"/>
      <c r="I6" s="258"/>
      <c r="J6" s="258"/>
      <c r="K6" s="59" t="s">
        <v>43</v>
      </c>
      <c r="L6" s="59" t="s">
        <v>252</v>
      </c>
      <c r="M6" s="258"/>
    </row>
    <row r="7" spans="1:13" ht="28.5" customHeight="1">
      <c r="A7" s="29" t="s">
        <v>40</v>
      </c>
      <c r="B7" s="64"/>
      <c r="C7" s="64" t="s">
        <v>201</v>
      </c>
      <c r="D7" s="227">
        <v>779</v>
      </c>
      <c r="E7" s="227">
        <v>775.09</v>
      </c>
      <c r="F7" s="60"/>
      <c r="G7" s="60"/>
      <c r="H7" s="60"/>
      <c r="I7" s="227">
        <v>3.91</v>
      </c>
      <c r="J7" s="60"/>
      <c r="K7" s="52"/>
      <c r="L7" s="61"/>
      <c r="M7" s="61"/>
    </row>
    <row r="8" spans="1:13" ht="28.5" customHeight="1">
      <c r="A8" s="213" t="s">
        <v>286</v>
      </c>
      <c r="B8" s="58"/>
      <c r="C8" s="58" t="s">
        <v>201</v>
      </c>
      <c r="D8" s="227">
        <v>579</v>
      </c>
      <c r="E8" s="227">
        <v>579</v>
      </c>
      <c r="F8" s="60"/>
      <c r="G8" s="60"/>
      <c r="H8" s="60"/>
      <c r="I8" s="60"/>
      <c r="J8" s="60"/>
      <c r="K8" s="52"/>
      <c r="L8" s="61"/>
      <c r="M8" s="61"/>
    </row>
    <row r="9" spans="1:13" ht="165.75" customHeight="1">
      <c r="A9" s="58"/>
      <c r="B9" s="224" t="s">
        <v>462</v>
      </c>
      <c r="C9" s="225" t="s">
        <v>463</v>
      </c>
      <c r="D9" s="227">
        <v>251</v>
      </c>
      <c r="E9" s="227">
        <v>251</v>
      </c>
      <c r="F9" s="48"/>
      <c r="G9" s="48"/>
      <c r="H9" s="48"/>
      <c r="I9" s="48"/>
      <c r="J9" s="48"/>
      <c r="K9" s="52"/>
      <c r="L9" s="61"/>
      <c r="M9" s="61"/>
    </row>
    <row r="10" spans="1:13" ht="255.75" customHeight="1">
      <c r="A10" s="58"/>
      <c r="B10" s="224" t="s">
        <v>464</v>
      </c>
      <c r="C10" s="225" t="s">
        <v>465</v>
      </c>
      <c r="D10" s="227">
        <v>105</v>
      </c>
      <c r="E10" s="227">
        <v>105</v>
      </c>
      <c r="F10" s="48"/>
      <c r="G10" s="48"/>
      <c r="H10" s="48"/>
      <c r="I10" s="48"/>
      <c r="J10" s="48"/>
      <c r="K10" s="52"/>
      <c r="L10" s="61"/>
      <c r="M10" s="61"/>
    </row>
    <row r="11" spans="1:13" ht="39" customHeight="1">
      <c r="A11" s="58"/>
      <c r="B11" s="224" t="s">
        <v>466</v>
      </c>
      <c r="C11" s="225" t="s">
        <v>467</v>
      </c>
      <c r="D11" s="227">
        <v>18</v>
      </c>
      <c r="E11" s="227">
        <v>18</v>
      </c>
      <c r="F11" s="48"/>
      <c r="G11" s="48"/>
      <c r="H11" s="48"/>
      <c r="I11" s="48"/>
      <c r="J11" s="48"/>
      <c r="K11" s="52"/>
      <c r="L11" s="61"/>
      <c r="M11" s="61"/>
    </row>
    <row r="12" spans="1:13" ht="75.75" customHeight="1">
      <c r="A12" s="58"/>
      <c r="B12" s="224" t="s">
        <v>468</v>
      </c>
      <c r="C12" s="225" t="s">
        <v>469</v>
      </c>
      <c r="D12" s="227">
        <v>25</v>
      </c>
      <c r="E12" s="227">
        <v>25</v>
      </c>
      <c r="F12" s="48"/>
      <c r="G12" s="48"/>
      <c r="H12" s="48"/>
      <c r="I12" s="48"/>
      <c r="J12" s="48"/>
      <c r="K12" s="52"/>
      <c r="L12" s="61"/>
      <c r="M12" s="61"/>
    </row>
    <row r="13" spans="1:13" ht="189.75" customHeight="1">
      <c r="A13" s="58"/>
      <c r="B13" s="224" t="s">
        <v>470</v>
      </c>
      <c r="C13" s="225" t="s">
        <v>471</v>
      </c>
      <c r="D13" s="227">
        <v>180</v>
      </c>
      <c r="E13" s="227">
        <v>180</v>
      </c>
      <c r="F13" s="52"/>
      <c r="G13" s="52"/>
      <c r="H13" s="52"/>
      <c r="I13" s="52"/>
      <c r="J13" s="48"/>
      <c r="K13" s="52"/>
      <c r="L13" s="61"/>
      <c r="M13" s="61"/>
    </row>
    <row r="14" spans="1:13" ht="29.25" customHeight="1">
      <c r="A14" s="213" t="s">
        <v>472</v>
      </c>
      <c r="B14" s="224"/>
      <c r="C14" s="225"/>
      <c r="D14" s="227"/>
      <c r="E14" s="227"/>
      <c r="F14" s="52"/>
      <c r="G14" s="52"/>
      <c r="H14" s="52"/>
      <c r="I14" s="52"/>
      <c r="J14" s="48"/>
      <c r="K14" s="52"/>
      <c r="L14" s="61"/>
      <c r="M14" s="61"/>
    </row>
    <row r="15" spans="1:13" ht="29.25" customHeight="1">
      <c r="A15" s="213" t="s">
        <v>278</v>
      </c>
      <c r="B15" s="224"/>
      <c r="C15" s="225"/>
      <c r="D15" s="227">
        <v>200</v>
      </c>
      <c r="E15" s="227">
        <v>196.09</v>
      </c>
      <c r="F15" s="52"/>
      <c r="G15" s="52"/>
      <c r="H15" s="52"/>
      <c r="I15" s="52">
        <v>3.91</v>
      </c>
      <c r="J15" s="48"/>
      <c r="K15" s="52"/>
      <c r="L15" s="61"/>
      <c r="M15" s="61"/>
    </row>
    <row r="16" spans="1:13" ht="109.5" customHeight="1">
      <c r="A16" s="70"/>
      <c r="B16" s="224" t="s">
        <v>473</v>
      </c>
      <c r="C16" s="225" t="s">
        <v>474</v>
      </c>
      <c r="D16" s="227">
        <v>200</v>
      </c>
      <c r="E16" s="227">
        <v>196.09</v>
      </c>
      <c r="F16" s="61"/>
      <c r="G16" s="61"/>
      <c r="H16" s="61"/>
      <c r="I16" s="61">
        <v>3.91</v>
      </c>
      <c r="J16" s="71"/>
      <c r="K16" s="61"/>
      <c r="L16" s="61"/>
      <c r="M16" s="61"/>
    </row>
    <row r="17" spans="1:13" ht="12.75" customHeight="1">
      <c r="A17" s="299"/>
      <c r="B17" s="299"/>
      <c r="C17" s="299"/>
      <c r="D17" s="299"/>
      <c r="E17" s="299"/>
      <c r="F17" s="299"/>
      <c r="G17" s="299"/>
      <c r="H17" s="299"/>
      <c r="I17" s="299"/>
      <c r="J17" s="299"/>
      <c r="K17" s="299"/>
      <c r="L17" s="299"/>
      <c r="M17" s="299"/>
    </row>
  </sheetData>
  <sheetProtection/>
  <mergeCells count="14">
    <mergeCell ref="A17:M17"/>
    <mergeCell ref="A4:A6"/>
    <mergeCell ref="B4:B6"/>
    <mergeCell ref="C4:C6"/>
    <mergeCell ref="M5:M6"/>
    <mergeCell ref="I5:I6"/>
    <mergeCell ref="J5:J6"/>
    <mergeCell ref="K5:L5"/>
    <mergeCell ref="A1:M1"/>
    <mergeCell ref="D4:M4"/>
    <mergeCell ref="E5:F5"/>
    <mergeCell ref="D5:D6"/>
    <mergeCell ref="G5:G6"/>
    <mergeCell ref="H5:H6"/>
  </mergeCells>
  <printOptions horizontalCentered="1" verticalCentered="1"/>
  <pageMargins left="0" right="0" top="0" bottom="0" header="0" footer="0"/>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A3" sqref="A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291" t="s">
        <v>202</v>
      </c>
      <c r="B1" s="291"/>
      <c r="C1" s="291"/>
      <c r="D1" s="291"/>
      <c r="E1" s="291"/>
      <c r="F1" s="291"/>
      <c r="G1" s="291"/>
      <c r="H1" s="291"/>
      <c r="I1" s="291"/>
      <c r="J1" s="291"/>
      <c r="K1" s="291"/>
      <c r="L1" s="291"/>
      <c r="M1" s="291"/>
      <c r="N1" s="291"/>
      <c r="O1" s="291"/>
    </row>
    <row r="2" spans="1:15" ht="22.5" customHeight="1">
      <c r="A2" s="54"/>
      <c r="B2" s="54"/>
      <c r="C2" s="54"/>
      <c r="D2" s="54"/>
      <c r="E2" s="54"/>
      <c r="F2" s="54"/>
      <c r="G2" s="54"/>
      <c r="H2" s="54"/>
      <c r="I2" s="54"/>
      <c r="J2" s="54"/>
      <c r="K2" s="54"/>
      <c r="O2" s="62" t="s">
        <v>203</v>
      </c>
    </row>
    <row r="3" spans="1:15" ht="20.25" customHeight="1">
      <c r="A3" s="211" t="s">
        <v>285</v>
      </c>
      <c r="O3" s="63" t="s">
        <v>15</v>
      </c>
    </row>
    <row r="4" spans="1:15" s="14" customFormat="1" ht="30.75" customHeight="1">
      <c r="A4" s="302" t="s">
        <v>37</v>
      </c>
      <c r="B4" s="302" t="s">
        <v>204</v>
      </c>
      <c r="C4" s="302" t="s">
        <v>205</v>
      </c>
      <c r="D4" s="302" t="s">
        <v>206</v>
      </c>
      <c r="E4" s="302" t="s">
        <v>207</v>
      </c>
      <c r="F4" s="301" t="s">
        <v>69</v>
      </c>
      <c r="G4" s="301"/>
      <c r="H4" s="301"/>
      <c r="I4" s="301"/>
      <c r="J4" s="301"/>
      <c r="K4" s="301"/>
      <c r="L4" s="301"/>
      <c r="M4" s="301"/>
      <c r="N4" s="301"/>
      <c r="O4" s="301"/>
    </row>
    <row r="5" spans="1:15" s="14" customFormat="1" ht="26.25" customHeight="1">
      <c r="A5" s="303"/>
      <c r="B5" s="303"/>
      <c r="C5" s="303"/>
      <c r="D5" s="303"/>
      <c r="E5" s="303"/>
      <c r="F5" s="305" t="s">
        <v>40</v>
      </c>
      <c r="G5" s="258" t="s">
        <v>20</v>
      </c>
      <c r="H5" s="258"/>
      <c r="I5" s="258" t="s">
        <v>241</v>
      </c>
      <c r="J5" s="258" t="s">
        <v>243</v>
      </c>
      <c r="K5" s="258" t="s">
        <v>245</v>
      </c>
      <c r="L5" s="258" t="s">
        <v>75</v>
      </c>
      <c r="M5" s="258" t="s">
        <v>248</v>
      </c>
      <c r="N5" s="258"/>
      <c r="O5" s="258" t="s">
        <v>250</v>
      </c>
    </row>
    <row r="6" spans="1:15" s="14" customFormat="1" ht="48" customHeight="1">
      <c r="A6" s="304"/>
      <c r="B6" s="304"/>
      <c r="C6" s="304"/>
      <c r="D6" s="304"/>
      <c r="E6" s="304">
        <f>SUM(E7:E23)</f>
        <v>0</v>
      </c>
      <c r="F6" s="306"/>
      <c r="G6" s="59" t="s">
        <v>43</v>
      </c>
      <c r="H6" s="25" t="s">
        <v>44</v>
      </c>
      <c r="I6" s="258"/>
      <c r="J6" s="258"/>
      <c r="K6" s="258"/>
      <c r="L6" s="258"/>
      <c r="M6" s="59" t="s">
        <v>43</v>
      </c>
      <c r="N6" s="59" t="s">
        <v>252</v>
      </c>
      <c r="O6" s="258"/>
    </row>
    <row r="7" spans="1:15" s="14" customFormat="1" ht="33" customHeight="1">
      <c r="A7" s="55" t="s">
        <v>40</v>
      </c>
      <c r="B7" s="34"/>
      <c r="C7" s="64"/>
      <c r="D7" s="64" t="s">
        <v>201</v>
      </c>
      <c r="E7" s="65">
        <f>SUM(E8:E25)</f>
        <v>0</v>
      </c>
      <c r="F7" s="172">
        <v>180</v>
      </c>
      <c r="G7" s="227">
        <v>180</v>
      </c>
      <c r="H7" s="67"/>
      <c r="I7" s="67"/>
      <c r="J7" s="67"/>
      <c r="K7" s="67"/>
      <c r="L7" s="67"/>
      <c r="M7" s="68"/>
      <c r="N7" s="68"/>
      <c r="O7" s="68"/>
    </row>
    <row r="8" spans="1:15" s="14" customFormat="1" ht="41.25" customHeight="1">
      <c r="A8" s="64" t="s">
        <v>277</v>
      </c>
      <c r="B8" s="34" t="s">
        <v>515</v>
      </c>
      <c r="C8" s="64" t="s">
        <v>519</v>
      </c>
      <c r="D8" s="64" t="s">
        <v>518</v>
      </c>
      <c r="E8" s="65" t="s">
        <v>517</v>
      </c>
      <c r="F8" s="172">
        <v>180</v>
      </c>
      <c r="G8" s="227">
        <v>180</v>
      </c>
      <c r="H8" s="67"/>
      <c r="I8" s="67"/>
      <c r="J8" s="67"/>
      <c r="K8" s="67"/>
      <c r="L8" s="67"/>
      <c r="M8" s="68"/>
      <c r="N8" s="68"/>
      <c r="O8" s="68"/>
    </row>
    <row r="9" spans="1:15" s="14" customFormat="1" ht="33" customHeight="1">
      <c r="A9" s="64" t="s">
        <v>472</v>
      </c>
      <c r="B9" s="34"/>
      <c r="C9" s="64"/>
      <c r="D9" s="64" t="s">
        <v>201</v>
      </c>
      <c r="E9" s="65">
        <f>SUM(E23:E27)</f>
        <v>0</v>
      </c>
      <c r="F9" s="66"/>
      <c r="G9" s="60"/>
      <c r="H9" s="67"/>
      <c r="I9" s="67"/>
      <c r="J9" s="67"/>
      <c r="K9" s="67"/>
      <c r="L9" s="67"/>
      <c r="M9" s="68"/>
      <c r="N9" s="68"/>
      <c r="O9" s="68"/>
    </row>
    <row r="10" spans="1:15" s="14" customFormat="1" ht="30" customHeight="1">
      <c r="A10" s="64" t="s">
        <v>278</v>
      </c>
      <c r="B10" s="34"/>
      <c r="C10" s="64"/>
      <c r="D10" s="64"/>
      <c r="E10" s="65"/>
      <c r="F10" s="66"/>
      <c r="G10" s="60"/>
      <c r="H10" s="67"/>
      <c r="I10" s="67"/>
      <c r="J10" s="67"/>
      <c r="K10" s="67"/>
      <c r="L10" s="67"/>
      <c r="M10" s="68"/>
      <c r="N10" s="68"/>
      <c r="O10" s="68"/>
    </row>
    <row r="11" spans="1:15" s="14" customFormat="1" ht="21.75" customHeight="1">
      <c r="A11" s="64"/>
      <c r="B11" s="34"/>
      <c r="C11" s="64"/>
      <c r="D11" s="64"/>
      <c r="E11" s="65"/>
      <c r="F11" s="66"/>
      <c r="G11" s="60"/>
      <c r="H11" s="67"/>
      <c r="I11" s="67"/>
      <c r="J11" s="67"/>
      <c r="K11" s="67"/>
      <c r="L11" s="67"/>
      <c r="M11" s="68"/>
      <c r="N11" s="68"/>
      <c r="O11" s="68"/>
    </row>
    <row r="12" spans="1:15" s="14" customFormat="1" ht="21.75" customHeight="1">
      <c r="A12" s="64"/>
      <c r="B12" s="34"/>
      <c r="C12" s="64"/>
      <c r="D12" s="64"/>
      <c r="E12" s="65"/>
      <c r="F12" s="66"/>
      <c r="G12" s="60"/>
      <c r="H12" s="67"/>
      <c r="I12" s="67"/>
      <c r="J12" s="67"/>
      <c r="K12" s="67"/>
      <c r="L12" s="67"/>
      <c r="M12" s="68"/>
      <c r="N12" s="68"/>
      <c r="O12" s="68"/>
    </row>
    <row r="13" spans="1:15" s="14" customFormat="1" ht="21.75" customHeight="1">
      <c r="A13" s="64"/>
      <c r="B13" s="34"/>
      <c r="C13" s="64"/>
      <c r="D13" s="64"/>
      <c r="E13" s="65"/>
      <c r="F13" s="66"/>
      <c r="G13" s="60"/>
      <c r="H13" s="67"/>
      <c r="I13" s="67"/>
      <c r="J13" s="67"/>
      <c r="K13" s="67"/>
      <c r="L13" s="67"/>
      <c r="M13" s="68"/>
      <c r="N13" s="68"/>
      <c r="O13" s="68"/>
    </row>
    <row r="14" spans="1:15" s="14" customFormat="1" ht="21.75" customHeight="1">
      <c r="A14" s="64"/>
      <c r="B14" s="34"/>
      <c r="C14" s="64"/>
      <c r="D14" s="64"/>
      <c r="E14" s="65"/>
      <c r="F14" s="66"/>
      <c r="G14" s="60"/>
      <c r="H14" s="67"/>
      <c r="I14" s="67"/>
      <c r="J14" s="67"/>
      <c r="K14" s="67"/>
      <c r="L14" s="67"/>
      <c r="M14" s="68"/>
      <c r="N14" s="68"/>
      <c r="O14" s="68"/>
    </row>
    <row r="15" spans="1:15" s="14" customFormat="1" ht="21.75" customHeight="1">
      <c r="A15" s="64"/>
      <c r="B15" s="34"/>
      <c r="C15" s="64"/>
      <c r="D15" s="64"/>
      <c r="E15" s="65"/>
      <c r="F15" s="66"/>
      <c r="G15" s="60"/>
      <c r="H15" s="67"/>
      <c r="I15" s="67"/>
      <c r="J15" s="67"/>
      <c r="K15" s="67"/>
      <c r="L15" s="67"/>
      <c r="M15" s="68"/>
      <c r="N15" s="68"/>
      <c r="O15" s="68"/>
    </row>
    <row r="16" spans="1:15" s="14" customFormat="1" ht="21.75" customHeight="1">
      <c r="A16" s="64"/>
      <c r="B16" s="34"/>
      <c r="C16" s="64"/>
      <c r="D16" s="64"/>
      <c r="E16" s="65"/>
      <c r="F16" s="66"/>
      <c r="G16" s="60"/>
      <c r="H16" s="67"/>
      <c r="I16" s="67"/>
      <c r="J16" s="67"/>
      <c r="K16" s="67"/>
      <c r="L16" s="67"/>
      <c r="M16" s="68"/>
      <c r="N16" s="68"/>
      <c r="O16" s="68"/>
    </row>
    <row r="17" spans="1:15" s="14" customFormat="1" ht="21.75" customHeight="1">
      <c r="A17" s="64"/>
      <c r="B17" s="34"/>
      <c r="C17" s="64"/>
      <c r="D17" s="64"/>
      <c r="E17" s="65"/>
      <c r="F17" s="66"/>
      <c r="G17" s="60"/>
      <c r="H17" s="67"/>
      <c r="I17" s="67"/>
      <c r="J17" s="67"/>
      <c r="K17" s="67"/>
      <c r="L17" s="67"/>
      <c r="M17" s="68"/>
      <c r="N17" s="68"/>
      <c r="O17" s="68"/>
    </row>
    <row r="18" spans="1:15" s="14" customFormat="1" ht="21.75" customHeight="1">
      <c r="A18" s="64"/>
      <c r="B18" s="34"/>
      <c r="C18" s="64"/>
      <c r="D18" s="64"/>
      <c r="E18" s="65"/>
      <c r="F18" s="66"/>
      <c r="G18" s="60"/>
      <c r="H18" s="67"/>
      <c r="I18" s="67"/>
      <c r="J18" s="67"/>
      <c r="K18" s="67"/>
      <c r="L18" s="67"/>
      <c r="M18" s="68"/>
      <c r="N18" s="68"/>
      <c r="O18" s="68"/>
    </row>
    <row r="19" spans="1:15" s="14" customFormat="1" ht="21.75" customHeight="1">
      <c r="A19" s="64"/>
      <c r="B19" s="34"/>
      <c r="C19" s="64"/>
      <c r="D19" s="64"/>
      <c r="E19" s="65"/>
      <c r="F19" s="66"/>
      <c r="G19" s="60"/>
      <c r="H19" s="67"/>
      <c r="I19" s="67"/>
      <c r="J19" s="67"/>
      <c r="K19" s="67"/>
      <c r="L19" s="67"/>
      <c r="M19" s="68"/>
      <c r="N19" s="68"/>
      <c r="O19" s="68"/>
    </row>
    <row r="20" spans="1:15" s="14" customFormat="1" ht="21.75" customHeight="1">
      <c r="A20" s="64"/>
      <c r="B20" s="34"/>
      <c r="C20" s="64"/>
      <c r="D20" s="64"/>
      <c r="E20" s="65"/>
      <c r="F20" s="66"/>
      <c r="G20" s="60"/>
      <c r="H20" s="67"/>
      <c r="I20" s="67"/>
      <c r="J20" s="67"/>
      <c r="K20" s="67"/>
      <c r="L20" s="67"/>
      <c r="M20" s="68"/>
      <c r="N20" s="68"/>
      <c r="O20" s="68"/>
    </row>
    <row r="21" spans="1:15" s="14" customFormat="1" ht="21.75" customHeight="1">
      <c r="A21" s="64"/>
      <c r="B21" s="34"/>
      <c r="C21" s="64"/>
      <c r="D21" s="64"/>
      <c r="E21" s="65"/>
      <c r="F21" s="66"/>
      <c r="G21" s="60"/>
      <c r="H21" s="67"/>
      <c r="I21" s="67"/>
      <c r="J21" s="67"/>
      <c r="K21" s="67"/>
      <c r="L21" s="67"/>
      <c r="M21" s="68"/>
      <c r="N21" s="68"/>
      <c r="O21" s="68"/>
    </row>
    <row r="22" spans="1:15" s="14" customFormat="1" ht="21.75" customHeight="1">
      <c r="A22" s="64"/>
      <c r="B22" s="34"/>
      <c r="C22" s="64"/>
      <c r="D22" s="64"/>
      <c r="E22" s="65"/>
      <c r="F22" s="66"/>
      <c r="G22" s="60"/>
      <c r="H22" s="67"/>
      <c r="I22" s="67"/>
      <c r="J22" s="67"/>
      <c r="K22" s="67"/>
      <c r="L22" s="67"/>
      <c r="M22" s="68"/>
      <c r="N22" s="68"/>
      <c r="O22" s="68"/>
    </row>
    <row r="23" spans="1:15" ht="21.75" customHeight="1">
      <c r="A23" s="58"/>
      <c r="B23" s="57"/>
      <c r="C23" s="58"/>
      <c r="D23" s="58" t="s">
        <v>201</v>
      </c>
      <c r="E23" s="65">
        <f>SUM(E25:E29)</f>
        <v>0</v>
      </c>
      <c r="F23" s="66"/>
      <c r="G23" s="60"/>
      <c r="H23" s="61"/>
      <c r="I23" s="61"/>
      <c r="J23" s="61"/>
      <c r="K23" s="61"/>
      <c r="L23" s="61"/>
      <c r="M23" s="61"/>
      <c r="N23" s="61"/>
      <c r="O23" s="61"/>
    </row>
    <row r="24" spans="1:14" ht="26.25" customHeight="1">
      <c r="A24" s="50"/>
      <c r="B24" s="50"/>
      <c r="C24" s="50"/>
      <c r="D24" s="50"/>
      <c r="E24" s="50"/>
      <c r="F24" s="50"/>
      <c r="G24" s="50"/>
      <c r="H24" s="50"/>
      <c r="I24" s="50"/>
      <c r="J24" s="50"/>
      <c r="K24" s="50"/>
      <c r="L24" s="36"/>
      <c r="M24" s="36"/>
      <c r="N24" s="36"/>
    </row>
    <row r="25" ht="30.75" customHeight="1"/>
  </sheetData>
  <sheetProtection/>
  <mergeCells count="15">
    <mergeCell ref="D4:D6"/>
    <mergeCell ref="E4:E6"/>
    <mergeCell ref="F5:F6"/>
    <mergeCell ref="I5:I6"/>
    <mergeCell ref="J5:J6"/>
    <mergeCell ref="O5:O6"/>
    <mergeCell ref="K5:K6"/>
    <mergeCell ref="L5:L6"/>
    <mergeCell ref="M5:N5"/>
    <mergeCell ref="A1:O1"/>
    <mergeCell ref="F4:O4"/>
    <mergeCell ref="G5:H5"/>
    <mergeCell ref="A4:A6"/>
    <mergeCell ref="B4:B6"/>
    <mergeCell ref="C4:C6"/>
  </mergeCells>
  <printOptions horizontalCentered="1" verticalCentered="1"/>
  <pageMargins left="0"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A11" sqref="A11"/>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291" t="s">
        <v>208</v>
      </c>
      <c r="B1" s="291"/>
      <c r="C1" s="291"/>
      <c r="D1" s="291"/>
      <c r="E1" s="291"/>
      <c r="F1" s="291"/>
      <c r="G1" s="291"/>
      <c r="H1" s="291"/>
      <c r="I1" s="291"/>
      <c r="J1" s="291"/>
      <c r="K1" s="291"/>
      <c r="L1" s="291"/>
      <c r="M1" s="291"/>
      <c r="N1" s="291"/>
      <c r="O1" s="291"/>
      <c r="P1" s="291"/>
      <c r="Q1" s="291"/>
      <c r="R1" s="291"/>
      <c r="S1" s="291"/>
    </row>
    <row r="2" spans="1:19" ht="18" customHeight="1">
      <c r="A2" s="54"/>
      <c r="B2" s="54"/>
      <c r="C2" s="54"/>
      <c r="D2" s="54"/>
      <c r="E2" s="54"/>
      <c r="F2" s="54"/>
      <c r="G2" s="54"/>
      <c r="H2" s="54"/>
      <c r="I2" s="54"/>
      <c r="J2" s="54"/>
      <c r="K2" s="54"/>
      <c r="L2" s="54"/>
      <c r="M2" s="54"/>
      <c r="N2" s="54"/>
      <c r="O2" s="54"/>
      <c r="S2" s="62" t="s">
        <v>209</v>
      </c>
    </row>
    <row r="3" spans="1:19" ht="22.5" customHeight="1">
      <c r="A3" s="211" t="s">
        <v>285</v>
      </c>
      <c r="S3" s="63" t="s">
        <v>15</v>
      </c>
    </row>
    <row r="4" spans="1:19" s="14" customFormat="1" ht="21.75" customHeight="1">
      <c r="A4" s="301" t="s">
        <v>37</v>
      </c>
      <c r="B4" s="308" t="s">
        <v>210</v>
      </c>
      <c r="C4" s="308" t="s">
        <v>211</v>
      </c>
      <c r="D4" s="307" t="s">
        <v>212</v>
      </c>
      <c r="E4" s="307"/>
      <c r="F4" s="307"/>
      <c r="G4" s="313" t="s">
        <v>213</v>
      </c>
      <c r="H4" s="308" t="s">
        <v>214</v>
      </c>
      <c r="I4" s="308" t="s">
        <v>215</v>
      </c>
      <c r="J4" s="301" t="s">
        <v>69</v>
      </c>
      <c r="K4" s="301"/>
      <c r="L4" s="301"/>
      <c r="M4" s="301"/>
      <c r="N4" s="301"/>
      <c r="O4" s="301"/>
      <c r="P4" s="301"/>
      <c r="Q4" s="301"/>
      <c r="R4" s="301"/>
      <c r="S4" s="301"/>
    </row>
    <row r="5" spans="1:19" s="14" customFormat="1" ht="26.25" customHeight="1">
      <c r="A5" s="301"/>
      <c r="B5" s="309"/>
      <c r="C5" s="309"/>
      <c r="D5" s="311" t="s">
        <v>52</v>
      </c>
      <c r="E5" s="311" t="s">
        <v>53</v>
      </c>
      <c r="F5" s="311" t="s">
        <v>54</v>
      </c>
      <c r="G5" s="314"/>
      <c r="H5" s="309"/>
      <c r="I5" s="309" t="s">
        <v>215</v>
      </c>
      <c r="J5" s="301" t="s">
        <v>40</v>
      </c>
      <c r="K5" s="258" t="s">
        <v>20</v>
      </c>
      <c r="L5" s="258"/>
      <c r="M5" s="258" t="s">
        <v>241</v>
      </c>
      <c r="N5" s="258" t="s">
        <v>243</v>
      </c>
      <c r="O5" s="258" t="s">
        <v>245</v>
      </c>
      <c r="P5" s="258" t="s">
        <v>75</v>
      </c>
      <c r="Q5" s="258" t="s">
        <v>248</v>
      </c>
      <c r="R5" s="258"/>
      <c r="S5" s="258" t="s">
        <v>250</v>
      </c>
    </row>
    <row r="6" spans="1:19" ht="49.5" customHeight="1">
      <c r="A6" s="301"/>
      <c r="B6" s="310"/>
      <c r="C6" s="310"/>
      <c r="D6" s="312"/>
      <c r="E6" s="312"/>
      <c r="F6" s="312"/>
      <c r="G6" s="315"/>
      <c r="H6" s="310"/>
      <c r="I6" s="310"/>
      <c r="J6" s="301"/>
      <c r="K6" s="59" t="s">
        <v>43</v>
      </c>
      <c r="L6" s="25" t="s">
        <v>44</v>
      </c>
      <c r="M6" s="258"/>
      <c r="N6" s="258"/>
      <c r="O6" s="258"/>
      <c r="P6" s="258"/>
      <c r="Q6" s="59" t="s">
        <v>43</v>
      </c>
      <c r="R6" s="59" t="s">
        <v>252</v>
      </c>
      <c r="S6" s="258"/>
    </row>
    <row r="7" spans="1:19" ht="51.75" customHeight="1">
      <c r="A7" s="56" t="s">
        <v>40</v>
      </c>
      <c r="B7" s="57"/>
      <c r="C7" s="58"/>
      <c r="D7" s="58"/>
      <c r="E7" s="58"/>
      <c r="F7" s="58"/>
      <c r="G7" s="58" t="s">
        <v>201</v>
      </c>
      <c r="H7" s="58"/>
      <c r="I7" s="58"/>
      <c r="J7" s="60">
        <f>SUM(K7:P7)</f>
        <v>0</v>
      </c>
      <c r="K7" s="60"/>
      <c r="L7" s="61"/>
      <c r="M7" s="61"/>
      <c r="N7" s="61"/>
      <c r="O7" s="61"/>
      <c r="P7" s="61"/>
      <c r="Q7" s="61"/>
      <c r="R7" s="61"/>
      <c r="S7" s="61"/>
    </row>
    <row r="8" spans="1:19" ht="51.75" customHeight="1">
      <c r="A8" s="58"/>
      <c r="B8" s="57"/>
      <c r="C8" s="58"/>
      <c r="D8" s="58"/>
      <c r="E8" s="58"/>
      <c r="F8" s="58"/>
      <c r="G8" s="58" t="s">
        <v>201</v>
      </c>
      <c r="H8" s="58"/>
      <c r="I8" s="58"/>
      <c r="J8" s="60">
        <f>SUM(K8:P8)</f>
        <v>0</v>
      </c>
      <c r="K8" s="60"/>
      <c r="L8" s="61"/>
      <c r="M8" s="61"/>
      <c r="N8" s="61"/>
      <c r="O8" s="61"/>
      <c r="P8" s="61"/>
      <c r="Q8" s="61"/>
      <c r="R8" s="61"/>
      <c r="S8" s="61"/>
    </row>
    <row r="9" spans="1:19" ht="51.75" customHeight="1">
      <c r="A9" s="58"/>
      <c r="B9" s="57"/>
      <c r="C9" s="58"/>
      <c r="D9" s="58"/>
      <c r="E9" s="58"/>
      <c r="F9" s="58"/>
      <c r="G9" s="58" t="s">
        <v>201</v>
      </c>
      <c r="H9" s="58"/>
      <c r="I9" s="58"/>
      <c r="J9" s="60">
        <f>SUM(K9:P9)</f>
        <v>0</v>
      </c>
      <c r="K9" s="60"/>
      <c r="L9" s="61"/>
      <c r="M9" s="61"/>
      <c r="N9" s="61"/>
      <c r="O9" s="61"/>
      <c r="P9" s="61"/>
      <c r="Q9" s="61"/>
      <c r="R9" s="61"/>
      <c r="S9" s="61"/>
    </row>
    <row r="10" spans="1:17" ht="31.5" customHeight="1">
      <c r="A10" s="50" t="s">
        <v>516</v>
      </c>
      <c r="B10" s="50"/>
      <c r="C10" s="50"/>
      <c r="D10" s="50"/>
      <c r="E10" s="50"/>
      <c r="F10" s="50"/>
      <c r="G10" s="50"/>
      <c r="H10" s="50"/>
      <c r="I10" s="50"/>
      <c r="J10" s="50"/>
      <c r="K10" s="50"/>
      <c r="L10" s="50"/>
      <c r="M10" s="50"/>
      <c r="N10" s="36"/>
      <c r="O10" s="36"/>
      <c r="P10" s="36"/>
      <c r="Q10" s="36"/>
    </row>
  </sheetData>
  <sheetProtection/>
  <mergeCells count="20">
    <mergeCell ref="N5:N6"/>
    <mergeCell ref="S5:S6"/>
    <mergeCell ref="O5:O6"/>
    <mergeCell ref="P5:P6"/>
    <mergeCell ref="Q5:R5"/>
    <mergeCell ref="F5:F6"/>
    <mergeCell ref="G4:G6"/>
    <mergeCell ref="H4:H6"/>
    <mergeCell ref="I4:I6"/>
    <mergeCell ref="J5:J6"/>
    <mergeCell ref="M5:M6"/>
    <mergeCell ref="A1:S1"/>
    <mergeCell ref="D4:F4"/>
    <mergeCell ref="J4:S4"/>
    <mergeCell ref="K5:L5"/>
    <mergeCell ref="A4:A6"/>
    <mergeCell ref="B4:B6"/>
    <mergeCell ref="C4:C6"/>
    <mergeCell ref="D5:D6"/>
    <mergeCell ref="E5:E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37" t="s">
        <v>216</v>
      </c>
      <c r="B1" s="37"/>
      <c r="C1" s="37"/>
    </row>
    <row r="2" spans="1:3" ht="21" customHeight="1">
      <c r="A2" s="37"/>
      <c r="B2" s="37"/>
      <c r="C2" s="38" t="s">
        <v>217</v>
      </c>
    </row>
    <row r="3" spans="1:3" ht="24.75" customHeight="1">
      <c r="A3" s="211" t="s">
        <v>285</v>
      </c>
      <c r="B3" s="22"/>
      <c r="C3" s="39" t="s">
        <v>15</v>
      </c>
    </row>
    <row r="4" spans="1:16" s="35" customFormat="1" ht="21.75" customHeight="1">
      <c r="A4" s="268" t="s">
        <v>218</v>
      </c>
      <c r="B4" s="40" t="s">
        <v>219</v>
      </c>
      <c r="C4" s="41"/>
      <c r="F4" s="42"/>
      <c r="P4" s="42"/>
    </row>
    <row r="5" spans="1:16" s="35" customFormat="1" ht="43.5" customHeight="1">
      <c r="A5" s="268"/>
      <c r="B5" s="43" t="s">
        <v>220</v>
      </c>
      <c r="C5" s="44" t="s">
        <v>221</v>
      </c>
      <c r="E5" s="45">
        <v>3.6</v>
      </c>
      <c r="F5" s="46">
        <v>0</v>
      </c>
      <c r="G5" s="46">
        <v>0.6</v>
      </c>
      <c r="H5" s="45">
        <v>3</v>
      </c>
      <c r="I5" s="46">
        <v>0</v>
      </c>
      <c r="J5" s="45">
        <v>3</v>
      </c>
      <c r="K5" s="45">
        <v>9.4</v>
      </c>
      <c r="L5" s="46">
        <v>0</v>
      </c>
      <c r="M5" s="46">
        <v>0.7</v>
      </c>
      <c r="N5" s="45">
        <v>8.7</v>
      </c>
      <c r="O5" s="46">
        <v>0</v>
      </c>
      <c r="P5" s="45">
        <v>8.7</v>
      </c>
    </row>
    <row r="6" spans="1:16" s="35" customFormat="1" ht="34.5" customHeight="1">
      <c r="A6" s="47" t="s">
        <v>222</v>
      </c>
      <c r="B6" s="226">
        <f>SUM(B7:B9)</f>
        <v>52.2</v>
      </c>
      <c r="C6" s="226">
        <f>SUM(C7:C9)</f>
        <v>65.96</v>
      </c>
      <c r="E6" s="42"/>
      <c r="G6" s="42"/>
      <c r="I6" s="42"/>
      <c r="J6" s="42"/>
      <c r="K6" s="42"/>
      <c r="L6" s="42"/>
      <c r="M6" s="42"/>
      <c r="N6" s="42"/>
      <c r="O6" s="42"/>
      <c r="P6" s="42"/>
    </row>
    <row r="7" spans="1:16" s="36" customFormat="1" ht="34.5" customHeight="1">
      <c r="A7" s="49" t="s">
        <v>223</v>
      </c>
      <c r="B7" s="226"/>
      <c r="C7" s="226"/>
      <c r="D7" s="50"/>
      <c r="E7" s="50"/>
      <c r="F7" s="50"/>
      <c r="G7" s="50"/>
      <c r="H7" s="50"/>
      <c r="I7" s="50"/>
      <c r="J7" s="50"/>
      <c r="K7" s="50"/>
      <c r="L7" s="50"/>
      <c r="M7" s="50"/>
      <c r="O7" s="50"/>
      <c r="P7" s="50"/>
    </row>
    <row r="8" spans="1:16" s="36" customFormat="1" ht="34.5" customHeight="1">
      <c r="A8" s="51" t="s">
        <v>224</v>
      </c>
      <c r="B8" s="226">
        <v>13.2</v>
      </c>
      <c r="C8" s="226">
        <v>28.56</v>
      </c>
      <c r="D8" s="50"/>
      <c r="E8" s="50"/>
      <c r="G8" s="50"/>
      <c r="H8" s="50"/>
      <c r="I8" s="50"/>
      <c r="J8" s="50"/>
      <c r="K8" s="50"/>
      <c r="L8" s="50"/>
      <c r="M8" s="50"/>
      <c r="O8" s="50"/>
      <c r="P8" s="50"/>
    </row>
    <row r="9" spans="1:16" s="36" customFormat="1" ht="34.5" customHeight="1">
      <c r="A9" s="51" t="s">
        <v>225</v>
      </c>
      <c r="B9" s="226">
        <v>39</v>
      </c>
      <c r="C9" s="226">
        <v>37.4</v>
      </c>
      <c r="D9" s="50"/>
      <c r="E9" s="50"/>
      <c r="H9" s="50"/>
      <c r="I9" s="50"/>
      <c r="L9" s="50"/>
      <c r="N9" s="50"/>
      <c r="P9" s="50"/>
    </row>
    <row r="10" spans="1:9" s="36" customFormat="1" ht="34.5" customHeight="1">
      <c r="A10" s="51" t="s">
        <v>226</v>
      </c>
      <c r="B10" s="226"/>
      <c r="C10" s="226"/>
      <c r="D10" s="50"/>
      <c r="E10" s="50"/>
      <c r="F10" s="50"/>
      <c r="G10" s="50"/>
      <c r="H10" s="50"/>
      <c r="I10" s="50"/>
    </row>
    <row r="11" spans="1:8" s="36" customFormat="1" ht="34.5" customHeight="1">
      <c r="A11" s="51" t="s">
        <v>227</v>
      </c>
      <c r="B11" s="226">
        <v>39</v>
      </c>
      <c r="C11" s="226">
        <v>37.4</v>
      </c>
      <c r="D11" s="50"/>
      <c r="E11" s="50"/>
      <c r="F11" s="50"/>
      <c r="G11" s="50"/>
      <c r="H11" s="50"/>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M83"/>
  <sheetViews>
    <sheetView showGridLines="0" showZeros="0" zoomScalePageLayoutView="0" workbookViewId="0" topLeftCell="A1">
      <selection activeCell="A3" sqref="A3:C3"/>
    </sheetView>
  </sheetViews>
  <sheetFormatPr defaultColWidth="6.83203125" defaultRowHeight="19.5" customHeight="1"/>
  <cols>
    <col min="1" max="1" width="38.33203125" style="15" customWidth="1"/>
    <col min="2" max="3" width="7.16015625" style="16" customWidth="1"/>
    <col min="4" max="4" width="11" style="16" customWidth="1"/>
    <col min="5" max="5" width="37" style="16" customWidth="1"/>
    <col min="6" max="6" width="39.5" style="16" customWidth="1"/>
    <col min="7" max="195" width="6.83203125" style="17" customWidth="1"/>
    <col min="196" max="196" width="6.83203125" style="0" customWidth="1"/>
  </cols>
  <sheetData>
    <row r="1" spans="1:6" s="11" customFormat="1" ht="36.75" customHeight="1">
      <c r="A1" s="18" t="s">
        <v>228</v>
      </c>
      <c r="B1" s="19"/>
      <c r="C1" s="19"/>
      <c r="D1" s="19"/>
      <c r="E1" s="19"/>
      <c r="F1" s="19"/>
    </row>
    <row r="2" spans="1:6" s="11" customFormat="1" ht="24" customHeight="1">
      <c r="A2" s="20"/>
      <c r="B2" s="20"/>
      <c r="C2" s="20"/>
      <c r="D2" s="20"/>
      <c r="E2" s="20"/>
      <c r="F2" s="21" t="s">
        <v>229</v>
      </c>
    </row>
    <row r="3" spans="1:6" s="11" customFormat="1" ht="15" customHeight="1">
      <c r="A3" s="292" t="s">
        <v>285</v>
      </c>
      <c r="B3" s="293"/>
      <c r="C3" s="293"/>
      <c r="D3" s="23"/>
      <c r="E3" s="23"/>
      <c r="F3" s="24" t="s">
        <v>15</v>
      </c>
    </row>
    <row r="4" spans="1:6" s="12" customFormat="1" ht="14.25" customHeight="1">
      <c r="A4" s="316" t="s">
        <v>37</v>
      </c>
      <c r="B4" s="258" t="s">
        <v>230</v>
      </c>
      <c r="C4" s="258"/>
      <c r="D4" s="258"/>
      <c r="E4" s="258" t="s">
        <v>51</v>
      </c>
      <c r="F4" s="317" t="s">
        <v>220</v>
      </c>
    </row>
    <row r="5" spans="1:6" s="12" customFormat="1" ht="14.25" customHeight="1">
      <c r="A5" s="316"/>
      <c r="B5" s="258"/>
      <c r="C5" s="258"/>
      <c r="D5" s="258"/>
      <c r="E5" s="258"/>
      <c r="F5" s="317"/>
    </row>
    <row r="6" spans="1:6" s="13" customFormat="1" ht="22.5" customHeight="1">
      <c r="A6" s="316"/>
      <c r="B6" s="26" t="s">
        <v>52</v>
      </c>
      <c r="C6" s="26" t="s">
        <v>53</v>
      </c>
      <c r="D6" s="26" t="s">
        <v>54</v>
      </c>
      <c r="E6" s="258"/>
      <c r="F6" s="317"/>
    </row>
    <row r="7" spans="1:195" s="14" customFormat="1" ht="22.5" customHeight="1">
      <c r="A7" s="27"/>
      <c r="B7" s="28"/>
      <c r="C7" s="28"/>
      <c r="D7" s="28"/>
      <c r="E7" s="29" t="s">
        <v>40</v>
      </c>
      <c r="F7" s="30">
        <f>SUM(F8,F53)</f>
        <v>619.67</v>
      </c>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row>
    <row r="8" spans="1:195" s="14" customFormat="1" ht="17.25" customHeight="1">
      <c r="A8" s="230" t="s">
        <v>277</v>
      </c>
      <c r="B8" s="223" t="s">
        <v>117</v>
      </c>
      <c r="C8" s="223"/>
      <c r="D8" s="223"/>
      <c r="E8" s="228" t="s">
        <v>46</v>
      </c>
      <c r="F8" s="232">
        <v>597.14</v>
      </c>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row>
    <row r="9" spans="1:195" s="14" customFormat="1" ht="17.25" customHeight="1">
      <c r="A9" s="27"/>
      <c r="B9" s="223"/>
      <c r="C9" s="223" t="s">
        <v>320</v>
      </c>
      <c r="D9" s="223"/>
      <c r="E9" s="228" t="s">
        <v>321</v>
      </c>
      <c r="F9" s="232">
        <v>94.91</v>
      </c>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row>
    <row r="10" spans="1:195" s="14" customFormat="1" ht="17.25" customHeight="1">
      <c r="A10" s="27"/>
      <c r="B10" s="223" t="s">
        <v>59</v>
      </c>
      <c r="C10" s="223" t="s">
        <v>59</v>
      </c>
      <c r="D10" s="223" t="s">
        <v>359</v>
      </c>
      <c r="E10" s="228" t="s">
        <v>118</v>
      </c>
      <c r="F10" s="232">
        <v>25.74</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row>
    <row r="11" spans="1:195" s="14" customFormat="1" ht="17.25" customHeight="1">
      <c r="A11" s="27"/>
      <c r="B11" s="223" t="s">
        <v>59</v>
      </c>
      <c r="C11" s="223" t="s">
        <v>59</v>
      </c>
      <c r="D11" s="223" t="s">
        <v>360</v>
      </c>
      <c r="E11" s="228" t="s">
        <v>322</v>
      </c>
      <c r="F11" s="232">
        <v>69.17</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row>
    <row r="12" spans="1:195" s="14" customFormat="1" ht="17.25" customHeight="1">
      <c r="A12" s="27"/>
      <c r="B12" s="223"/>
      <c r="C12" s="223" t="s">
        <v>361</v>
      </c>
      <c r="D12" s="223"/>
      <c r="E12" s="228" t="s">
        <v>323</v>
      </c>
      <c r="F12" s="232">
        <v>46.2</v>
      </c>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row>
    <row r="13" spans="1:195" s="14" customFormat="1" ht="17.25" customHeight="1">
      <c r="A13" s="27"/>
      <c r="B13" s="223" t="s">
        <v>59</v>
      </c>
      <c r="C13" s="223" t="s">
        <v>59</v>
      </c>
      <c r="D13" s="223" t="s">
        <v>362</v>
      </c>
      <c r="E13" s="228" t="s">
        <v>324</v>
      </c>
      <c r="F13" s="232">
        <v>46.2</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row>
    <row r="14" spans="1:195" s="14" customFormat="1" ht="17.25" customHeight="1">
      <c r="A14" s="27"/>
      <c r="B14" s="223"/>
      <c r="C14" s="223" t="s">
        <v>363</v>
      </c>
      <c r="D14" s="223"/>
      <c r="E14" s="228" t="s">
        <v>325</v>
      </c>
      <c r="F14" s="232">
        <v>0.3</v>
      </c>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row>
    <row r="15" spans="1:195" s="14" customFormat="1" ht="17.25" customHeight="1">
      <c r="A15" s="27"/>
      <c r="B15" s="223" t="s">
        <v>59</v>
      </c>
      <c r="C15" s="223" t="s">
        <v>59</v>
      </c>
      <c r="D15" s="223" t="s">
        <v>364</v>
      </c>
      <c r="E15" s="228" t="s">
        <v>121</v>
      </c>
      <c r="F15" s="232">
        <v>0.3</v>
      </c>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row>
    <row r="16" spans="1:195" s="14" customFormat="1" ht="17.25" customHeight="1">
      <c r="A16" s="27"/>
      <c r="B16" s="223"/>
      <c r="C16" s="223" t="s">
        <v>365</v>
      </c>
      <c r="D16" s="223"/>
      <c r="E16" s="228" t="s">
        <v>326</v>
      </c>
      <c r="F16" s="232">
        <v>0.1</v>
      </c>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row>
    <row r="17" spans="1:195" s="14" customFormat="1" ht="17.25" customHeight="1">
      <c r="A17" s="27"/>
      <c r="B17" s="223" t="s">
        <v>59</v>
      </c>
      <c r="C17" s="223" t="s">
        <v>59</v>
      </c>
      <c r="D17" s="223" t="s">
        <v>366</v>
      </c>
      <c r="E17" s="228" t="s">
        <v>327</v>
      </c>
      <c r="F17" s="232">
        <v>0.1</v>
      </c>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row>
    <row r="18" spans="1:195" s="14" customFormat="1" ht="17.25" customHeight="1">
      <c r="A18" s="27"/>
      <c r="B18" s="223"/>
      <c r="C18" s="223" t="s">
        <v>367</v>
      </c>
      <c r="D18" s="223"/>
      <c r="E18" s="228" t="s">
        <v>328</v>
      </c>
      <c r="F18" s="232">
        <v>0.8</v>
      </c>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row>
    <row r="19" spans="1:195" s="14" customFormat="1" ht="17.25" customHeight="1">
      <c r="A19" s="27"/>
      <c r="B19" s="223" t="s">
        <v>59</v>
      </c>
      <c r="C19" s="223" t="s">
        <v>59</v>
      </c>
      <c r="D19" s="223" t="s">
        <v>368</v>
      </c>
      <c r="E19" s="228" t="s">
        <v>329</v>
      </c>
      <c r="F19" s="232">
        <v>0.8</v>
      </c>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row>
    <row r="20" spans="1:195" s="14" customFormat="1" ht="17.25" customHeight="1">
      <c r="A20" s="27"/>
      <c r="B20" s="223"/>
      <c r="C20" s="223" t="s">
        <v>369</v>
      </c>
      <c r="D20" s="223"/>
      <c r="E20" s="228" t="s">
        <v>330</v>
      </c>
      <c r="F20" s="232">
        <v>54.12</v>
      </c>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row>
    <row r="21" spans="1:195" s="14" customFormat="1" ht="17.25" customHeight="1">
      <c r="A21" s="27"/>
      <c r="B21" s="223" t="s">
        <v>59</v>
      </c>
      <c r="C21" s="223" t="s">
        <v>59</v>
      </c>
      <c r="D21" s="223" t="s">
        <v>370</v>
      </c>
      <c r="E21" s="228" t="s">
        <v>331</v>
      </c>
      <c r="F21" s="232">
        <v>54.12</v>
      </c>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row>
    <row r="22" spans="1:195" s="14" customFormat="1" ht="17.25" customHeight="1">
      <c r="A22" s="27"/>
      <c r="B22" s="223"/>
      <c r="C22" s="223" t="s">
        <v>371</v>
      </c>
      <c r="D22" s="223"/>
      <c r="E22" s="228" t="s">
        <v>332</v>
      </c>
      <c r="F22" s="232">
        <v>25</v>
      </c>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row>
    <row r="23" spans="1:195" s="14" customFormat="1" ht="17.25" customHeight="1">
      <c r="A23" s="27"/>
      <c r="B23" s="223" t="s">
        <v>59</v>
      </c>
      <c r="C23" s="223" t="s">
        <v>59</v>
      </c>
      <c r="D23" s="223" t="s">
        <v>372</v>
      </c>
      <c r="E23" s="228" t="s">
        <v>333</v>
      </c>
      <c r="F23" s="232">
        <v>25</v>
      </c>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row>
    <row r="24" spans="1:195" s="14" customFormat="1" ht="17.25" customHeight="1">
      <c r="A24" s="27"/>
      <c r="B24" s="223"/>
      <c r="C24" s="223" t="s">
        <v>373</v>
      </c>
      <c r="D24" s="223"/>
      <c r="E24" s="228" t="s">
        <v>334</v>
      </c>
      <c r="F24" s="232">
        <v>82.51</v>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row>
    <row r="25" spans="1:195" s="14" customFormat="1" ht="17.25" customHeight="1">
      <c r="A25" s="27"/>
      <c r="B25" s="223" t="s">
        <v>59</v>
      </c>
      <c r="C25" s="223" t="s">
        <v>59</v>
      </c>
      <c r="D25" s="223" t="s">
        <v>374</v>
      </c>
      <c r="E25" s="228" t="s">
        <v>127</v>
      </c>
      <c r="F25" s="232">
        <v>11</v>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row>
    <row r="26" spans="1:195" s="14" customFormat="1" ht="17.25" customHeight="1">
      <c r="A26" s="27"/>
      <c r="B26" s="223" t="s">
        <v>59</v>
      </c>
      <c r="C26" s="223" t="s">
        <v>59</v>
      </c>
      <c r="D26" s="223" t="s">
        <v>375</v>
      </c>
      <c r="E26" s="228" t="s">
        <v>335</v>
      </c>
      <c r="F26" s="232">
        <v>71.51</v>
      </c>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row>
    <row r="27" spans="1:195" s="14" customFormat="1" ht="17.25" customHeight="1">
      <c r="A27" s="27"/>
      <c r="B27" s="223"/>
      <c r="C27" s="223" t="s">
        <v>376</v>
      </c>
      <c r="D27" s="223"/>
      <c r="E27" s="228" t="s">
        <v>336</v>
      </c>
      <c r="F27" s="232">
        <v>46.54</v>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row>
    <row r="28" spans="1:195" s="14" customFormat="1" ht="17.25" customHeight="1">
      <c r="A28" s="27"/>
      <c r="B28" s="223" t="s">
        <v>59</v>
      </c>
      <c r="C28" s="223" t="s">
        <v>59</v>
      </c>
      <c r="D28" s="223" t="s">
        <v>377</v>
      </c>
      <c r="E28" s="228" t="s">
        <v>337</v>
      </c>
      <c r="F28" s="232">
        <v>3</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row>
    <row r="29" spans="1:195" s="14" customFormat="1" ht="17.25" customHeight="1">
      <c r="A29" s="27"/>
      <c r="B29" s="223" t="s">
        <v>59</v>
      </c>
      <c r="C29" s="223" t="s">
        <v>59</v>
      </c>
      <c r="D29" s="223" t="s">
        <v>378</v>
      </c>
      <c r="E29" s="228" t="s">
        <v>338</v>
      </c>
      <c r="F29" s="232">
        <v>43.54</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row>
    <row r="30" spans="1:195" s="14" customFormat="1" ht="17.25" customHeight="1">
      <c r="A30" s="27"/>
      <c r="B30" s="229"/>
      <c r="C30" s="223" t="s">
        <v>379</v>
      </c>
      <c r="D30" s="223"/>
      <c r="E30" s="228" t="s">
        <v>339</v>
      </c>
      <c r="F30" s="232">
        <v>17</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row>
    <row r="31" spans="1:195" s="14" customFormat="1" ht="17.25" customHeight="1">
      <c r="A31" s="27"/>
      <c r="B31" s="229"/>
      <c r="C31" s="223" t="s">
        <v>59</v>
      </c>
      <c r="D31" s="223" t="s">
        <v>380</v>
      </c>
      <c r="E31" s="228" t="s">
        <v>340</v>
      </c>
      <c r="F31" s="232">
        <v>17</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row>
    <row r="32" spans="1:195" s="14" customFormat="1" ht="17.25" customHeight="1">
      <c r="A32" s="27"/>
      <c r="B32" s="229"/>
      <c r="C32" s="223" t="s">
        <v>381</v>
      </c>
      <c r="D32" s="223"/>
      <c r="E32" s="228" t="s">
        <v>341</v>
      </c>
      <c r="F32" s="232">
        <v>18.3</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row>
    <row r="33" spans="1:195" s="14" customFormat="1" ht="17.25" customHeight="1">
      <c r="A33" s="27"/>
      <c r="B33" s="229"/>
      <c r="C33" s="223" t="s">
        <v>59</v>
      </c>
      <c r="D33" s="223" t="s">
        <v>382</v>
      </c>
      <c r="E33" s="228" t="s">
        <v>342</v>
      </c>
      <c r="F33" s="232">
        <v>18.3</v>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row>
    <row r="34" spans="1:195" s="14" customFormat="1" ht="17.25" customHeight="1">
      <c r="A34" s="27"/>
      <c r="B34" s="229"/>
      <c r="C34" s="223" t="s">
        <v>383</v>
      </c>
      <c r="D34" s="223"/>
      <c r="E34" s="228" t="s">
        <v>343</v>
      </c>
      <c r="F34" s="232">
        <v>2.9</v>
      </c>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row>
    <row r="35" spans="1:195" s="14" customFormat="1" ht="17.25" customHeight="1">
      <c r="A35" s="27"/>
      <c r="B35" s="229"/>
      <c r="C35" s="223" t="s">
        <v>59</v>
      </c>
      <c r="D35" s="223" t="s">
        <v>384</v>
      </c>
      <c r="E35" s="228" t="s">
        <v>344</v>
      </c>
      <c r="F35" s="232">
        <v>2.9</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row>
    <row r="36" spans="1:195" s="14" customFormat="1" ht="17.25" customHeight="1">
      <c r="A36" s="27"/>
      <c r="B36" s="229"/>
      <c r="C36" s="223" t="s">
        <v>385</v>
      </c>
      <c r="D36" s="223"/>
      <c r="E36" s="228" t="s">
        <v>345</v>
      </c>
      <c r="F36" s="232">
        <v>2.6</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row>
    <row r="37" spans="1:195" s="14" customFormat="1" ht="17.25" customHeight="1">
      <c r="A37" s="27"/>
      <c r="B37" s="229"/>
      <c r="C37" s="223" t="s">
        <v>59</v>
      </c>
      <c r="D37" s="223" t="s">
        <v>386</v>
      </c>
      <c r="E37" s="228" t="s">
        <v>136</v>
      </c>
      <c r="F37" s="232">
        <v>2.6</v>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row>
    <row r="38" spans="1:195" s="14" customFormat="1" ht="17.25" customHeight="1">
      <c r="A38" s="27"/>
      <c r="B38" s="229"/>
      <c r="C38" s="223" t="s">
        <v>387</v>
      </c>
      <c r="D38" s="223"/>
      <c r="E38" s="228" t="s">
        <v>346</v>
      </c>
      <c r="F38" s="232">
        <v>62.99</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row>
    <row r="39" spans="1:195" s="14" customFormat="1" ht="17.25" customHeight="1">
      <c r="A39" s="27"/>
      <c r="B39" s="229"/>
      <c r="C39" s="223" t="s">
        <v>59</v>
      </c>
      <c r="D39" s="223" t="s">
        <v>388</v>
      </c>
      <c r="E39" s="228" t="s">
        <v>347</v>
      </c>
      <c r="F39" s="232">
        <v>49.52</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row>
    <row r="40" spans="1:195" s="14" customFormat="1" ht="17.25" customHeight="1">
      <c r="A40" s="27"/>
      <c r="B40" s="229"/>
      <c r="C40" s="223" t="s">
        <v>59</v>
      </c>
      <c r="D40" s="223" t="s">
        <v>389</v>
      </c>
      <c r="E40" s="228" t="s">
        <v>348</v>
      </c>
      <c r="F40" s="232">
        <v>13.47</v>
      </c>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row>
    <row r="41" spans="1:195" s="14" customFormat="1" ht="17.25" customHeight="1">
      <c r="A41" s="27"/>
      <c r="B41" s="28"/>
      <c r="C41" s="223" t="s">
        <v>390</v>
      </c>
      <c r="D41" s="223"/>
      <c r="E41" s="228" t="s">
        <v>349</v>
      </c>
      <c r="F41" s="232">
        <v>10.34</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row>
    <row r="42" spans="1:195" s="14" customFormat="1" ht="17.25" customHeight="1">
      <c r="A42" s="27"/>
      <c r="B42" s="28"/>
      <c r="C42" s="223" t="s">
        <v>59</v>
      </c>
      <c r="D42" s="223" t="s">
        <v>391</v>
      </c>
      <c r="E42" s="228" t="s">
        <v>350</v>
      </c>
      <c r="F42" s="232">
        <v>10.34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row>
    <row r="43" spans="1:195" s="14" customFormat="1" ht="17.25" customHeight="1">
      <c r="A43" s="27"/>
      <c r="B43" s="28"/>
      <c r="C43" s="223" t="s">
        <v>392</v>
      </c>
      <c r="D43" s="223"/>
      <c r="E43" s="228" t="s">
        <v>351</v>
      </c>
      <c r="F43" s="232">
        <v>12.26</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row>
    <row r="44" spans="1:195" s="14" customFormat="1" ht="17.25" customHeight="1">
      <c r="A44" s="27"/>
      <c r="B44" s="28"/>
      <c r="C44" s="223" t="s">
        <v>59</v>
      </c>
      <c r="D44" s="223" t="s">
        <v>393</v>
      </c>
      <c r="E44" s="228" t="s">
        <v>352</v>
      </c>
      <c r="F44" s="232">
        <v>4.9</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row>
    <row r="45" spans="1:195" s="14" customFormat="1" ht="17.25" customHeight="1">
      <c r="A45" s="27"/>
      <c r="B45" s="28"/>
      <c r="C45" s="223" t="s">
        <v>59</v>
      </c>
      <c r="D45" s="223" t="s">
        <v>394</v>
      </c>
      <c r="E45" s="228" t="s">
        <v>353</v>
      </c>
      <c r="F45" s="232">
        <v>7.36</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row>
    <row r="46" spans="1:195" s="14" customFormat="1" ht="17.25" customHeight="1">
      <c r="A46" s="27"/>
      <c r="B46" s="28"/>
      <c r="C46" s="223" t="s">
        <v>395</v>
      </c>
      <c r="D46" s="223"/>
      <c r="E46" s="228" t="s">
        <v>354</v>
      </c>
      <c r="F46" s="232">
        <v>6.9</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row>
    <row r="47" spans="1:195" s="14" customFormat="1" ht="17.25" customHeight="1">
      <c r="A47" s="27"/>
      <c r="B47" s="28"/>
      <c r="C47" s="223" t="s">
        <v>59</v>
      </c>
      <c r="D47" s="223" t="s">
        <v>396</v>
      </c>
      <c r="E47" s="228" t="s">
        <v>355</v>
      </c>
      <c r="F47" s="232">
        <v>6.9</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row>
    <row r="48" spans="1:195" s="14" customFormat="1" ht="17.25" customHeight="1">
      <c r="A48" s="27"/>
      <c r="B48" s="28"/>
      <c r="C48" s="223" t="s">
        <v>397</v>
      </c>
      <c r="D48" s="223"/>
      <c r="E48" s="228" t="s">
        <v>356</v>
      </c>
      <c r="F48" s="232">
        <v>88.81</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row>
    <row r="49" spans="1:195" s="14" customFormat="1" ht="17.25" customHeight="1">
      <c r="A49" s="27"/>
      <c r="B49" s="28"/>
      <c r="C49" s="223" t="s">
        <v>59</v>
      </c>
      <c r="D49" s="223" t="s">
        <v>398</v>
      </c>
      <c r="E49" s="228" t="s">
        <v>154</v>
      </c>
      <c r="F49" s="232">
        <v>88.81</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row>
    <row r="50" spans="1:195" s="14" customFormat="1" ht="17.25" customHeight="1">
      <c r="A50" s="27"/>
      <c r="B50" s="28"/>
      <c r="C50" s="223" t="s">
        <v>399</v>
      </c>
      <c r="D50" s="223"/>
      <c r="E50" s="228" t="s">
        <v>357</v>
      </c>
      <c r="F50" s="232">
        <v>24.56</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row>
    <row r="51" spans="1:195" s="14" customFormat="1" ht="17.25" customHeight="1">
      <c r="A51" s="27"/>
      <c r="B51" s="28"/>
      <c r="C51" s="223" t="s">
        <v>59</v>
      </c>
      <c r="D51" s="223" t="s">
        <v>400</v>
      </c>
      <c r="E51" s="228" t="s">
        <v>358</v>
      </c>
      <c r="F51" s="232">
        <v>22.26</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row>
    <row r="52" spans="1:195" s="14" customFormat="1" ht="17.25" customHeight="1">
      <c r="A52" s="27"/>
      <c r="B52" s="28"/>
      <c r="C52" s="223" t="s">
        <v>59</v>
      </c>
      <c r="D52" s="223" t="s">
        <v>401</v>
      </c>
      <c r="E52" s="228" t="s">
        <v>157</v>
      </c>
      <c r="F52" s="232">
        <v>2.3</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row>
    <row r="53" spans="1:195" s="14" customFormat="1" ht="17.25" customHeight="1">
      <c r="A53" s="230" t="s">
        <v>472</v>
      </c>
      <c r="B53" s="223" t="s">
        <v>117</v>
      </c>
      <c r="C53" s="223"/>
      <c r="D53" s="223"/>
      <c r="E53" s="228" t="s">
        <v>46</v>
      </c>
      <c r="F53" s="231">
        <v>22.53</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row>
    <row r="54" spans="1:195" s="14" customFormat="1" ht="17.25" customHeight="1">
      <c r="A54" s="27"/>
      <c r="B54" s="223"/>
      <c r="C54" s="223" t="s">
        <v>320</v>
      </c>
      <c r="D54" s="223"/>
      <c r="E54" s="228" t="s">
        <v>321</v>
      </c>
      <c r="F54" s="231">
        <v>0.9</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row>
    <row r="55" spans="1:195" s="14" customFormat="1" ht="17.25" customHeight="1">
      <c r="A55" s="27"/>
      <c r="B55" s="223" t="s">
        <v>59</v>
      </c>
      <c r="C55" s="223" t="s">
        <v>59</v>
      </c>
      <c r="D55" s="223" t="s">
        <v>359</v>
      </c>
      <c r="E55" s="228" t="s">
        <v>118</v>
      </c>
      <c r="F55" s="231">
        <v>0.9</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row>
    <row r="56" spans="1:195" s="14" customFormat="1" ht="17.25" customHeight="1">
      <c r="A56" s="27"/>
      <c r="B56" s="223"/>
      <c r="C56" s="223" t="s">
        <v>365</v>
      </c>
      <c r="D56" s="223"/>
      <c r="E56" s="228" t="s">
        <v>326</v>
      </c>
      <c r="F56" s="231">
        <v>0.2</v>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row>
    <row r="57" spans="1:195" s="14" customFormat="1" ht="17.25" customHeight="1">
      <c r="A57" s="27"/>
      <c r="B57" s="223" t="s">
        <v>59</v>
      </c>
      <c r="C57" s="223" t="s">
        <v>59</v>
      </c>
      <c r="D57" s="223" t="s">
        <v>433</v>
      </c>
      <c r="E57" s="228" t="s">
        <v>122</v>
      </c>
      <c r="F57" s="231">
        <v>0.2</v>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row>
    <row r="58" spans="1:195" s="14" customFormat="1" ht="17.25" customHeight="1">
      <c r="A58" s="27"/>
      <c r="B58" s="223"/>
      <c r="C58" s="223" t="s">
        <v>367</v>
      </c>
      <c r="D58" s="223"/>
      <c r="E58" s="228" t="s">
        <v>328</v>
      </c>
      <c r="F58" s="231">
        <v>0.7</v>
      </c>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row>
    <row r="59" spans="1:195" s="14" customFormat="1" ht="17.25" customHeight="1">
      <c r="A59" s="27"/>
      <c r="B59" s="223" t="s">
        <v>59</v>
      </c>
      <c r="C59" s="223" t="s">
        <v>59</v>
      </c>
      <c r="D59" s="223" t="s">
        <v>434</v>
      </c>
      <c r="E59" s="228" t="s">
        <v>123</v>
      </c>
      <c r="F59" s="231">
        <v>0.7</v>
      </c>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row>
    <row r="60" spans="1:195" s="14" customFormat="1" ht="17.25" customHeight="1">
      <c r="A60" s="27"/>
      <c r="B60" s="223"/>
      <c r="C60" s="223" t="s">
        <v>369</v>
      </c>
      <c r="D60" s="223"/>
      <c r="E60" s="228" t="s">
        <v>330</v>
      </c>
      <c r="F60" s="231">
        <v>0.6</v>
      </c>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row>
    <row r="61" spans="1:195" s="14" customFormat="1" ht="17.25" customHeight="1">
      <c r="A61" s="27"/>
      <c r="B61" s="223" t="s">
        <v>59</v>
      </c>
      <c r="C61" s="223" t="s">
        <v>59</v>
      </c>
      <c r="D61" s="223" t="s">
        <v>435</v>
      </c>
      <c r="E61" s="228" t="s">
        <v>124</v>
      </c>
      <c r="F61" s="231">
        <v>0.6</v>
      </c>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row>
    <row r="62" spans="1:195" s="14" customFormat="1" ht="17.25" customHeight="1">
      <c r="A62" s="27"/>
      <c r="B62" s="223"/>
      <c r="C62" s="223" t="s">
        <v>436</v>
      </c>
      <c r="D62" s="223"/>
      <c r="E62" s="228" t="s">
        <v>437</v>
      </c>
      <c r="F62" s="231">
        <v>5.1</v>
      </c>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row>
    <row r="63" spans="1:195" s="14" customFormat="1" ht="17.25" customHeight="1">
      <c r="A63" s="27"/>
      <c r="B63" s="223" t="s">
        <v>59</v>
      </c>
      <c r="C63" s="223" t="s">
        <v>59</v>
      </c>
      <c r="D63" s="223" t="s">
        <v>438</v>
      </c>
      <c r="E63" s="228" t="s">
        <v>439</v>
      </c>
      <c r="F63" s="231">
        <v>5.1</v>
      </c>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row>
    <row r="64" spans="1:195" s="14" customFormat="1" ht="17.25" customHeight="1">
      <c r="A64" s="27"/>
      <c r="B64" s="223"/>
      <c r="C64" s="223" t="s">
        <v>371</v>
      </c>
      <c r="D64" s="223"/>
      <c r="E64" s="228" t="s">
        <v>332</v>
      </c>
      <c r="F64" s="231">
        <v>0.31</v>
      </c>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row>
    <row r="65" spans="1:195" s="14" customFormat="1" ht="17.25" customHeight="1">
      <c r="A65" s="27"/>
      <c r="B65" s="223" t="s">
        <v>59</v>
      </c>
      <c r="C65" s="223" t="s">
        <v>59</v>
      </c>
      <c r="D65" s="223" t="s">
        <v>440</v>
      </c>
      <c r="E65" s="228" t="s">
        <v>126</v>
      </c>
      <c r="F65" s="231">
        <v>0.31</v>
      </c>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row>
    <row r="66" spans="1:195" s="14" customFormat="1" ht="17.25" customHeight="1">
      <c r="A66" s="27"/>
      <c r="B66" s="229"/>
      <c r="C66" s="223" t="s">
        <v>373</v>
      </c>
      <c r="D66" s="223"/>
      <c r="E66" s="228" t="s">
        <v>334</v>
      </c>
      <c r="F66" s="231">
        <v>0.8</v>
      </c>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row>
    <row r="67" spans="1:195" s="14" customFormat="1" ht="17.25" customHeight="1">
      <c r="A67" s="27"/>
      <c r="B67" s="229"/>
      <c r="C67" s="223" t="s">
        <v>59</v>
      </c>
      <c r="D67" s="223" t="s">
        <v>374</v>
      </c>
      <c r="E67" s="228" t="s">
        <v>127</v>
      </c>
      <c r="F67" s="231">
        <v>0.8</v>
      </c>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row>
    <row r="68" spans="1:195" s="14" customFormat="1" ht="17.25" customHeight="1">
      <c r="A68" s="27"/>
      <c r="B68" s="229"/>
      <c r="C68" s="223" t="s">
        <v>376</v>
      </c>
      <c r="D68" s="223"/>
      <c r="E68" s="228" t="s">
        <v>336</v>
      </c>
      <c r="F68" s="231">
        <v>0.21</v>
      </c>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row>
    <row r="69" spans="1:195" s="14" customFormat="1" ht="17.25" customHeight="1">
      <c r="A69" s="27"/>
      <c r="B69" s="229"/>
      <c r="C69" s="223" t="s">
        <v>59</v>
      </c>
      <c r="D69" s="223" t="s">
        <v>377</v>
      </c>
      <c r="E69" s="228" t="s">
        <v>337</v>
      </c>
      <c r="F69" s="231">
        <v>0.21</v>
      </c>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row>
    <row r="70" spans="1:195" s="14" customFormat="1" ht="17.25" customHeight="1">
      <c r="A70" s="27"/>
      <c r="B70" s="229"/>
      <c r="C70" s="223" t="s">
        <v>379</v>
      </c>
      <c r="D70" s="223"/>
      <c r="E70" s="228" t="s">
        <v>339</v>
      </c>
      <c r="F70" s="231">
        <v>0.09</v>
      </c>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row>
    <row r="71" spans="1:195" s="14" customFormat="1" ht="17.25" customHeight="1">
      <c r="A71" s="27"/>
      <c r="B71" s="229"/>
      <c r="C71" s="223" t="s">
        <v>59</v>
      </c>
      <c r="D71" s="223" t="s">
        <v>441</v>
      </c>
      <c r="E71" s="228" t="s">
        <v>130</v>
      </c>
      <c r="F71" s="231">
        <v>0.09</v>
      </c>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row>
    <row r="72" spans="1:195" s="14" customFormat="1" ht="17.25" customHeight="1">
      <c r="A72" s="27"/>
      <c r="B72" s="28"/>
      <c r="C72" s="223" t="s">
        <v>385</v>
      </c>
      <c r="D72" s="223"/>
      <c r="E72" s="228" t="s">
        <v>345</v>
      </c>
      <c r="F72" s="231">
        <v>0.3</v>
      </c>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row>
    <row r="73" spans="1:195" s="14" customFormat="1" ht="17.25" customHeight="1">
      <c r="A73" s="27"/>
      <c r="B73" s="28"/>
      <c r="C73" s="223" t="s">
        <v>59</v>
      </c>
      <c r="D73" s="223" t="s">
        <v>386</v>
      </c>
      <c r="E73" s="228" t="s">
        <v>136</v>
      </c>
      <c r="F73" s="231">
        <v>0.3</v>
      </c>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row>
    <row r="74" spans="1:6" ht="17.25" customHeight="1">
      <c r="A74" s="32"/>
      <c r="B74" s="33"/>
      <c r="C74" s="223" t="s">
        <v>392</v>
      </c>
      <c r="D74" s="223"/>
      <c r="E74" s="228" t="s">
        <v>351</v>
      </c>
      <c r="F74" s="231">
        <v>1.09</v>
      </c>
    </row>
    <row r="75" spans="1:6" ht="17.25" customHeight="1">
      <c r="A75" s="32"/>
      <c r="B75" s="33"/>
      <c r="C75" s="223" t="s">
        <v>59</v>
      </c>
      <c r="D75" s="223" t="s">
        <v>393</v>
      </c>
      <c r="E75" s="228" t="s">
        <v>352</v>
      </c>
      <c r="F75" s="231">
        <v>0.43</v>
      </c>
    </row>
    <row r="76" spans="1:6" ht="17.25" customHeight="1">
      <c r="A76" s="32"/>
      <c r="B76" s="33"/>
      <c r="C76" s="223" t="s">
        <v>59</v>
      </c>
      <c r="D76" s="223" t="s">
        <v>394</v>
      </c>
      <c r="E76" s="228" t="s">
        <v>353</v>
      </c>
      <c r="F76" s="231">
        <v>0.66</v>
      </c>
    </row>
    <row r="77" spans="1:6" ht="17.25" customHeight="1">
      <c r="A77" s="32"/>
      <c r="B77" s="33"/>
      <c r="C77" s="223" t="s">
        <v>395</v>
      </c>
      <c r="D77" s="223"/>
      <c r="E77" s="228" t="s">
        <v>354</v>
      </c>
      <c r="F77" s="231">
        <v>4.6</v>
      </c>
    </row>
    <row r="78" spans="1:6" ht="17.25" customHeight="1">
      <c r="A78" s="32"/>
      <c r="B78" s="33"/>
      <c r="C78" s="223" t="s">
        <v>59</v>
      </c>
      <c r="D78" s="223" t="s">
        <v>396</v>
      </c>
      <c r="E78" s="228" t="s">
        <v>355</v>
      </c>
      <c r="F78" s="231">
        <v>4.6</v>
      </c>
    </row>
    <row r="79" spans="1:6" ht="17.25" customHeight="1">
      <c r="A79" s="32"/>
      <c r="B79" s="33"/>
      <c r="C79" s="223" t="s">
        <v>397</v>
      </c>
      <c r="D79" s="223"/>
      <c r="E79" s="228" t="s">
        <v>356</v>
      </c>
      <c r="F79" s="231">
        <v>6.84</v>
      </c>
    </row>
    <row r="80" spans="1:6" ht="17.25" customHeight="1">
      <c r="A80" s="32"/>
      <c r="B80" s="33"/>
      <c r="C80" s="223" t="s">
        <v>59</v>
      </c>
      <c r="D80" s="223" t="s">
        <v>398</v>
      </c>
      <c r="E80" s="228" t="s">
        <v>154</v>
      </c>
      <c r="F80" s="231">
        <v>6.84</v>
      </c>
    </row>
    <row r="81" spans="1:6" ht="17.25" customHeight="1">
      <c r="A81" s="32"/>
      <c r="B81" s="33"/>
      <c r="C81" s="223" t="s">
        <v>399</v>
      </c>
      <c r="D81" s="223"/>
      <c r="E81" s="228" t="s">
        <v>357</v>
      </c>
      <c r="F81" s="231">
        <v>0.79</v>
      </c>
    </row>
    <row r="82" spans="1:6" ht="17.25" customHeight="1">
      <c r="A82" s="32"/>
      <c r="B82" s="33"/>
      <c r="C82" s="223" t="s">
        <v>59</v>
      </c>
      <c r="D82" s="223" t="s">
        <v>400</v>
      </c>
      <c r="E82" s="228" t="s">
        <v>358</v>
      </c>
      <c r="F82" s="231">
        <v>0.59</v>
      </c>
    </row>
    <row r="83" spans="1:6" ht="17.25" customHeight="1">
      <c r="A83" s="32"/>
      <c r="B83" s="33"/>
      <c r="C83" s="223" t="s">
        <v>59</v>
      </c>
      <c r="D83" s="223" t="s">
        <v>401</v>
      </c>
      <c r="E83" s="228" t="s">
        <v>157</v>
      </c>
      <c r="F83" s="231">
        <v>0.2</v>
      </c>
    </row>
  </sheetData>
  <sheetProtection/>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V17"/>
  <sheetViews>
    <sheetView showGridLines="0" showZeros="0" tabSelected="1" zoomScalePageLayoutView="0" workbookViewId="0" topLeftCell="A1">
      <selection activeCell="A3" sqref="A3"/>
    </sheetView>
  </sheetViews>
  <sheetFormatPr defaultColWidth="9.33203125" defaultRowHeight="12.75" customHeight="1"/>
  <cols>
    <col min="1" max="1" width="21.16015625" style="1" customWidth="1"/>
    <col min="2" max="2" width="14.16015625" style="1" customWidth="1"/>
    <col min="3" max="3" width="10.16015625" style="1" customWidth="1"/>
    <col min="4" max="4" width="10.16015625" style="1" bestFit="1" customWidth="1"/>
    <col min="5" max="7" width="5.5" style="1" customWidth="1"/>
    <col min="8" max="8" width="8.5" style="1" customWidth="1"/>
    <col min="9" max="12" width="4.5" style="1" customWidth="1"/>
    <col min="13" max="13" width="18.83203125" style="1" customWidth="1"/>
    <col min="14" max="14" width="9.66015625" style="1" customWidth="1"/>
    <col min="15" max="15" width="17.66015625" style="1" customWidth="1"/>
    <col min="16" max="18" width="9.16015625" style="1" customWidth="1"/>
    <col min="19" max="19" width="17.66015625" style="1" customWidth="1"/>
    <col min="20" max="20" width="10.16015625" style="1" customWidth="1"/>
    <col min="21" max="22" width="9.16015625" style="1" customWidth="1"/>
    <col min="23" max="16384" width="9.33203125" style="1" customWidth="1"/>
  </cols>
  <sheetData>
    <row r="1" spans="1:22" ht="22.5">
      <c r="A1" s="2" t="s">
        <v>231</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9" t="s">
        <v>232</v>
      </c>
      <c r="V2" s="2"/>
    </row>
    <row r="3" spans="1:22" ht="12.75" customHeight="1">
      <c r="A3" s="222" t="s">
        <v>285</v>
      </c>
      <c r="B3" s="3"/>
      <c r="C3" s="3"/>
      <c r="D3" s="3"/>
      <c r="E3" s="3"/>
      <c r="F3" s="3"/>
      <c r="G3" s="3"/>
      <c r="H3" s="3"/>
      <c r="I3" s="3"/>
      <c r="J3" s="3"/>
      <c r="K3" s="3"/>
      <c r="L3" s="3"/>
      <c r="M3" s="3"/>
      <c r="N3" s="3"/>
      <c r="O3" s="3"/>
      <c r="P3" s="3"/>
      <c r="Q3" s="3"/>
      <c r="R3" s="3"/>
      <c r="S3" s="3"/>
      <c r="T3" s="3"/>
      <c r="U3" s="10" t="s">
        <v>15</v>
      </c>
      <c r="V3" s="3"/>
    </row>
    <row r="4" spans="1:22" ht="12.75" customHeight="1">
      <c r="A4" s="319" t="s">
        <v>37</v>
      </c>
      <c r="B4" s="319" t="s">
        <v>199</v>
      </c>
      <c r="C4" s="318" t="s">
        <v>69</v>
      </c>
      <c r="D4" s="318"/>
      <c r="E4" s="318"/>
      <c r="F4" s="318"/>
      <c r="G4" s="318"/>
      <c r="H4" s="318"/>
      <c r="I4" s="318"/>
      <c r="J4" s="318"/>
      <c r="K4" s="318"/>
      <c r="L4" s="318"/>
      <c r="M4" s="313" t="s">
        <v>233</v>
      </c>
      <c r="N4" s="313" t="s">
        <v>234</v>
      </c>
      <c r="O4" s="322" t="s">
        <v>235</v>
      </c>
      <c r="P4" s="323"/>
      <c r="Q4" s="323"/>
      <c r="R4" s="324"/>
      <c r="S4" s="322" t="s">
        <v>236</v>
      </c>
      <c r="T4" s="323"/>
      <c r="U4" s="323"/>
      <c r="V4" s="324"/>
    </row>
    <row r="5" spans="1:22" ht="30" customHeight="1">
      <c r="A5" s="320"/>
      <c r="B5" s="320"/>
      <c r="C5" s="318" t="s">
        <v>40</v>
      </c>
      <c r="D5" s="258" t="s">
        <v>20</v>
      </c>
      <c r="E5" s="258"/>
      <c r="F5" s="258" t="s">
        <v>241</v>
      </c>
      <c r="G5" s="258" t="s">
        <v>243</v>
      </c>
      <c r="H5" s="258" t="s">
        <v>245</v>
      </c>
      <c r="I5" s="258" t="s">
        <v>75</v>
      </c>
      <c r="J5" s="258" t="s">
        <v>248</v>
      </c>
      <c r="K5" s="258"/>
      <c r="L5" s="258" t="s">
        <v>250</v>
      </c>
      <c r="M5" s="314"/>
      <c r="N5" s="314"/>
      <c r="O5" s="313" t="s">
        <v>237</v>
      </c>
      <c r="P5" s="313" t="s">
        <v>238</v>
      </c>
      <c r="Q5" s="313" t="s">
        <v>239</v>
      </c>
      <c r="R5" s="313" t="s">
        <v>240</v>
      </c>
      <c r="S5" s="313" t="s">
        <v>237</v>
      </c>
      <c r="T5" s="313" t="s">
        <v>238</v>
      </c>
      <c r="U5" s="313" t="s">
        <v>239</v>
      </c>
      <c r="V5" s="313" t="s">
        <v>240</v>
      </c>
    </row>
    <row r="6" spans="1:22" ht="63.75" customHeight="1">
      <c r="A6" s="321"/>
      <c r="B6" s="321"/>
      <c r="C6" s="318"/>
      <c r="D6" s="59" t="s">
        <v>43</v>
      </c>
      <c r="E6" s="25" t="s">
        <v>44</v>
      </c>
      <c r="F6" s="258"/>
      <c r="G6" s="258"/>
      <c r="H6" s="258"/>
      <c r="I6" s="258"/>
      <c r="J6" s="59" t="s">
        <v>43</v>
      </c>
      <c r="K6" s="59" t="s">
        <v>252</v>
      </c>
      <c r="L6" s="258"/>
      <c r="M6" s="315"/>
      <c r="N6" s="315"/>
      <c r="O6" s="315"/>
      <c r="P6" s="315"/>
      <c r="Q6" s="315"/>
      <c r="R6" s="315"/>
      <c r="S6" s="315"/>
      <c r="T6" s="315"/>
      <c r="U6" s="315"/>
      <c r="V6" s="315"/>
    </row>
    <row r="7" spans="1:22" s="240" customFormat="1" ht="24" customHeight="1">
      <c r="A7" s="235"/>
      <c r="B7" s="236"/>
      <c r="C7" s="234">
        <v>779</v>
      </c>
      <c r="D7" s="234">
        <v>775.09</v>
      </c>
      <c r="E7" s="6"/>
      <c r="F7" s="6"/>
      <c r="G7" s="6"/>
      <c r="H7" s="6">
        <v>3.91</v>
      </c>
      <c r="I7" s="237"/>
      <c r="J7" s="238"/>
      <c r="K7" s="238"/>
      <c r="L7" s="237"/>
      <c r="M7" s="239"/>
      <c r="N7" s="239"/>
      <c r="O7" s="239"/>
      <c r="P7" s="239"/>
      <c r="Q7" s="239"/>
      <c r="R7" s="239"/>
      <c r="S7" s="239"/>
      <c r="T7" s="239"/>
      <c r="U7" s="239"/>
      <c r="V7" s="239"/>
    </row>
    <row r="8" spans="1:22" ht="25.5" customHeight="1">
      <c r="A8" s="233" t="s">
        <v>286</v>
      </c>
      <c r="B8" s="224"/>
      <c r="C8" s="234">
        <v>579</v>
      </c>
      <c r="D8" s="234">
        <v>579</v>
      </c>
      <c r="E8" s="6"/>
      <c r="F8" s="6"/>
      <c r="G8" s="6"/>
      <c r="H8" s="6"/>
      <c r="I8" s="6"/>
      <c r="J8" s="6"/>
      <c r="K8" s="6"/>
      <c r="L8" s="6"/>
      <c r="M8" s="6"/>
      <c r="N8" s="6"/>
      <c r="O8" s="8"/>
      <c r="P8" s="8"/>
      <c r="Q8" s="8"/>
      <c r="R8" s="8"/>
      <c r="S8" s="8"/>
      <c r="T8" s="8"/>
      <c r="U8" s="8"/>
      <c r="V8" s="8"/>
    </row>
    <row r="9" spans="1:22" ht="77.25" customHeight="1">
      <c r="A9" s="233"/>
      <c r="B9" s="224" t="s">
        <v>462</v>
      </c>
      <c r="C9" s="234">
        <v>251</v>
      </c>
      <c r="D9" s="234">
        <v>251</v>
      </c>
      <c r="E9" s="6"/>
      <c r="F9" s="6"/>
      <c r="G9" s="6"/>
      <c r="H9" s="6"/>
      <c r="I9" s="6"/>
      <c r="J9" s="6"/>
      <c r="K9" s="6"/>
      <c r="L9" s="6"/>
      <c r="M9" s="243" t="s">
        <v>477</v>
      </c>
      <c r="N9" s="243" t="s">
        <v>499</v>
      </c>
      <c r="O9" s="243" t="s">
        <v>478</v>
      </c>
      <c r="P9" s="243" t="s">
        <v>479</v>
      </c>
      <c r="Q9" s="243"/>
      <c r="R9" s="243"/>
      <c r="S9" s="243" t="s">
        <v>480</v>
      </c>
      <c r="T9" s="243" t="s">
        <v>481</v>
      </c>
      <c r="U9" s="8"/>
      <c r="V9" s="8"/>
    </row>
    <row r="10" spans="1:22" ht="159.75" customHeight="1">
      <c r="A10" s="233"/>
      <c r="B10" s="224" t="s">
        <v>464</v>
      </c>
      <c r="C10" s="234">
        <v>105</v>
      </c>
      <c r="D10" s="234">
        <v>105</v>
      </c>
      <c r="E10" s="6"/>
      <c r="F10" s="6"/>
      <c r="G10" s="6"/>
      <c r="H10" s="6"/>
      <c r="I10" s="6"/>
      <c r="J10" s="6"/>
      <c r="K10" s="6"/>
      <c r="L10" s="6"/>
      <c r="M10" s="243" t="s">
        <v>482</v>
      </c>
      <c r="N10" s="243" t="s">
        <v>483</v>
      </c>
      <c r="O10" s="243" t="s">
        <v>484</v>
      </c>
      <c r="P10" s="243"/>
      <c r="Q10" s="243"/>
      <c r="R10" s="243"/>
      <c r="S10" s="243" t="s">
        <v>485</v>
      </c>
      <c r="T10" s="243"/>
      <c r="U10" s="8"/>
      <c r="V10" s="8"/>
    </row>
    <row r="11" spans="1:22" ht="78.75" customHeight="1">
      <c r="A11" s="5"/>
      <c r="B11" s="224" t="s">
        <v>466</v>
      </c>
      <c r="C11" s="234">
        <v>18</v>
      </c>
      <c r="D11" s="234">
        <v>18</v>
      </c>
      <c r="E11" s="6"/>
      <c r="F11" s="6"/>
      <c r="G11" s="6"/>
      <c r="H11" s="6"/>
      <c r="I11" s="6"/>
      <c r="J11" s="6"/>
      <c r="K11" s="6"/>
      <c r="L11" s="6"/>
      <c r="M11" s="243" t="s">
        <v>486</v>
      </c>
      <c r="N11" s="243" t="s">
        <v>487</v>
      </c>
      <c r="O11" s="243" t="s">
        <v>488</v>
      </c>
      <c r="P11" s="243"/>
      <c r="Q11" s="243"/>
      <c r="R11" s="243"/>
      <c r="S11" s="243" t="s">
        <v>489</v>
      </c>
      <c r="T11" s="243"/>
      <c r="U11" s="8"/>
      <c r="V11" s="8"/>
    </row>
    <row r="12" spans="1:22" ht="81" customHeight="1">
      <c r="A12" s="5"/>
      <c r="B12" s="224" t="s">
        <v>468</v>
      </c>
      <c r="C12" s="234">
        <v>25</v>
      </c>
      <c r="D12" s="234">
        <v>25</v>
      </c>
      <c r="E12" s="6"/>
      <c r="F12" s="6"/>
      <c r="G12" s="6"/>
      <c r="H12" s="6"/>
      <c r="I12" s="6"/>
      <c r="J12" s="6"/>
      <c r="K12" s="6"/>
      <c r="L12" s="6"/>
      <c r="M12" s="243" t="s">
        <v>490</v>
      </c>
      <c r="N12" s="243" t="s">
        <v>491</v>
      </c>
      <c r="O12" s="243" t="s">
        <v>490</v>
      </c>
      <c r="P12" s="243"/>
      <c r="Q12" s="243"/>
      <c r="R12" s="243"/>
      <c r="S12" s="243" t="s">
        <v>492</v>
      </c>
      <c r="T12" s="243"/>
      <c r="U12" s="8"/>
      <c r="V12" s="8"/>
    </row>
    <row r="13" spans="1:22" ht="87.75" customHeight="1">
      <c r="A13" s="5"/>
      <c r="B13" s="224" t="s">
        <v>470</v>
      </c>
      <c r="C13" s="234">
        <v>180</v>
      </c>
      <c r="D13" s="234">
        <v>180</v>
      </c>
      <c r="E13" s="6"/>
      <c r="F13" s="6"/>
      <c r="G13" s="6"/>
      <c r="H13" s="6"/>
      <c r="I13" s="6"/>
      <c r="J13" s="6"/>
      <c r="K13" s="6"/>
      <c r="L13" s="6"/>
      <c r="M13" s="243" t="s">
        <v>493</v>
      </c>
      <c r="N13" s="243" t="s">
        <v>494</v>
      </c>
      <c r="O13" s="243" t="s">
        <v>495</v>
      </c>
      <c r="P13" s="243"/>
      <c r="Q13" s="243"/>
      <c r="R13" s="243"/>
      <c r="S13" s="243" t="s">
        <v>496</v>
      </c>
      <c r="T13" s="243"/>
      <c r="U13" s="8"/>
      <c r="V13" s="8"/>
    </row>
    <row r="14" spans="1:22" ht="30" customHeight="1">
      <c r="A14" s="233" t="s">
        <v>475</v>
      </c>
      <c r="B14" s="4"/>
      <c r="C14" s="234"/>
      <c r="D14" s="234"/>
      <c r="E14" s="6"/>
      <c r="F14" s="6"/>
      <c r="G14" s="6"/>
      <c r="H14" s="6"/>
      <c r="I14" s="6"/>
      <c r="J14" s="6"/>
      <c r="K14" s="6"/>
      <c r="L14" s="6"/>
      <c r="M14" s="243"/>
      <c r="N14" s="243"/>
      <c r="O14" s="243"/>
      <c r="P14" s="243"/>
      <c r="Q14" s="243"/>
      <c r="R14" s="243"/>
      <c r="S14" s="243"/>
      <c r="T14" s="243"/>
      <c r="U14" s="8"/>
      <c r="V14" s="8"/>
    </row>
    <row r="15" spans="1:22" ht="29.25" customHeight="1">
      <c r="A15" s="233" t="s">
        <v>278</v>
      </c>
      <c r="B15" s="4"/>
      <c r="C15" s="234">
        <v>200</v>
      </c>
      <c r="D15" s="234">
        <v>196.09</v>
      </c>
      <c r="E15" s="6"/>
      <c r="F15" s="6"/>
      <c r="G15" s="6"/>
      <c r="H15" s="6">
        <v>3.91</v>
      </c>
      <c r="I15" s="6"/>
      <c r="J15" s="6"/>
      <c r="K15" s="6"/>
      <c r="L15" s="6"/>
      <c r="M15" s="243"/>
      <c r="N15" s="243"/>
      <c r="O15" s="243"/>
      <c r="P15" s="243"/>
      <c r="Q15" s="243"/>
      <c r="R15" s="243"/>
      <c r="S15" s="243"/>
      <c r="T15" s="243"/>
      <c r="U15" s="8"/>
      <c r="V15" s="8"/>
    </row>
    <row r="16" spans="1:22" ht="115.5" customHeight="1">
      <c r="A16" s="4"/>
      <c r="B16" s="224" t="s">
        <v>473</v>
      </c>
      <c r="C16" s="241">
        <v>200</v>
      </c>
      <c r="D16" s="242">
        <v>196.09</v>
      </c>
      <c r="E16" s="6"/>
      <c r="F16" s="6"/>
      <c r="G16" s="6"/>
      <c r="H16" s="6">
        <v>3.91</v>
      </c>
      <c r="I16" s="6"/>
      <c r="J16" s="6"/>
      <c r="K16" s="6"/>
      <c r="L16" s="6"/>
      <c r="M16" s="243" t="s">
        <v>497</v>
      </c>
      <c r="N16" s="243" t="s">
        <v>483</v>
      </c>
      <c r="O16" s="243" t="s">
        <v>497</v>
      </c>
      <c r="P16" s="243"/>
      <c r="Q16" s="243"/>
      <c r="R16" s="243"/>
      <c r="S16" s="243" t="s">
        <v>498</v>
      </c>
      <c r="T16" s="243"/>
      <c r="U16" s="8"/>
      <c r="V16" s="8"/>
    </row>
    <row r="17" ht="12.75" customHeight="1">
      <c r="A17" s="7"/>
    </row>
  </sheetData>
  <sheetProtection/>
  <mergeCells count="23">
    <mergeCell ref="H5:H6"/>
    <mergeCell ref="I5:I6"/>
    <mergeCell ref="T5:T6"/>
    <mergeCell ref="A4:A6"/>
    <mergeCell ref="B4:B6"/>
    <mergeCell ref="C5:C6"/>
    <mergeCell ref="F5:F6"/>
    <mergeCell ref="G5:G6"/>
    <mergeCell ref="Q5:Q6"/>
    <mergeCell ref="O4:R4"/>
    <mergeCell ref="L5:L6"/>
    <mergeCell ref="M4:M6"/>
    <mergeCell ref="N4:N6"/>
    <mergeCell ref="C4:L4"/>
    <mergeCell ref="J5:K5"/>
    <mergeCell ref="O5:O6"/>
    <mergeCell ref="P5:P6"/>
    <mergeCell ref="R5:R6"/>
    <mergeCell ref="S5:S6"/>
    <mergeCell ref="S4:V4"/>
    <mergeCell ref="D5:E5"/>
    <mergeCell ref="U5:U6"/>
    <mergeCell ref="V5:V6"/>
  </mergeCells>
  <printOptions horizontalCentered="1" verticalCentered="1"/>
  <pageMargins left="0" right="0" top="0" bottom="0"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2018-01-24T06:21:50Z</cp:lastPrinted>
  <dcterms:created xsi:type="dcterms:W3CDTF">2017-01-26T02:06:17Z</dcterms:created>
  <dcterms:modified xsi:type="dcterms:W3CDTF">2018-02-06T09:50:42Z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