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370" tabRatio="842" firstSheet="36" activeTab="4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-1" sheetId="24" r:id="rId24"/>
    <sheet name="2部门收支总表-2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39">'17一般公共预算“三公”经费'!$A$1:$C$11</definedName>
    <definedName name="_xlnm.Print_Area" localSheetId="24">'2部门收支总表-2'!$A$1:$P$14</definedName>
    <definedName name="_xlnm.Print_Area" localSheetId="21">'公开表皮'!$A$1:$P$16</definedName>
    <definedName name="_xlnm.Print_Area" localSheetId="22">'目录'!$A$1:$A$21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'2部门收支总表-2'!$1:$6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<sst xmlns="http://schemas.openxmlformats.org/spreadsheetml/2006/main" count="870" uniqueCount="302">
  <si>
    <t>附件2</t>
  </si>
  <si>
    <t xml:space="preserve"> </t>
  </si>
  <si>
    <t>目        录</t>
  </si>
  <si>
    <t>公开表1</t>
  </si>
  <si>
    <t>部门名称：</t>
  </si>
  <si>
    <t>单位：万元</t>
  </si>
  <si>
    <t>项          目</t>
  </si>
  <si>
    <t>预算数</t>
  </si>
  <si>
    <t>一、财政拨款收入</t>
  </si>
  <si>
    <t xml:space="preserve">  行政事业单位离退休</t>
  </si>
  <si>
    <t xml:space="preserve">    归口管理的行政单位离退休</t>
  </si>
  <si>
    <t xml:space="preserve">    机关事业单位基本养老保险缴费支出</t>
  </si>
  <si>
    <t xml:space="preserve">  行政事业单位医疗</t>
  </si>
  <si>
    <t xml:space="preserve">    行政单位医疗</t>
  </si>
  <si>
    <t xml:space="preserve">    行政运行</t>
  </si>
  <si>
    <t xml:space="preserve">  住房改革支出</t>
  </si>
  <si>
    <t xml:space="preserve">    住房公积金</t>
  </si>
  <si>
    <t>支    出    总    计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</si>
  <si>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</si>
  <si>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</si>
  <si>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</si>
  <si>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</si>
  <si>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</si>
  <si>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</si>
  <si>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</si>
  <si>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</si>
  <si>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</si>
  <si>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</si>
  <si>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</si>
  <si>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</si>
  <si>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公开表3</t>
  </si>
  <si>
    <t>科目编码</t>
  </si>
  <si>
    <t>科目名称</t>
  </si>
  <si>
    <t>类</t>
  </si>
  <si>
    <t>款</t>
  </si>
  <si>
    <t>项</t>
  </si>
  <si>
    <t>公开表4</t>
  </si>
  <si>
    <t>社会保障和就业支出</t>
  </si>
  <si>
    <t>05</t>
  </si>
  <si>
    <t xml:space="preserve">  </t>
  </si>
  <si>
    <t>02</t>
  </si>
  <si>
    <t>11</t>
  </si>
  <si>
    <t>住房保障支出</t>
  </si>
  <si>
    <t>01</t>
  </si>
  <si>
    <t>公开表5</t>
  </si>
  <si>
    <t>资金来源</t>
  </si>
  <si>
    <t>公开表6</t>
  </si>
  <si>
    <t>财政拨款收入预算</t>
  </si>
  <si>
    <t>财政拨款支出预算</t>
  </si>
  <si>
    <t>五、政府住房收入</t>
  </si>
  <si>
    <t>公开表7</t>
  </si>
  <si>
    <t>支出内容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</si>
  <si>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</si>
  <si>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</si>
  <si>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</si>
  <si>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</si>
  <si>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</si>
  <si>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</si>
  <si>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</si>
  <si>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</si>
  <si>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公开表9</t>
  </si>
  <si>
    <t>公开表10</t>
  </si>
  <si>
    <t>人员经费</t>
  </si>
  <si>
    <t>公用经费</t>
  </si>
  <si>
    <t>一般公共预算基本支出合计</t>
  </si>
  <si>
    <t>99</t>
  </si>
  <si>
    <t>公开表11</t>
  </si>
  <si>
    <t>公开表12</t>
  </si>
  <si>
    <r>
      <t>公开表1</t>
    </r>
    <r>
      <rPr>
        <b/>
        <sz val="10"/>
        <rFont val="宋体"/>
        <family val="0"/>
      </rPr>
      <t>3</t>
    </r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</si>
  <si>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</si>
  <si>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</si>
  <si>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</si>
  <si>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</si>
  <si>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</si>
  <si>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</si>
  <si>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</si>
  <si>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</si>
  <si>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</si>
  <si>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</si>
  <si>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</si>
  <si>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</si>
  <si>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</si>
  <si>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</si>
  <si>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</si>
  <si>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</si>
  <si>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公开表17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</si>
  <si>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</si>
  <si>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</si>
  <si>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</si>
  <si>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</si>
  <si>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</si>
  <si>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</si>
  <si>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</si>
  <si>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</si>
  <si>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r>
      <t>公开表1</t>
    </r>
    <r>
      <rPr>
        <b/>
        <sz val="10"/>
        <rFont val="宋体"/>
        <family val="0"/>
      </rPr>
      <t>8</t>
    </r>
  </si>
  <si>
    <t>科目代码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</si>
  <si>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</si>
  <si>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</si>
  <si>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</si>
  <si>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</si>
  <si>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</si>
  <si>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</si>
  <si>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</si>
  <si>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</si>
  <si>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</si>
  <si>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二、纳入预算管理的专项收入</t>
  </si>
  <si>
    <t>三、纳入预算管理的行政事业性收费</t>
  </si>
  <si>
    <t>四、国有资源（资产）有偿使用收入</t>
  </si>
  <si>
    <t>六、纳入政府性基金预算管理收入</t>
  </si>
  <si>
    <t>七、纳入专户管理的行政事业性收费</t>
  </si>
  <si>
    <t>上级提前告知转移支付资金</t>
  </si>
  <si>
    <t>科目编码</t>
  </si>
  <si>
    <t>抚顺市食品药品监督管理局本级</t>
  </si>
  <si>
    <t>301</t>
  </si>
  <si>
    <t>注：本部门没有纳入预算管理的行政事业性收费预算拨款收入，也没有使用纳入预算管理的行政事业性收费安排的支出，故本表无数据。</t>
  </si>
  <si>
    <t>注：本部门没有纳入预算管理的政府性基金收入，也没有使用纳入预算管理的政府性基金收入安排的支出，故本表无数据。</t>
  </si>
  <si>
    <t>注：本部门没有国有资本经营预算安排的支出，故本表无数据。</t>
  </si>
  <si>
    <r>
      <t>抚顺市食品药品监督管理</t>
    </r>
    <r>
      <rPr>
        <sz val="10"/>
        <rFont val="宋体"/>
        <family val="0"/>
      </rPr>
      <t>局（本级）</t>
    </r>
  </si>
  <si>
    <t>01</t>
  </si>
  <si>
    <t>10</t>
  </si>
  <si>
    <t>02</t>
  </si>
  <si>
    <t>302</t>
  </si>
  <si>
    <t>08</t>
  </si>
  <si>
    <t>26</t>
  </si>
  <si>
    <t>28</t>
  </si>
  <si>
    <t>31</t>
  </si>
  <si>
    <t>39</t>
  </si>
  <si>
    <t>99</t>
  </si>
  <si>
    <t>07</t>
  </si>
  <si>
    <t>11</t>
  </si>
  <si>
    <r>
      <t>抚顺市食品药品监督管理</t>
    </r>
    <r>
      <rPr>
        <sz val="10"/>
        <rFont val="宋体"/>
        <family val="0"/>
      </rPr>
      <t>局（本级）</t>
    </r>
  </si>
  <si>
    <r>
      <t>抚顺市食品药品监督管理</t>
    </r>
    <r>
      <rPr>
        <sz val="10"/>
        <rFont val="宋体"/>
        <family val="0"/>
      </rPr>
      <t>局（本级）</t>
    </r>
  </si>
  <si>
    <t>抚顺市食品药品监督管理局本级</t>
  </si>
  <si>
    <t>完成2071批样本量的检测任务。</t>
  </si>
  <si>
    <t>03</t>
  </si>
  <si>
    <t>13</t>
  </si>
  <si>
    <t>合计</t>
  </si>
  <si>
    <t>抚顺市食品药品监督管理局</t>
  </si>
  <si>
    <t>部门名称：抚顺市食品药品监督管理局</t>
  </si>
  <si>
    <t>抚顺市食品药品监督管理局</t>
  </si>
  <si>
    <t>部门名称：抚顺市食品药品监督管理局</t>
  </si>
  <si>
    <t>2019年部门预算和“三公”经费预算公开表</t>
  </si>
  <si>
    <t xml:space="preserve">                    三、2019年部门收入总体情况表 </t>
  </si>
  <si>
    <t xml:space="preserve">                    四、2019年部门支出总体情况表</t>
  </si>
  <si>
    <t xml:space="preserve">                    五、2019年部门支出总体情况表（按功能科目） </t>
  </si>
  <si>
    <t xml:space="preserve">                    六、2019年部门财政拨款收支总体情况表 </t>
  </si>
  <si>
    <t xml:space="preserve">                    七、2019年部门财政拨款支出总体情况表（按功能科目） </t>
  </si>
  <si>
    <t xml:space="preserve">                    八、2019年部门一般公共预算支出情况表 </t>
  </si>
  <si>
    <t xml:space="preserve">                    九、2019年部门一般公共预算基本支出情况表</t>
  </si>
  <si>
    <t xml:space="preserve">                    十、2019年一般公共预算基本支出按经济分类情况表</t>
  </si>
  <si>
    <t xml:space="preserve">                    十一、2019年纳入预算管理的行政事业性收费预算支出情况表 </t>
  </si>
  <si>
    <t xml:space="preserve">                    十二、2019年部门（政府性基金收入）政府性基金预算支出情况表 </t>
  </si>
  <si>
    <t xml:space="preserve">                    十三、2019年部门（国有资本经营收入）国有资本经营预算支出情况表</t>
  </si>
  <si>
    <t xml:space="preserve">                    十四、2019年部门项目支出预算表</t>
  </si>
  <si>
    <t xml:space="preserve">                    十五、2019年部门政府采购支出预算表</t>
  </si>
  <si>
    <t xml:space="preserve">                    十六、2019年部门政府购买服务支出预算表</t>
  </si>
  <si>
    <t xml:space="preserve">                    十七、2019年部门一般公共预算“三公”经费支出情况表 </t>
  </si>
  <si>
    <t xml:space="preserve">                    十八、2019年部门一般公共预算机关运行经费明细表</t>
  </si>
  <si>
    <t xml:space="preserve">                    十九、2019年部门项目支出预算绩效目标情况表</t>
  </si>
  <si>
    <t>2019年部门收支总体情况表</t>
  </si>
  <si>
    <t>收                             入</t>
  </si>
  <si>
    <t>支                        出</t>
  </si>
  <si>
    <t>财政拨款</t>
  </si>
  <si>
    <t>一般公共服务支出</t>
  </si>
  <si>
    <t>本级财政收入</t>
  </si>
  <si>
    <t xml:space="preserve">  市场监督管理事务</t>
  </si>
  <si>
    <t>省转移支付收入</t>
  </si>
  <si>
    <t xml:space="preserve">    市场监督管理专项</t>
  </si>
  <si>
    <t xml:space="preserve">    其他市场监督管理事务</t>
  </si>
  <si>
    <t>五、政府住房基金收入</t>
  </si>
  <si>
    <t>六、其他收入</t>
  </si>
  <si>
    <t>七、债务转贷收入</t>
  </si>
  <si>
    <t>八、纳入政府性基金预算管理收入</t>
  </si>
  <si>
    <t>卫生健康支出</t>
  </si>
  <si>
    <t>基金收入</t>
  </si>
  <si>
    <t>债务转贷收入</t>
  </si>
  <si>
    <t>九、财政专户收入</t>
  </si>
  <si>
    <t>收    入    总    计</t>
  </si>
  <si>
    <t>2019年部门收入总体情况表</t>
  </si>
  <si>
    <t>38</t>
  </si>
  <si>
    <t xml:space="preserve">  38</t>
  </si>
  <si>
    <t>04</t>
  </si>
  <si>
    <t xml:space="preserve">  05</t>
  </si>
  <si>
    <t xml:space="preserve">  11</t>
  </si>
  <si>
    <t xml:space="preserve">  02</t>
  </si>
  <si>
    <t xml:space="preserve">                    一、2019年部门收支总体情况表-1 </t>
  </si>
  <si>
    <t xml:space="preserve">                    二、2019年部门收支总体情况表-2 </t>
  </si>
  <si>
    <t>2019年部门支出总体情况表</t>
  </si>
  <si>
    <t>2019年部门支出总体情况表（按功能科目）</t>
  </si>
  <si>
    <t>抚顺市食品药品监督管理局</t>
  </si>
  <si>
    <t>2019年部门财政拨款收支总体情况表</t>
  </si>
  <si>
    <t>2019年部门一般公共预算支出情况表</t>
  </si>
  <si>
    <t>2019年部门一般公共预算基本支出表</t>
  </si>
  <si>
    <t xml:space="preserve">    工资福利支出</t>
  </si>
  <si>
    <t xml:space="preserve">      医疗保险支出</t>
  </si>
  <si>
    <t xml:space="preserve">        职工基本医疗保险缴费（统发）</t>
  </si>
  <si>
    <t xml:space="preserve">        医保大病统筹（含风险调剂金）（统发）</t>
  </si>
  <si>
    <t xml:space="preserve">      工资福利支出（不含医疗住房养老）</t>
  </si>
  <si>
    <t xml:space="preserve">        基本工资（统发）</t>
  </si>
  <si>
    <t xml:space="preserve">        津贴补贴（统发）</t>
  </si>
  <si>
    <t xml:space="preserve">        奖金（统发）</t>
  </si>
  <si>
    <t xml:space="preserve">      采暖补贴</t>
  </si>
  <si>
    <t xml:space="preserve">        津贴补贴（非统发）</t>
  </si>
  <si>
    <t xml:space="preserve">      工资福利支出（住房公积金）</t>
  </si>
  <si>
    <t xml:space="preserve">        住房公积金（统发）</t>
  </si>
  <si>
    <t xml:space="preserve">      工资福利支出（机关事业养老）</t>
  </si>
  <si>
    <t xml:space="preserve">        机关事业单位基本养老保险缴费（统发）</t>
  </si>
  <si>
    <t xml:space="preserve">    商品和服务支出</t>
  </si>
  <si>
    <t xml:space="preserve">      公用经费定额部分</t>
  </si>
  <si>
    <t xml:space="preserve">        办公费</t>
  </si>
  <si>
    <t xml:space="preserve">        邮电费</t>
  </si>
  <si>
    <t xml:space="preserve">        差旅费</t>
  </si>
  <si>
    <t xml:space="preserve">        工会经费（上缴）</t>
  </si>
  <si>
    <t xml:space="preserve">        工会经费（留存）</t>
  </si>
  <si>
    <t xml:space="preserve">        其他商品和服务支出</t>
  </si>
  <si>
    <t xml:space="preserve">      公车运行费用</t>
  </si>
  <si>
    <t xml:space="preserve">        公务用车运行维护费（已车改）</t>
  </si>
  <si>
    <t xml:space="preserve">      公用交通补贴</t>
  </si>
  <si>
    <t xml:space="preserve">        其他交通费用</t>
  </si>
  <si>
    <t xml:space="preserve">      临时用工补贴</t>
  </si>
  <si>
    <t xml:space="preserve">        劳务费（临时用工、劳务派遣）</t>
  </si>
  <si>
    <t xml:space="preserve">      公用取暖费</t>
  </si>
  <si>
    <t xml:space="preserve">        公用取暖费</t>
  </si>
  <si>
    <t xml:space="preserve">      特需费及离退休人员公用经费</t>
  </si>
  <si>
    <t xml:space="preserve">        离退休人员公用经费</t>
  </si>
  <si>
    <t xml:space="preserve">    对个人和家庭的补助</t>
  </si>
  <si>
    <t xml:space="preserve">      离退休费</t>
  </si>
  <si>
    <t xml:space="preserve">        退休费（非统发）</t>
  </si>
  <si>
    <t xml:space="preserve">      在职独生子女费</t>
  </si>
  <si>
    <t xml:space="preserve">        其他对个人和家庭的补助（统发）</t>
  </si>
  <si>
    <t xml:space="preserve">      离退休采暖补贴</t>
  </si>
  <si>
    <t>2019年部门一般公共预算基本支出情况表（按经济分类）</t>
  </si>
  <si>
    <t>303</t>
  </si>
  <si>
    <t>2019年纳入预算管理的行政事业性收费预算支出表</t>
  </si>
  <si>
    <t>2019年部门（政府性基金收入）政府性基金预算支出表</t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</si>
  <si>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年部门（国有资本经营收入）国有资本经营预算支出表</t>
    </r>
  </si>
  <si>
    <t>2019年部门项目支出预算表</t>
  </si>
  <si>
    <t>食品药品安全综合监管抽验费</t>
  </si>
  <si>
    <t xml:space="preserve"> 市食品安全委员会综合协调考评经费</t>
  </si>
  <si>
    <t>省级食品安全示范城市创建（同步争创国家食品安全示范城市）工作经费</t>
  </si>
  <si>
    <t>根据《食品安全法》、《国务院办公厅关于进一步加强乳品质量安全工作的通知》（国办发[2010]42号）及《国务院关于加强食品安全工作的决定》（国发[2012]20号）的规定，2019年食品药品安全监管综合检测费156.6万元。机关商品和服务支出156.6万元。委托业务费156.6万元，其中：一、食品生产加工领域抽检24个品种，292批次，买样费用1.4万元，样品全项检验费用62.03万元，计63.43万元。二、食品流通领域抽检17个品种，160批次，买样费用3.9万元，全项检验费用23.9万元，计27.8万元。三、食用农产品抽检8个品种，45批次，买样费0.7万元，全项检验费10.55万元，计11.25万元。四、保健食品化妆品抽验经费31.14万元。其中：1、保健食品抽检18批次，买样费1.8万元，检验费8.28万元，计10.08万元；2、化妆品抽检26批次，买样费3.6万元，检验费17.44万元，计21.04万元。五、与公安机关联合开展非药品冒充药品专项整治检验费7万元，共检验14批次，每批5000元。六、按我市两家乳制品生产企业生产乳品品种，计划抽检原料乳75批次、成品乳75批次，共150批次样品，检验费16万元，其中：买样费1万元，检验费15万元。</t>
  </si>
  <si>
    <t>根据辽宁省人民政府食品安全委员会关于印发《辽宁省食品安全工作考核评价方案》的通知（辽食安委发[2014]3号文件），2019年市食品安全委员会综合协调考评经费58.3万元。机关商品和服务支出，委托业务费58.3万元：1、食品安全风险监测4.3万元，共40批次，其中：抽样费0.8万元；检测费3.5万元。2、食品安全监督抽检450批次，计54万元，其中：抽样费11万元；检测费43万元。</t>
  </si>
  <si>
    <t>根据《辽宁省食品安全示范城市管理与评价办法和评价细则（暂行）》（辽食安办[2017]4号文件），市委、市政府《关于印发抚顺市创建国家食品安全示范城市工作方案的通知》（抚委发[2017]34号文件），以及《抚顺市落实辽宁省食品安全示范城市评价细则（暂行）责任分工》（抚食安委发[2017]4号文件）的要求，抚顺市开展省级食品安全示范城市创建工作，同步争创国家食品安全示范城市，争取2020年达标验收，2019年创建经费153.5万元：机关商品和服务支出153.5万元。1、办公费8.5万元，第三方调查机构开展社会满意度调查8.5万元。2、委托业务费145万元，全市达到4批次/千人口.年的检测样本量，共需增加5000批，每批700元。市本级承担145万元，其余由各县区按人口比例自行承担。</t>
  </si>
  <si>
    <t>功能分类科目</t>
  </si>
  <si>
    <t>科目代码</t>
  </si>
  <si>
    <t>科目名称</t>
  </si>
  <si>
    <t>类</t>
  </si>
  <si>
    <t>款</t>
  </si>
  <si>
    <t>项</t>
  </si>
  <si>
    <t>38</t>
  </si>
  <si>
    <t>38</t>
  </si>
  <si>
    <t>2019年部门政府采购支出预算表</t>
  </si>
  <si>
    <t>省级食品安全示范城市创建工作经费</t>
  </si>
  <si>
    <t>2019年部门政府购买服务支出预算表</t>
  </si>
  <si>
    <t>201</t>
  </si>
  <si>
    <t>38</t>
  </si>
  <si>
    <t>04</t>
  </si>
  <si>
    <t>99</t>
  </si>
  <si>
    <t>技术性服务</t>
  </si>
  <si>
    <t>事业单位</t>
  </si>
  <si>
    <t>事业单位、企业</t>
  </si>
  <si>
    <t>非政府采购</t>
  </si>
  <si>
    <t>根据《辽宁省食品安全示范城市管理与评价办法和评价细则（暂行）》（辽食安办[2017]4号文件），市委、市政府《关于印发抚顺市创建国家食品安全示范城市工作方案的通知》（抚委发[2017]34号文件），以及《抚顺市落实辽宁省食品安全示范城市评价细则（暂行）责任分工》（抚食安委发[2017]4号文件）的要求，抚顺市开展省级食品安全示范城市创建工作，同步争创国家食品安全示范城市，争取2020年达标验收，2019年创建经费153.5万元：机关商品和服务支出153.5万元。1、委托业务费145万元，全市达到4批次/千人口.年的检测样本量，共需增加5000批，每批700元。市本级承担145万元，其余由各县区按人口比例自行承担。</t>
  </si>
  <si>
    <t>机关商品和服务支出，委托业务费58.3万元：1、食品安全风险监测4.3万元，共40批次，其中：抽样费0.8万元；检测费3.5万元。2、食品安全监督抽检450批次，计54万元，其中：抽样费11万元；检测费43万元。</t>
  </si>
  <si>
    <t>食品药品安全综合监管抽检费</t>
  </si>
  <si>
    <t xml:space="preserve">   市食品安全委员会综合协调考评经费</t>
  </si>
  <si>
    <t>机关商品和服务支出156.6万元。委托业务费156.6万元，其中：一、食品生产加工领域抽检24个品种，292批次，买样费用1.4万元，样品全项检验费用62.03万元，计63.43万元。二、食品流通领域抽检17个品种，160批次，买样费用3.9万元，全项检验费用23.9万元，计27.8万元。三、食用农产品抽检8个品种，45批次，买样费0.7万元，全项检验费10.55万元，计11.25万元。四、保健食品化妆品抽验经费31.14万元。其中：1、保健食品抽检18批次，买样费1.8万元，检验费8.28万元，计10.08万元；2、化妆品抽检26批次，买样费3.6万元，检验费17.44万元，计21.04万元。五、与公安机关联合开展非药品冒充药品专项整治检验费7万元，共检验14批次，每批5000元。六、按我市两家乳制品生产企业生产乳品品种，计划抽检原料乳75批次、成品乳75批次，共150批次样品，检验费16万元，其中：买样费1万元，检验费15万元。</t>
  </si>
  <si>
    <t>2018年预算</t>
  </si>
  <si>
    <t>2019年部门一般公共预算“三公”经费支出情况表</t>
  </si>
  <si>
    <t>2019年预算</t>
  </si>
  <si>
    <t>2019年部门一般公共预算机关运行经费明细表</t>
  </si>
  <si>
    <t>2019年部门项目支出预算绩效目标情况表</t>
  </si>
  <si>
    <t xml:space="preserve">    省级食品安全示范城市创建（同步争创国家食品安全示范城市）工作经费</t>
  </si>
  <si>
    <t>完成2019年度创建省级食品安全示范城市工作任务。</t>
  </si>
  <si>
    <t>2019年底前完成。</t>
  </si>
  <si>
    <t>宣传工作全市开展。</t>
  </si>
  <si>
    <t>公众对我市食品安全满意度明显提升。</t>
  </si>
  <si>
    <t>全市广泛宣传食品安全示范城市创建。</t>
  </si>
  <si>
    <t>基层食品安全监管能力有效提升，各大食品集中售卖区有快检能力。</t>
  </si>
  <si>
    <t>食品药品安全综合监管抽验费</t>
  </si>
  <si>
    <t>开展食品药品检验，为执法办案提供执法依据，有效打击制售假劣产品行为，净化市场。</t>
  </si>
  <si>
    <t>开展食品药品检验，为执法办案提供执法依据。</t>
  </si>
  <si>
    <t>完成955批次食品药品安全抽检任务。</t>
  </si>
  <si>
    <t>依据检验结果，对不合格产品进行处置，以有效打击制售假劣食品药品行为。</t>
  </si>
  <si>
    <t>增加民众食品安全意识，促进食品安全城市创建的深入开展。</t>
  </si>
  <si>
    <t>打击制售假劣产品行为，净化市场。</t>
  </si>
  <si>
    <t>促进食品安全城市创建。</t>
  </si>
  <si>
    <t>对区域内食品药品安全起到一定的促进作用。</t>
  </si>
  <si>
    <t>市食品安全委员会综合协调考评经费</t>
  </si>
  <si>
    <t>1、完成食品安全风险监测及食品安全抽检工作任务，达到省考评要求。2、稳步推进食品安全城市创建工作。</t>
  </si>
  <si>
    <t>完成食品安全风险监测40批次。</t>
  </si>
  <si>
    <t>做好完成食品安全风险监测40批次。</t>
  </si>
  <si>
    <t>完成食品安全监督抽检450批次。</t>
  </si>
  <si>
    <t>完成食品安全风险监测及食品安全抽检工作任务，达到省考评要求。</t>
  </si>
  <si>
    <t>不断加大监管力度，促进地区饮食安全。</t>
  </si>
  <si>
    <t>说明：本部门2019年无政府采购预算，本表无数据。</t>
  </si>
  <si>
    <t>2019年部门财政拨款收支总体情况表（按功能科目）</t>
  </si>
  <si>
    <t>一般公共服务支出</t>
  </si>
  <si>
    <t>卫生健康支出</t>
  </si>
  <si>
    <t xml:space="preserve">  市场监督管理专项</t>
  </si>
  <si>
    <t>2019年预算数</t>
  </si>
  <si>
    <t>2019年预算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</si>
</sst>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);[Red]\(0.0\)"/>
    <numFmt numFmtId="185" formatCode=";;"/>
    <numFmt numFmtId="186" formatCode="#,##0.00_ "/>
    <numFmt numFmtId="187" formatCode="#,##0.0"/>
    <numFmt numFmtId="188" formatCode="#,##0.0000"/>
    <numFmt numFmtId="189" formatCode="#,##0_ "/>
    <numFmt numFmtId="190" formatCode="#,##0.00_);[Red]\(#,##0.00\)"/>
    <numFmt numFmtId="191" formatCode="0.0_ "/>
    <numFmt numFmtId="192" formatCode="0.00_ "/>
    <numFmt numFmtId="193" formatCode="0.00_);[Red]\(0.00\)"/>
    <numFmt numFmtId="194" formatCode="#,##0.0_ "/>
    <numFmt numFmtId="195" formatCode="#,##0.00;[Red]#,##0.00"/>
  </numFmts>
  <fonts count="39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8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7" fillId="7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2" fillId="0" borderId="4" applyNumberFormat="0" applyFill="0" applyAlignment="0" applyProtection="0"/>
    <xf numFmtId="0" fontId="24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3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31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99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5" fillId="24" borderId="0" xfId="0" applyFont="1" applyFill="1" applyAlignment="1">
      <alignment horizontal="centerContinuous" vertical="center"/>
    </xf>
    <xf numFmtId="0" fontId="6" fillId="24" borderId="10" xfId="84" applyFont="1" applyFill="1" applyBorder="1" applyAlignment="1">
      <alignment vertical="center"/>
      <protection/>
    </xf>
    <xf numFmtId="0" fontId="7" fillId="24" borderId="0" xfId="0" applyFont="1" applyFill="1" applyAlignment="1">
      <alignment vertical="center"/>
    </xf>
    <xf numFmtId="0" fontId="7" fillId="24" borderId="11" xfId="0" applyNumberFormat="1" applyFont="1" applyFill="1" applyBorder="1" applyAlignment="1" applyProtection="1">
      <alignment vertical="center" wrapText="1"/>
      <protection/>
    </xf>
    <xf numFmtId="0" fontId="8" fillId="24" borderId="0" xfId="0" applyFont="1" applyFill="1" applyAlignment="1">
      <alignment vertical="center"/>
    </xf>
    <xf numFmtId="0" fontId="7" fillId="24" borderId="11" xfId="0" applyNumberFormat="1" applyFont="1" applyFill="1" applyBorder="1" applyAlignment="1" applyProtection="1">
      <alignment horizontal="center" vertical="center" wrapText="1"/>
      <protection/>
    </xf>
    <xf numFmtId="0" fontId="7" fillId="24" borderId="0" xfId="0" applyNumberFormat="1" applyFont="1" applyFill="1" applyAlignment="1" applyProtection="1">
      <alignment horizontal="right" vertical="center"/>
      <protection/>
    </xf>
    <xf numFmtId="0" fontId="7" fillId="24" borderId="0" xfId="0" applyFont="1" applyFill="1" applyAlignment="1">
      <alignment horizontal="right" vertical="center"/>
    </xf>
    <xf numFmtId="0" fontId="8" fillId="0" borderId="0" xfId="103" applyFont="1" applyAlignment="1">
      <alignment vertical="center"/>
      <protection/>
    </xf>
    <xf numFmtId="0" fontId="6" fillId="24" borderId="0" xfId="103" applyFont="1" applyFill="1" applyAlignment="1">
      <alignment vertical="center" wrapText="1"/>
      <protection/>
    </xf>
    <xf numFmtId="0" fontId="6" fillId="0" borderId="0" xfId="103" applyFont="1" applyAlignment="1">
      <alignment vertical="center"/>
      <protection/>
    </xf>
    <xf numFmtId="0" fontId="7" fillId="0" borderId="0" xfId="0" applyFont="1" applyAlignment="1">
      <alignment vertical="center"/>
    </xf>
    <xf numFmtId="49" fontId="8" fillId="0" borderId="0" xfId="103" applyNumberFormat="1" applyFont="1" applyFill="1" applyAlignment="1" applyProtection="1">
      <alignment vertical="center"/>
      <protection/>
    </xf>
    <xf numFmtId="184" fontId="8" fillId="0" borderId="0" xfId="103" applyNumberFormat="1" applyFont="1" applyAlignment="1">
      <alignment vertical="center"/>
      <protection/>
    </xf>
    <xf numFmtId="0" fontId="8" fillId="0" borderId="0" xfId="103" applyFont="1">
      <alignment/>
      <protection/>
    </xf>
    <xf numFmtId="2" fontId="8" fillId="0" borderId="0" xfId="103" applyNumberFormat="1" applyFont="1" applyFill="1" applyAlignment="1" applyProtection="1">
      <alignment horizontal="center" vertical="center"/>
      <protection/>
    </xf>
    <xf numFmtId="2" fontId="6" fillId="0" borderId="0" xfId="103" applyNumberFormat="1" applyFont="1" applyFill="1" applyAlignment="1" applyProtection="1">
      <alignment horizontal="right" vertical="center"/>
      <protection/>
    </xf>
    <xf numFmtId="0" fontId="6" fillId="0" borderId="10" xfId="84" applyFont="1" applyFill="1" applyBorder="1" applyAlignment="1">
      <alignment horizontal="left" vertical="center"/>
      <protection/>
    </xf>
    <xf numFmtId="184" fontId="8" fillId="0" borderId="0" xfId="103" applyNumberFormat="1" applyFont="1" applyFill="1" applyAlignment="1">
      <alignment horizontal="center" vertical="center"/>
      <protection/>
    </xf>
    <xf numFmtId="184" fontId="6" fillId="0" borderId="10" xfId="103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185" fontId="6" fillId="0" borderId="12" xfId="0" applyNumberFormat="1" applyFont="1" applyFill="1" applyBorder="1" applyAlignment="1" applyProtection="1">
      <alignment horizontal="center" vertical="center" wrapText="1"/>
      <protection/>
    </xf>
    <xf numFmtId="186" fontId="6" fillId="0" borderId="11" xfId="103" applyNumberFormat="1" applyFont="1" applyFill="1" applyBorder="1" applyAlignment="1" applyProtection="1">
      <alignment horizontal="right" vertical="center" wrapText="1"/>
      <protection/>
    </xf>
    <xf numFmtId="0" fontId="6" fillId="0" borderId="0" xfId="103" applyFont="1">
      <alignment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85" fontId="8" fillId="0" borderId="12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0" xfId="84" applyFont="1" applyFill="1" applyBorder="1" applyAlignment="1">
      <alignment horizontal="right" vertical="center"/>
      <protection/>
    </xf>
    <xf numFmtId="0" fontId="6" fillId="0" borderId="13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8" fontId="10" fillId="0" borderId="0" xfId="0" applyNumberFormat="1" applyFont="1" applyFill="1" applyAlignment="1" applyProtection="1">
      <alignment vertical="center" wrapText="1"/>
      <protection/>
    </xf>
    <xf numFmtId="187" fontId="10" fillId="0" borderId="0" xfId="0" applyNumberFormat="1" applyFont="1" applyFill="1" applyAlignment="1" applyProtection="1">
      <alignment vertical="center" wrapText="1"/>
      <protection/>
    </xf>
    <xf numFmtId="0" fontId="6" fillId="0" borderId="14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185" fontId="8" fillId="0" borderId="11" xfId="0" applyNumberFormat="1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0" fontId="6" fillId="0" borderId="11" xfId="0" applyFont="1" applyBorder="1" applyAlignment="1">
      <alignment vertical="center" wrapText="1"/>
    </xf>
    <xf numFmtId="187" fontId="8" fillId="0" borderId="11" xfId="103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189" fontId="8" fillId="0" borderId="11" xfId="0" applyNumberFormat="1" applyFont="1" applyFill="1" applyBorder="1" applyAlignment="1" applyProtection="1">
      <alignment horizontal="right" vertical="center"/>
      <protection/>
    </xf>
    <xf numFmtId="187" fontId="8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49" fontId="8" fillId="0" borderId="11" xfId="84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85" fontId="6" fillId="0" borderId="11" xfId="0" applyNumberFormat="1" applyFont="1" applyFill="1" applyBorder="1" applyAlignment="1" applyProtection="1">
      <alignment horizontal="center" vertical="center" wrapText="1"/>
      <protection/>
    </xf>
    <xf numFmtId="187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103" applyNumberFormat="1" applyFont="1" applyFill="1" applyAlignment="1" applyProtection="1">
      <alignment horizontal="centerContinuous" vertical="center"/>
      <protection/>
    </xf>
    <xf numFmtId="0" fontId="8" fillId="0" borderId="0" xfId="103" applyNumberFormat="1" applyFont="1" applyFill="1" applyAlignment="1" applyProtection="1">
      <alignment horizontal="centerContinuous" vertical="center"/>
      <protection/>
    </xf>
    <xf numFmtId="0" fontId="6" fillId="0" borderId="0" xfId="103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6" fillId="0" borderId="0" xfId="84" applyFont="1" applyFill="1" applyBorder="1" applyAlignment="1">
      <alignment horizontal="left" vertical="center"/>
      <protection/>
    </xf>
    <xf numFmtId="49" fontId="6" fillId="0" borderId="11" xfId="0" applyNumberFormat="1" applyFont="1" applyBorder="1" applyAlignment="1">
      <alignment horizontal="center" vertical="center"/>
    </xf>
    <xf numFmtId="186" fontId="8" fillId="0" borderId="11" xfId="0" applyNumberFormat="1" applyFont="1" applyFill="1" applyBorder="1" applyAlignment="1" applyProtection="1">
      <alignment horizontal="right" vertical="center"/>
      <protection/>
    </xf>
    <xf numFmtId="190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49" fontId="0" fillId="0" borderId="11" xfId="0" applyNumberForma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84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 wrapText="1"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187" fontId="6" fillId="0" borderId="15" xfId="0" applyNumberFormat="1" applyFont="1" applyFill="1" applyBorder="1" applyAlignment="1">
      <alignment vertical="center" wrapText="1"/>
    </xf>
    <xf numFmtId="186" fontId="8" fillId="0" borderId="11" xfId="0" applyNumberFormat="1" applyFont="1" applyFill="1" applyBorder="1" applyAlignment="1">
      <alignment vertical="center"/>
    </xf>
    <xf numFmtId="0" fontId="3" fillId="0" borderId="0" xfId="85" applyFont="1" applyAlignment="1">
      <alignment/>
      <protection/>
    </xf>
    <xf numFmtId="0" fontId="6" fillId="0" borderId="16" xfId="0" applyFont="1" applyBorder="1" applyAlignment="1">
      <alignment horizontal="centerContinuous" vertical="center"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9" fillId="0" borderId="0" xfId="103" applyNumberFormat="1" applyFont="1" applyFill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9" fillId="0" borderId="0" xfId="103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187" fontId="8" fillId="0" borderId="0" xfId="0" applyNumberFormat="1" applyFont="1" applyFill="1" applyBorder="1" applyAlignment="1" applyProtection="1">
      <alignment horizontal="right" vertical="center"/>
      <protection/>
    </xf>
    <xf numFmtId="186" fontId="6" fillId="0" borderId="11" xfId="0" applyNumberFormat="1" applyFont="1" applyFill="1" applyBorder="1" applyAlignment="1" applyProtection="1">
      <alignment horizontal="right" vertical="center"/>
      <protection/>
    </xf>
    <xf numFmtId="186" fontId="8" fillId="0" borderId="11" xfId="0" applyNumberFormat="1" applyFont="1" applyBorder="1" applyAlignment="1">
      <alignment vertical="center"/>
    </xf>
    <xf numFmtId="186" fontId="7" fillId="0" borderId="11" xfId="0" applyNumberFormat="1" applyFont="1" applyFill="1" applyBorder="1" applyAlignment="1" applyProtection="1">
      <alignment vertical="center"/>
      <protection/>
    </xf>
    <xf numFmtId="186" fontId="0" fillId="0" borderId="11" xfId="0" applyNumberFormat="1" applyFill="1" applyBorder="1" applyAlignment="1">
      <alignment vertical="center"/>
    </xf>
    <xf numFmtId="186" fontId="0" fillId="0" borderId="11" xfId="0" applyNumberFormat="1" applyBorder="1" applyAlignment="1">
      <alignment vertical="center"/>
    </xf>
    <xf numFmtId="186" fontId="6" fillId="0" borderId="15" xfId="0" applyNumberFormat="1" applyFont="1" applyFill="1" applyBorder="1" applyAlignment="1">
      <alignment horizontal="right" vertical="center" wrapText="1"/>
    </xf>
    <xf numFmtId="186" fontId="8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86" fontId="0" fillId="0" borderId="11" xfId="0" applyNumberFormat="1" applyFont="1" applyFill="1" applyBorder="1" applyAlignment="1" applyProtection="1">
      <alignment horizontal="right" vertical="center"/>
      <protection/>
    </xf>
    <xf numFmtId="186" fontId="0" fillId="0" borderId="11" xfId="0" applyNumberFormat="1" applyFill="1" applyBorder="1" applyAlignment="1">
      <alignment horizontal="right" vertical="center"/>
    </xf>
    <xf numFmtId="0" fontId="2" fillId="0" borderId="0" xfId="85">
      <alignment/>
      <protection/>
    </xf>
    <xf numFmtId="0" fontId="8" fillId="0" borderId="0" xfId="84" applyFont="1" applyFill="1" applyAlignment="1">
      <alignment vertical="center"/>
      <protection/>
    </xf>
    <xf numFmtId="0" fontId="8" fillId="0" borderId="0" xfId="84" applyFont="1" applyFill="1" applyAlignment="1">
      <alignment horizontal="center" vertical="center"/>
      <protection/>
    </xf>
    <xf numFmtId="184" fontId="6" fillId="0" borderId="0" xfId="84" applyNumberFormat="1" applyFont="1" applyFill="1" applyAlignment="1" applyProtection="1">
      <alignment horizontal="right" vertical="center"/>
      <protection/>
    </xf>
    <xf numFmtId="0" fontId="12" fillId="0" borderId="0" xfId="84" applyFont="1" applyFill="1" applyAlignment="1">
      <alignment vertical="center"/>
      <protection/>
    </xf>
    <xf numFmtId="184" fontId="8" fillId="0" borderId="10" xfId="84" applyNumberFormat="1" applyFont="1" applyFill="1" applyBorder="1" applyAlignment="1">
      <alignment horizontal="center" vertical="center"/>
      <protection/>
    </xf>
    <xf numFmtId="0" fontId="8" fillId="0" borderId="10" xfId="84" applyFont="1" applyFill="1" applyBorder="1" applyAlignment="1">
      <alignment horizontal="center" vertical="center"/>
      <protection/>
    </xf>
    <xf numFmtId="0" fontId="12" fillId="0" borderId="0" xfId="84" applyFont="1" applyFill="1" applyBorder="1" applyAlignment="1">
      <alignment vertical="center"/>
      <protection/>
    </xf>
    <xf numFmtId="0" fontId="6" fillId="0" borderId="11" xfId="84" applyNumberFormat="1" applyFont="1" applyFill="1" applyBorder="1" applyAlignment="1" applyProtection="1">
      <alignment horizontal="centerContinuous" vertical="center"/>
      <protection/>
    </xf>
    <xf numFmtId="0" fontId="6" fillId="0" borderId="11" xfId="84" applyNumberFormat="1" applyFont="1" applyFill="1" applyBorder="1" applyAlignment="1" applyProtection="1">
      <alignment horizontal="center" vertical="center"/>
      <protection/>
    </xf>
    <xf numFmtId="184" fontId="6" fillId="0" borderId="11" xfId="84" applyNumberFormat="1" applyFont="1" applyFill="1" applyBorder="1" applyAlignment="1" applyProtection="1">
      <alignment horizontal="center" vertical="center"/>
      <protection/>
    </xf>
    <xf numFmtId="186" fontId="8" fillId="0" borderId="11" xfId="84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8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8" fillId="0" borderId="11" xfId="84" applyNumberFormat="1" applyFont="1" applyFill="1" applyBorder="1" applyAlignment="1" applyProtection="1">
      <alignment horizontal="right" vertical="center" wrapText="1"/>
      <protection/>
    </xf>
    <xf numFmtId="49" fontId="8" fillId="0" borderId="12" xfId="84" applyNumberFormat="1" applyFont="1" applyFill="1" applyBorder="1" applyAlignment="1" applyProtection="1">
      <alignment vertical="center" wrapText="1"/>
      <protection/>
    </xf>
    <xf numFmtId="190" fontId="0" fillId="0" borderId="11" xfId="0" applyNumberFormat="1" applyFont="1" applyFill="1" applyBorder="1" applyAlignment="1">
      <alignment horizontal="right" vertical="center"/>
    </xf>
    <xf numFmtId="0" fontId="0" fillId="0" borderId="11" xfId="0" applyNumberFormat="1" applyFill="1" applyBorder="1" applyAlignment="1">
      <alignment horizontal="center" vertical="center"/>
    </xf>
    <xf numFmtId="186" fontId="0" fillId="0" borderId="11" xfId="0" applyNumberFormat="1" applyFill="1" applyBorder="1" applyAlignment="1">
      <alignment horizontal="right" vertical="center"/>
    </xf>
    <xf numFmtId="4" fontId="8" fillId="0" borderId="11" xfId="0" applyNumberFormat="1" applyFont="1" applyFill="1" applyBorder="1" applyAlignment="1" applyProtection="1">
      <alignment horizontal="right" vertical="center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193" fontId="6" fillId="0" borderId="15" xfId="0" applyNumberFormat="1" applyFont="1" applyFill="1" applyBorder="1" applyAlignment="1">
      <alignment vertical="center" wrapText="1"/>
    </xf>
    <xf numFmtId="193" fontId="8" fillId="0" borderId="11" xfId="0" applyNumberFormat="1" applyFont="1" applyFill="1" applyBorder="1" applyAlignment="1" applyProtection="1">
      <alignment horizontal="right" vertical="center"/>
      <protection/>
    </xf>
    <xf numFmtId="193" fontId="0" fillId="0" borderId="11" xfId="0" applyNumberFormat="1" applyFill="1" applyBorder="1" applyAlignment="1">
      <alignment horizontal="right" vertical="center"/>
    </xf>
    <xf numFmtId="190" fontId="0" fillId="0" borderId="0" xfId="0" applyNumberFormat="1" applyFill="1" applyBorder="1" applyAlignment="1">
      <alignment horizontal="right" vertical="center"/>
    </xf>
    <xf numFmtId="4" fontId="6" fillId="0" borderId="11" xfId="0" applyNumberFormat="1" applyFont="1" applyFill="1" applyBorder="1" applyAlignment="1" applyProtection="1">
      <alignment vertical="center"/>
      <protection/>
    </xf>
    <xf numFmtId="4" fontId="6" fillId="0" borderId="15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11" xfId="0" applyNumberFormat="1" applyFill="1" applyBorder="1" applyAlignment="1">
      <alignment vertical="center" wrapText="1"/>
    </xf>
    <xf numFmtId="193" fontId="0" fillId="0" borderId="11" xfId="0" applyNumberFormat="1" applyFill="1" applyBorder="1" applyAlignment="1">
      <alignment horizontal="right" vertical="center"/>
    </xf>
    <xf numFmtId="193" fontId="8" fillId="0" borderId="11" xfId="0" applyNumberFormat="1" applyFont="1" applyBorder="1" applyAlignment="1">
      <alignment vertical="center"/>
    </xf>
    <xf numFmtId="190" fontId="6" fillId="0" borderId="1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0" fillId="0" borderId="11" xfId="0" applyNumberFormat="1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vertical="center"/>
    </xf>
    <xf numFmtId="186" fontId="6" fillId="0" borderId="15" xfId="0" applyNumberFormat="1" applyFont="1" applyBorder="1" applyAlignment="1">
      <alignment horizontal="center" vertical="center" wrapText="1"/>
    </xf>
    <xf numFmtId="4" fontId="8" fillId="0" borderId="11" xfId="103" applyNumberFormat="1" applyFont="1" applyFill="1" applyBorder="1" applyAlignment="1" applyProtection="1">
      <alignment horizontal="right" vertical="center" wrapText="1"/>
      <protection/>
    </xf>
    <xf numFmtId="190" fontId="0" fillId="0" borderId="11" xfId="0" applyNumberFormat="1" applyFill="1" applyBorder="1" applyAlignment="1">
      <alignment vertical="center"/>
    </xf>
    <xf numFmtId="49" fontId="0" fillId="0" borderId="11" xfId="0" applyNumberFormat="1" applyFill="1" applyBorder="1" applyAlignment="1">
      <alignment vertical="center" wrapText="1"/>
    </xf>
    <xf numFmtId="1" fontId="8" fillId="0" borderId="12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ill="1" applyBorder="1" applyAlignment="1">
      <alignment horizontal="left" vertical="center" wrapText="1"/>
    </xf>
    <xf numFmtId="1" fontId="0" fillId="0" borderId="11" xfId="0" applyNumberFormat="1" applyFill="1" applyBorder="1" applyAlignment="1">
      <alignment horizontal="left" vertical="center" wrapText="1"/>
    </xf>
    <xf numFmtId="193" fontId="0" fillId="0" borderId="11" xfId="0" applyNumberFormat="1" applyBorder="1" applyAlignment="1">
      <alignment vertical="center"/>
    </xf>
    <xf numFmtId="193" fontId="0" fillId="0" borderId="11" xfId="0" applyNumberFormat="1" applyFill="1" applyBorder="1" applyAlignment="1">
      <alignment horizontal="right" vertical="center" wrapText="1"/>
    </xf>
    <xf numFmtId="193" fontId="8" fillId="0" borderId="11" xfId="103" applyNumberFormat="1" applyFont="1" applyFill="1" applyBorder="1" applyAlignment="1" applyProtection="1">
      <alignment horizontal="right" vertical="center" wrapText="1"/>
      <protection/>
    </xf>
    <xf numFmtId="0" fontId="7" fillId="24" borderId="15" xfId="0" applyNumberFormat="1" applyFont="1" applyFill="1" applyBorder="1" applyAlignment="1" applyProtection="1">
      <alignment horizontal="center" vertical="center" wrapText="1"/>
      <protection/>
    </xf>
    <xf numFmtId="0" fontId="7" fillId="24" borderId="15" xfId="0" applyNumberFormat="1" applyFont="1" applyFill="1" applyBorder="1" applyAlignment="1" applyProtection="1">
      <alignment horizontal="center" vertical="center"/>
      <protection/>
    </xf>
    <xf numFmtId="49" fontId="0" fillId="24" borderId="12" xfId="0" applyNumberFormat="1" applyFont="1" applyFill="1" applyBorder="1" applyAlignment="1">
      <alignment horizontal="left" vertical="center" wrapText="1"/>
    </xf>
    <xf numFmtId="49" fontId="0" fillId="24" borderId="12" xfId="0" applyNumberFormat="1" applyFill="1" applyBorder="1" applyAlignment="1">
      <alignment horizontal="left" vertical="center" wrapText="1"/>
    </xf>
    <xf numFmtId="0" fontId="0" fillId="24" borderId="11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Border="1" applyAlignment="1">
      <alignment vertical="center" wrapText="1"/>
    </xf>
    <xf numFmtId="0" fontId="7" fillId="24" borderId="14" xfId="0" applyNumberFormat="1" applyFont="1" applyFill="1" applyBorder="1" applyAlignment="1" applyProtection="1">
      <alignment horizontal="center" vertical="center" wrapText="1"/>
      <protection/>
    </xf>
    <xf numFmtId="186" fontId="7" fillId="24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84" applyFont="1" applyFill="1" applyBorder="1" applyAlignment="1">
      <alignment vertical="center"/>
      <protection/>
    </xf>
    <xf numFmtId="0" fontId="8" fillId="0" borderId="11" xfId="84" applyNumberFormat="1" applyFont="1" applyFill="1" applyBorder="1" applyAlignment="1" applyProtection="1">
      <alignment vertical="center"/>
      <protection/>
    </xf>
    <xf numFmtId="49" fontId="8" fillId="0" borderId="11" xfId="84" applyNumberFormat="1" applyFont="1" applyFill="1" applyBorder="1" applyAlignment="1" applyProtection="1">
      <alignment horizontal="left" vertical="center" indent="1"/>
      <protection/>
    </xf>
    <xf numFmtId="49" fontId="8" fillId="0" borderId="11" xfId="84" applyNumberFormat="1" applyFont="1" applyFill="1" applyBorder="1" applyAlignment="1" applyProtection="1">
      <alignment horizontal="left" vertical="center" indent="2"/>
      <protection/>
    </xf>
    <xf numFmtId="49" fontId="8" fillId="0" borderId="17" xfId="84" applyNumberFormat="1" applyFont="1" applyFill="1" applyBorder="1" applyAlignment="1" applyProtection="1">
      <alignment vertical="center"/>
      <protection/>
    </xf>
    <xf numFmtId="187" fontId="8" fillId="0" borderId="11" xfId="84" applyNumberFormat="1" applyFont="1" applyFill="1" applyBorder="1" applyAlignment="1" applyProtection="1">
      <alignment horizontal="right" vertical="center" wrapText="1"/>
      <protection/>
    </xf>
    <xf numFmtId="49" fontId="8" fillId="0" borderId="17" xfId="84" applyNumberFormat="1" applyFont="1" applyFill="1" applyBorder="1" applyAlignment="1" applyProtection="1">
      <alignment horizontal="center" vertical="center"/>
      <protection/>
    </xf>
    <xf numFmtId="49" fontId="8" fillId="0" borderId="11" xfId="84" applyNumberFormat="1" applyFont="1" applyFill="1" applyBorder="1" applyAlignment="1" applyProtection="1">
      <alignment horizontal="center" vertical="center"/>
      <protection/>
    </xf>
    <xf numFmtId="0" fontId="8" fillId="0" borderId="11" xfId="83" applyNumberFormat="1" applyFont="1" applyFill="1" applyBorder="1" applyAlignment="1" applyProtection="1">
      <alignment horizontal="left" wrapText="1"/>
      <protection/>
    </xf>
    <xf numFmtId="49" fontId="8" fillId="0" borderId="11" xfId="83" applyNumberFormat="1" applyFont="1" applyFill="1" applyBorder="1" applyAlignment="1" applyProtection="1">
      <alignment horizontal="left" wrapText="1"/>
      <protection/>
    </xf>
    <xf numFmtId="195" fontId="8" fillId="0" borderId="11" xfId="83" applyNumberFormat="1" applyFont="1" applyFill="1" applyBorder="1" applyAlignment="1" applyProtection="1">
      <alignment horizontal="right" wrapText="1"/>
      <protection/>
    </xf>
    <xf numFmtId="0" fontId="8" fillId="0" borderId="11" xfId="83" applyNumberFormat="1" applyFont="1" applyFill="1" applyBorder="1" applyAlignment="1" applyProtection="1">
      <alignment horizontal="left" vertical="center" wrapText="1"/>
      <protection/>
    </xf>
    <xf numFmtId="49" fontId="8" fillId="0" borderId="11" xfId="83" applyNumberFormat="1" applyFont="1" applyFill="1" applyBorder="1" applyAlignment="1" applyProtection="1">
      <alignment horizontal="left" vertical="center" wrapText="1"/>
      <protection/>
    </xf>
    <xf numFmtId="195" fontId="8" fillId="0" borderId="11" xfId="83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86" fontId="8" fillId="0" borderId="0" xfId="0" applyNumberFormat="1" applyFont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186" fontId="8" fillId="0" borderId="11" xfId="0" applyNumberFormat="1" applyFont="1" applyFill="1" applyBorder="1" applyAlignment="1">
      <alignment horizontal="right" vertical="center" wrapText="1"/>
    </xf>
    <xf numFmtId="190" fontId="6" fillId="0" borderId="0" xfId="0" applyNumberFormat="1" applyFont="1" applyAlignment="1">
      <alignment vertical="center"/>
    </xf>
    <xf numFmtId="193" fontId="8" fillId="0" borderId="11" xfId="83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vertical="center"/>
    </xf>
    <xf numFmtId="0" fontId="6" fillId="0" borderId="0" xfId="84" applyFont="1" applyFill="1" applyBorder="1" applyAlignment="1">
      <alignment horizontal="center" vertical="center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83" applyNumberFormat="1" applyFont="1" applyFill="1" applyBorder="1" applyAlignment="1" applyProtection="1">
      <alignment horizontal="center" vertical="center" wrapText="1"/>
      <protection/>
    </xf>
    <xf numFmtId="49" fontId="8" fillId="0" borderId="11" xfId="83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24" borderId="18" xfId="0" applyNumberForma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184" fontId="8" fillId="0" borderId="0" xfId="103" applyNumberFormat="1" applyFont="1" applyAlignment="1">
      <alignment horizontal="center" vertical="center"/>
      <protection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31" fontId="5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 applyProtection="1">
      <alignment horizontal="center" wrapText="1"/>
      <protection/>
    </xf>
    <xf numFmtId="0" fontId="16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13" fillId="0" borderId="0" xfId="0" applyFont="1" applyFill="1" applyAlignment="1">
      <alignment horizontal="center"/>
    </xf>
    <xf numFmtId="0" fontId="9" fillId="0" borderId="0" xfId="84" applyNumberFormat="1" applyFont="1" applyFill="1" applyAlignment="1" applyProtection="1">
      <alignment horizontal="center" vertical="center"/>
      <protection/>
    </xf>
    <xf numFmtId="0" fontId="6" fillId="0" borderId="11" xfId="84" applyNumberFormat="1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0" xfId="103" applyNumberFormat="1" applyFont="1" applyFill="1" applyAlignment="1" applyProtection="1">
      <alignment horizontal="center" vertical="center"/>
      <protection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10" xfId="84" applyFont="1" applyFill="1" applyBorder="1" applyAlignment="1">
      <alignment horizontal="left" vertical="center"/>
      <protection/>
    </xf>
    <xf numFmtId="0" fontId="6" fillId="0" borderId="0" xfId="84" applyFont="1" applyFill="1" applyBorder="1" applyAlignment="1">
      <alignment horizontal="left" vertical="center"/>
      <protection/>
    </xf>
    <xf numFmtId="49" fontId="6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24" borderId="19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center" vertical="center"/>
    </xf>
    <xf numFmtId="0" fontId="7" fillId="24" borderId="20" xfId="0" applyNumberFormat="1" applyFont="1" applyFill="1" applyBorder="1" applyAlignment="1" applyProtection="1">
      <alignment horizontal="center" vertical="center" wrapText="1"/>
      <protection/>
    </xf>
    <xf numFmtId="0" fontId="7" fillId="24" borderId="19" xfId="0" applyNumberFormat="1" applyFont="1" applyFill="1" applyBorder="1" applyAlignment="1" applyProtection="1">
      <alignment horizontal="center" vertical="center" wrapText="1"/>
      <protection/>
    </xf>
    <xf numFmtId="0" fontId="7" fillId="24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24" borderId="11" xfId="0" applyNumberFormat="1" applyFont="1" applyFill="1" applyBorder="1" applyAlignment="1" applyProtection="1">
      <alignment horizontal="center" vertical="center" wrapText="1"/>
      <protection/>
    </xf>
    <xf numFmtId="2" fontId="5" fillId="0" borderId="0" xfId="103" applyNumberFormat="1" applyFont="1" applyFill="1" applyAlignment="1" applyProtection="1">
      <alignment horizontal="center" vertical="center"/>
      <protection/>
    </xf>
    <xf numFmtId="49" fontId="6" fillId="0" borderId="11" xfId="103" applyNumberFormat="1" applyFont="1" applyFill="1" applyBorder="1" applyAlignment="1" applyProtection="1">
      <alignment horizontal="center" vertical="center" wrapText="1"/>
      <protection/>
    </xf>
    <xf numFmtId="184" fontId="6" fillId="0" borderId="11" xfId="103" applyNumberFormat="1" applyFont="1" applyFill="1" applyBorder="1" applyAlignment="1" applyProtection="1">
      <alignment horizontal="center" vertical="center" wrapText="1"/>
      <protection/>
    </xf>
    <xf numFmtId="0" fontId="7" fillId="24" borderId="20" xfId="0" applyNumberFormat="1" applyFont="1" applyFill="1" applyBorder="1" applyAlignment="1" applyProtection="1">
      <alignment horizontal="center" vertical="center"/>
      <protection/>
    </xf>
    <xf numFmtId="0" fontId="7" fillId="24" borderId="19" xfId="0" applyNumberFormat="1" applyFont="1" applyFill="1" applyBorder="1" applyAlignment="1" applyProtection="1">
      <alignment horizontal="center" vertical="center"/>
      <protection/>
    </xf>
    <xf numFmtId="0" fontId="7" fillId="24" borderId="15" xfId="0" applyNumberFormat="1" applyFont="1" applyFill="1" applyBorder="1" applyAlignment="1" applyProtection="1">
      <alignment horizontal="center" vertical="center"/>
      <protection/>
    </xf>
    <xf numFmtId="0" fontId="7" fillId="24" borderId="11" xfId="0" applyNumberFormat="1" applyFont="1" applyFill="1" applyBorder="1" applyAlignment="1" applyProtection="1">
      <alignment horizontal="center" vertical="center"/>
      <protection/>
    </xf>
    <xf numFmtId="0" fontId="5" fillId="24" borderId="0" xfId="0" applyFont="1" applyFill="1" applyAlignment="1">
      <alignment horizontal="center" vertical="center"/>
    </xf>
    <xf numFmtId="0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7" fillId="24" borderId="16" xfId="0" applyNumberFormat="1" applyFont="1" applyFill="1" applyBorder="1" applyAlignment="1" applyProtection="1">
      <alignment horizontal="center" vertical="center" wrapText="1"/>
      <protection/>
    </xf>
    <xf numFmtId="0" fontId="7" fillId="24" borderId="13" xfId="0" applyNumberFormat="1" applyFont="1" applyFill="1" applyBorder="1" applyAlignment="1" applyProtection="1">
      <alignment horizontal="center" vertical="center" wrapText="1"/>
      <protection/>
    </xf>
    <xf numFmtId="186" fontId="6" fillId="0" borderId="0" xfId="0" applyNumberFormat="1" applyFont="1" applyFill="1" applyAlignment="1">
      <alignment vertical="center"/>
    </xf>
  </cellXfs>
  <cellStyles count="117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_2014年附表" xfId="83"/>
    <cellStyle name="常规_Sheet1" xfId="84"/>
    <cellStyle name="常规_附件1：2016年部门预算和“三公”经费预算公开表样" xfId="85"/>
    <cellStyle name="Hyperlink" xfId="86"/>
    <cellStyle name="好" xfId="87"/>
    <cellStyle name="好 2" xfId="88"/>
    <cellStyle name="好_（新增预算公开表20160201）2016年鞍山市市本级一般公共预算经济分类预算表" xfId="89"/>
    <cellStyle name="好_StartUp" xfId="90"/>
    <cellStyle name="好_填报模板 " xfId="91"/>
    <cellStyle name="汇总" xfId="92"/>
    <cellStyle name="Currency" xfId="93"/>
    <cellStyle name="Currency [0]" xfId="94"/>
    <cellStyle name="计算" xfId="95"/>
    <cellStyle name="计算 2" xfId="96"/>
    <cellStyle name="检查单元格" xfId="97"/>
    <cellStyle name="检查单元格 2" xfId="98"/>
    <cellStyle name="解释性文本" xfId="99"/>
    <cellStyle name="警告文本" xfId="100"/>
    <cellStyle name="链接单元格" xfId="101"/>
    <cellStyle name="Comma" xfId="102"/>
    <cellStyle name="Comma [0]" xfId="103"/>
    <cellStyle name="强调文字颜色 1" xfId="104"/>
    <cellStyle name="强调文字颜色 1 2" xfId="105"/>
    <cellStyle name="强调文字颜色 2" xfId="106"/>
    <cellStyle name="强调文字颜色 2 2" xfId="107"/>
    <cellStyle name="强调文字颜色 3" xfId="108"/>
    <cellStyle name="强调文字颜色 3 2" xfId="109"/>
    <cellStyle name="强调文字颜色 4" xfId="110"/>
    <cellStyle name="强调文字颜色 4 2" xfId="111"/>
    <cellStyle name="强调文字颜色 5" xfId="112"/>
    <cellStyle name="强调文字颜色 5 2" xfId="113"/>
    <cellStyle name="强调文字颜色 6" xfId="114"/>
    <cellStyle name="强调文字颜色 6 2" xfId="115"/>
    <cellStyle name="适中" xfId="116"/>
    <cellStyle name="适中 2" xfId="117"/>
    <cellStyle name="输出" xfId="118"/>
    <cellStyle name="输出 2" xfId="119"/>
    <cellStyle name="输入" xfId="120"/>
    <cellStyle name="输入 2" xfId="121"/>
    <cellStyle name="Followed Hyperlink" xfId="122"/>
    <cellStyle name="着色 1" xfId="123"/>
    <cellStyle name="着色 2" xfId="124"/>
    <cellStyle name="着色 3" xfId="125"/>
    <cellStyle name="着色 4" xfId="126"/>
    <cellStyle name="着色 5" xfId="127"/>
    <cellStyle name="着色 6" xfId="128"/>
    <cellStyle name="注释" xfId="129"/>
    <cellStyle name="注释 2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Z22"/>
  <sheetViews>
    <sheetView showGridLines="0" showZeros="0" zoomScalePageLayoutView="0" workbookViewId="0" topLeftCell="A7">
      <selection activeCell="A12" sqref="A12:P12"/>
    </sheetView>
  </sheetViews>
  <sheetFormatPr defaultColWidth="7" defaultRowHeight="11.25"/>
  <cols>
    <col min="1" max="5" width="8.83203125" style="136" customWidth="1"/>
    <col min="6" max="6" width="8.83203125" style="133" customWidth="1"/>
    <col min="7" max="16" width="8.83203125" style="136" customWidth="1"/>
    <col min="17" max="19" width="7" style="136" customWidth="1"/>
    <col min="20" max="20" width="50.83203125" style="136" customWidth="1"/>
    <col min="21" max="16384" width="7" style="136" customWidth="1"/>
  </cols>
  <sheetData>
    <row r="1" spans="1:26" ht="15" customHeight="1">
      <c r="A1" s="137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33"/>
      <c r="Y4"/>
      <c r="Z4"/>
    </row>
    <row r="5" spans="1:26" s="133" customFormat="1" ht="36" customHeight="1">
      <c r="A5" s="138" t="s">
        <v>0</v>
      </c>
      <c r="W5" s="139"/>
      <c r="X5" s="88"/>
      <c r="Y5" s="88"/>
      <c r="Z5" s="88"/>
    </row>
    <row r="6" spans="4:26" ht="10.5" customHeight="1">
      <c r="D6" s="133"/>
      <c r="U6" s="133"/>
      <c r="V6" s="133"/>
      <c r="W6" s="133"/>
      <c r="X6" s="133"/>
      <c r="Y6"/>
      <c r="Z6"/>
    </row>
    <row r="7" spans="4:26" ht="10.5" customHeight="1">
      <c r="D7" s="133"/>
      <c r="N7" s="133"/>
      <c r="O7" s="133"/>
      <c r="U7" s="133"/>
      <c r="V7" s="133"/>
      <c r="W7" s="133"/>
      <c r="X7" s="133"/>
      <c r="Y7"/>
      <c r="Z7"/>
    </row>
    <row r="8" spans="1:26" s="134" customFormat="1" ht="66.75" customHeight="1">
      <c r="A8" s="232" t="s">
        <v>137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140"/>
      <c r="R8" s="140"/>
      <c r="S8" s="140"/>
      <c r="T8" s="141"/>
      <c r="U8" s="140"/>
      <c r="V8" s="140"/>
      <c r="W8" s="140"/>
      <c r="X8" s="140"/>
      <c r="Y8"/>
      <c r="Z8"/>
    </row>
    <row r="9" spans="1:26" ht="76.5" customHeight="1">
      <c r="A9" s="236" t="s">
        <v>141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T9" s="142"/>
      <c r="U9" s="133"/>
      <c r="V9" s="133"/>
      <c r="W9" s="133"/>
      <c r="X9" s="133"/>
      <c r="Y9"/>
      <c r="Z9"/>
    </row>
    <row r="10" spans="1:26" ht="10.5" customHeight="1">
      <c r="A10" s="133"/>
      <c r="B10" s="133"/>
      <c r="D10" s="133"/>
      <c r="E10" s="133"/>
      <c r="H10" s="133"/>
      <c r="N10" s="133"/>
      <c r="O10" s="133"/>
      <c r="U10" s="133"/>
      <c r="V10" s="133"/>
      <c r="X10" s="133"/>
      <c r="Y10"/>
      <c r="Z10"/>
    </row>
    <row r="11" spans="1:26" ht="77.25" customHeight="1">
      <c r="A11" s="233"/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U11" s="133"/>
      <c r="V11" s="133"/>
      <c r="X11" s="133"/>
      <c r="Y11"/>
      <c r="Z11"/>
    </row>
    <row r="12" spans="1:26" ht="56.25" customHeight="1">
      <c r="A12" s="234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S12" s="133"/>
      <c r="T12" s="133"/>
      <c r="U12" s="133"/>
      <c r="V12" s="133"/>
      <c r="W12" s="133"/>
      <c r="X12" s="133"/>
      <c r="Y12"/>
      <c r="Z12"/>
    </row>
    <row r="13" spans="8:26" ht="10.5" customHeight="1">
      <c r="H13" s="133"/>
      <c r="R13" s="133"/>
      <c r="S13" s="133"/>
      <c r="U13" s="133"/>
      <c r="V13" s="133"/>
      <c r="W13" s="133"/>
      <c r="X13" s="133"/>
      <c r="Y13"/>
      <c r="Z13"/>
    </row>
    <row r="14" spans="1:26" s="135" customFormat="1" ht="25.5" customHeight="1">
      <c r="A14" s="230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R14" s="143"/>
      <c r="S14" s="143"/>
      <c r="U14" s="143"/>
      <c r="V14" s="143"/>
      <c r="W14" s="143"/>
      <c r="X14" s="143"/>
      <c r="Y14" s="143"/>
      <c r="Z14" s="143"/>
    </row>
    <row r="15" spans="1:26" s="135" customFormat="1" ht="25.5" customHeight="1">
      <c r="A15" s="231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S15" s="143"/>
      <c r="T15" s="143"/>
      <c r="U15" s="143"/>
      <c r="V15" s="143"/>
      <c r="W15" s="143"/>
      <c r="X15"/>
      <c r="Y15"/>
      <c r="Z15" s="143"/>
    </row>
    <row r="16" spans="15:26" ht="11.25">
      <c r="O16" s="133"/>
      <c r="V16"/>
      <c r="W16"/>
      <c r="X16"/>
      <c r="Y16"/>
      <c r="Z16" s="133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33"/>
    </row>
    <row r="21" ht="11.25">
      <c r="M21" s="133"/>
    </row>
    <row r="22" ht="11.25">
      <c r="B22" s="136" t="s">
        <v>1</v>
      </c>
    </row>
  </sheetData>
  <sheetProtection formatCells="0" formatColumns="0" formatRows="0"/>
  <mergeCells count="6">
    <mergeCell ref="A14:P14"/>
    <mergeCell ref="A15:P15"/>
    <mergeCell ref="A8:P8"/>
    <mergeCell ref="A11:P11"/>
    <mergeCell ref="A12:P12"/>
    <mergeCell ref="A9:P9"/>
  </mergeCells>
  <printOptions horizontalCentered="1"/>
  <pageMargins left="0.63" right="0.63" top="0.79" bottom="0.79" header="0.39" footer="0.39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A20"/>
  <sheetViews>
    <sheetView zoomScalePageLayoutView="0" workbookViewId="0" topLeftCell="A7">
      <selection activeCell="A3" sqref="A3"/>
    </sheetView>
  </sheetViews>
  <sheetFormatPr defaultColWidth="9.33203125" defaultRowHeight="11.25"/>
  <cols>
    <col min="1" max="1" width="128.83203125" style="0" customWidth="1"/>
  </cols>
  <sheetData>
    <row r="1" ht="33" customHeight="1">
      <c r="A1" s="50" t="s">
        <v>2</v>
      </c>
    </row>
    <row r="2" s="131" customFormat="1" ht="21.75" customHeight="1">
      <c r="A2" s="132" t="s">
        <v>185</v>
      </c>
    </row>
    <row r="3" s="131" customFormat="1" ht="21.75" customHeight="1">
      <c r="A3" s="132" t="s">
        <v>186</v>
      </c>
    </row>
    <row r="4" s="131" customFormat="1" ht="21.75" customHeight="1">
      <c r="A4" s="132" t="s">
        <v>142</v>
      </c>
    </row>
    <row r="5" s="131" customFormat="1" ht="21.75" customHeight="1">
      <c r="A5" s="132" t="s">
        <v>143</v>
      </c>
    </row>
    <row r="6" s="131" customFormat="1" ht="21.75" customHeight="1">
      <c r="A6" s="132" t="s">
        <v>144</v>
      </c>
    </row>
    <row r="7" s="131" customFormat="1" ht="21.75" customHeight="1">
      <c r="A7" s="132" t="s">
        <v>145</v>
      </c>
    </row>
    <row r="8" s="131" customFormat="1" ht="21.75" customHeight="1">
      <c r="A8" s="132" t="s">
        <v>146</v>
      </c>
    </row>
    <row r="9" s="131" customFormat="1" ht="21.75" customHeight="1">
      <c r="A9" s="132" t="s">
        <v>147</v>
      </c>
    </row>
    <row r="10" s="131" customFormat="1" ht="21.75" customHeight="1">
      <c r="A10" s="132" t="s">
        <v>148</v>
      </c>
    </row>
    <row r="11" s="131" customFormat="1" ht="21.75" customHeight="1">
      <c r="A11" s="132" t="s">
        <v>149</v>
      </c>
    </row>
    <row r="12" s="131" customFormat="1" ht="21.75" customHeight="1">
      <c r="A12" s="132" t="s">
        <v>150</v>
      </c>
    </row>
    <row r="13" s="131" customFormat="1" ht="21.75" customHeight="1">
      <c r="A13" s="132" t="s">
        <v>151</v>
      </c>
    </row>
    <row r="14" s="131" customFormat="1" ht="21.75" customHeight="1">
      <c r="A14" s="132" t="s">
        <v>152</v>
      </c>
    </row>
    <row r="15" s="131" customFormat="1" ht="21.75" customHeight="1">
      <c r="A15" s="132" t="s">
        <v>153</v>
      </c>
    </row>
    <row r="16" s="131" customFormat="1" ht="21.75" customHeight="1">
      <c r="A16" s="132" t="s">
        <v>154</v>
      </c>
    </row>
    <row r="17" s="131" customFormat="1" ht="21.75" customHeight="1">
      <c r="A17" s="132" t="s">
        <v>155</v>
      </c>
    </row>
    <row r="18" s="131" customFormat="1" ht="21.75" customHeight="1">
      <c r="A18" s="132" t="s">
        <v>156</v>
      </c>
    </row>
    <row r="19" s="131" customFormat="1" ht="21.75" customHeight="1">
      <c r="A19" s="132" t="s">
        <v>157</v>
      </c>
    </row>
    <row r="20" s="131" customFormat="1" ht="21.75" customHeight="1">
      <c r="A20" s="132" t="s">
        <v>158</v>
      </c>
    </row>
    <row r="21" s="131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>
    <tabColor rgb="FF00B050"/>
  </sheetPr>
  <dimension ref="A1:V25"/>
  <sheetViews>
    <sheetView zoomScalePageLayoutView="0" workbookViewId="0" topLeftCell="A4">
      <selection activeCell="B12" sqref="B12"/>
    </sheetView>
  </sheetViews>
  <sheetFormatPr defaultColWidth="12" defaultRowHeight="11.25"/>
  <cols>
    <col min="1" max="1" width="52.66015625" style="119" customWidth="1"/>
    <col min="2" max="2" width="21.5" style="119" customWidth="1"/>
    <col min="3" max="3" width="48.66015625" style="119" customWidth="1"/>
    <col min="4" max="4" width="22.16015625" style="119" customWidth="1"/>
    <col min="5" max="5" width="14.5" style="119" bestFit="1" customWidth="1"/>
    <col min="6" max="16384" width="12" style="119" customWidth="1"/>
  </cols>
  <sheetData>
    <row r="1" spans="1:22" ht="27">
      <c r="A1" s="237" t="s">
        <v>159</v>
      </c>
      <c r="B1" s="237"/>
      <c r="C1" s="237"/>
      <c r="D1" s="237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22" ht="14.25">
      <c r="A2" s="121"/>
      <c r="B2" s="121"/>
      <c r="C2" s="121"/>
      <c r="D2" s="122" t="s">
        <v>3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spans="1:22" ht="17.25" customHeight="1">
      <c r="A3" s="19" t="s">
        <v>140</v>
      </c>
      <c r="B3" s="124"/>
      <c r="C3" s="125"/>
      <c r="D3" s="122" t="s">
        <v>5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4" ht="14.25">
      <c r="A4" s="127" t="s">
        <v>160</v>
      </c>
      <c r="B4" s="127"/>
      <c r="C4" s="238" t="s">
        <v>161</v>
      </c>
      <c r="D4" s="238"/>
    </row>
    <row r="5" spans="1:4" ht="14.25">
      <c r="A5" s="128" t="s">
        <v>6</v>
      </c>
      <c r="B5" s="129" t="s">
        <v>7</v>
      </c>
      <c r="C5" s="128" t="s">
        <v>6</v>
      </c>
      <c r="D5" s="129" t="s">
        <v>7</v>
      </c>
    </row>
    <row r="6" spans="1:4" ht="14.25">
      <c r="A6" s="68" t="s">
        <v>8</v>
      </c>
      <c r="B6" s="130">
        <v>1315.34</v>
      </c>
      <c r="C6" s="186" t="s">
        <v>22</v>
      </c>
      <c r="D6" s="146">
        <f>D7+D12+D16+D19</f>
        <v>1315.3400000000001</v>
      </c>
    </row>
    <row r="7" spans="1:4" ht="14.25">
      <c r="A7" s="187" t="s">
        <v>162</v>
      </c>
      <c r="B7" s="130">
        <v>1315.34</v>
      </c>
      <c r="C7" s="186" t="s">
        <v>163</v>
      </c>
      <c r="D7" s="146">
        <f>D8</f>
        <v>1098.98</v>
      </c>
    </row>
    <row r="8" spans="1:4" ht="14.25">
      <c r="A8" s="188" t="s">
        <v>164</v>
      </c>
      <c r="B8" s="130">
        <f>G6</f>
        <v>0</v>
      </c>
      <c r="C8" s="186" t="s">
        <v>165</v>
      </c>
      <c r="D8" s="146">
        <f>SUM(D9:D11)</f>
        <v>1098.98</v>
      </c>
    </row>
    <row r="9" spans="1:4" ht="14.25">
      <c r="A9" s="188" t="s">
        <v>166</v>
      </c>
      <c r="B9" s="130">
        <f>H6</f>
        <v>0</v>
      </c>
      <c r="C9" s="186" t="s">
        <v>14</v>
      </c>
      <c r="D9" s="146">
        <v>730.58</v>
      </c>
    </row>
    <row r="10" spans="1:4" ht="14.25">
      <c r="A10" s="68" t="s">
        <v>105</v>
      </c>
      <c r="B10" s="130">
        <f>I6</f>
        <v>0</v>
      </c>
      <c r="C10" s="186" t="s">
        <v>167</v>
      </c>
      <c r="D10" s="146">
        <v>214.9</v>
      </c>
    </row>
    <row r="11" spans="1:4" ht="14.25">
      <c r="A11" s="68" t="s">
        <v>106</v>
      </c>
      <c r="B11" s="130">
        <f>J6</f>
        <v>0</v>
      </c>
      <c r="C11" s="186" t="s">
        <v>168</v>
      </c>
      <c r="D11" s="146">
        <v>153.5</v>
      </c>
    </row>
    <row r="12" spans="1:4" ht="14.25">
      <c r="A12" s="68" t="s">
        <v>107</v>
      </c>
      <c r="B12" s="130">
        <f>K6</f>
        <v>0</v>
      </c>
      <c r="C12" s="186" t="s">
        <v>37</v>
      </c>
      <c r="D12" s="146">
        <f>D13</f>
        <v>110.77000000000001</v>
      </c>
    </row>
    <row r="13" spans="1:4" ht="14.25">
      <c r="A13" s="68" t="s">
        <v>169</v>
      </c>
      <c r="B13" s="130">
        <f>L6</f>
        <v>0</v>
      </c>
      <c r="C13" s="186" t="s">
        <v>9</v>
      </c>
      <c r="D13" s="146">
        <f>SUM(D14:D15)</f>
        <v>110.77000000000001</v>
      </c>
    </row>
    <row r="14" spans="1:4" ht="14.25">
      <c r="A14" s="68" t="s">
        <v>170</v>
      </c>
      <c r="B14" s="130">
        <f>M6</f>
        <v>0</v>
      </c>
      <c r="C14" s="186" t="s">
        <v>10</v>
      </c>
      <c r="D14" s="146">
        <v>8.37</v>
      </c>
    </row>
    <row r="15" spans="1:4" ht="14.25">
      <c r="A15" s="68" t="s">
        <v>171</v>
      </c>
      <c r="B15" s="130">
        <f>N6</f>
        <v>0</v>
      </c>
      <c r="C15" s="186" t="s">
        <v>11</v>
      </c>
      <c r="D15" s="146">
        <v>102.4</v>
      </c>
    </row>
    <row r="16" spans="1:4" ht="14.25">
      <c r="A16" s="68" t="s">
        <v>172</v>
      </c>
      <c r="B16" s="130">
        <f>O6</f>
        <v>0</v>
      </c>
      <c r="C16" s="186" t="s">
        <v>173</v>
      </c>
      <c r="D16" s="146">
        <f>D17</f>
        <v>44.64</v>
      </c>
    </row>
    <row r="17" spans="1:4" ht="14.25">
      <c r="A17" s="187" t="s">
        <v>162</v>
      </c>
      <c r="B17" s="130"/>
      <c r="C17" s="186" t="s">
        <v>12</v>
      </c>
      <c r="D17" s="146">
        <f>D18</f>
        <v>44.64</v>
      </c>
    </row>
    <row r="18" spans="1:4" ht="14.25">
      <c r="A18" s="188" t="s">
        <v>166</v>
      </c>
      <c r="B18" s="130">
        <f>P6</f>
        <v>0</v>
      </c>
      <c r="C18" s="186" t="s">
        <v>13</v>
      </c>
      <c r="D18" s="146">
        <v>44.64</v>
      </c>
    </row>
    <row r="19" spans="1:4" ht="14.25">
      <c r="A19" s="187" t="s">
        <v>174</v>
      </c>
      <c r="B19" s="130">
        <f>Q6</f>
        <v>0</v>
      </c>
      <c r="C19" s="186" t="s">
        <v>42</v>
      </c>
      <c r="D19" s="146">
        <f>D20</f>
        <v>60.95</v>
      </c>
    </row>
    <row r="20" spans="1:4" ht="14.25">
      <c r="A20" s="187" t="s">
        <v>175</v>
      </c>
      <c r="B20" s="130">
        <f>R6</f>
        <v>0</v>
      </c>
      <c r="C20" s="186" t="s">
        <v>15</v>
      </c>
      <c r="D20" s="146">
        <f>D21</f>
        <v>60.95</v>
      </c>
    </row>
    <row r="21" spans="1:4" ht="14.25">
      <c r="A21" s="68" t="s">
        <v>176</v>
      </c>
      <c r="B21" s="130">
        <f>S6</f>
        <v>0</v>
      </c>
      <c r="C21" s="186" t="s">
        <v>16</v>
      </c>
      <c r="D21" s="146">
        <v>60.95</v>
      </c>
    </row>
    <row r="22" spans="1:4" ht="14.25">
      <c r="A22" s="189"/>
      <c r="B22" s="130"/>
      <c r="C22" s="58"/>
      <c r="D22" s="190"/>
    </row>
    <row r="23" spans="1:4" ht="14.25">
      <c r="A23" s="189"/>
      <c r="B23" s="130"/>
      <c r="C23" s="58"/>
      <c r="D23" s="190"/>
    </row>
    <row r="24" spans="1:4" ht="14.25">
      <c r="A24" s="189"/>
      <c r="B24" s="130"/>
      <c r="C24" s="58"/>
      <c r="D24" s="190"/>
    </row>
    <row r="25" spans="1:4" ht="14.25">
      <c r="A25" s="191" t="s">
        <v>177</v>
      </c>
      <c r="B25" s="130">
        <v>1315.34</v>
      </c>
      <c r="C25" s="192" t="s">
        <v>17</v>
      </c>
      <c r="D25" s="130">
        <v>1315.34</v>
      </c>
    </row>
  </sheetData>
  <sheetProtection/>
  <mergeCells count="2">
    <mergeCell ref="A1:D1"/>
    <mergeCell ref="C4:D4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>
    <tabColor rgb="FF00B050"/>
  </sheetPr>
  <dimension ref="A1:R17"/>
  <sheetViews>
    <sheetView showGridLines="0" showZeros="0" zoomScalePageLayoutView="0" workbookViewId="0" topLeftCell="A1">
      <selection activeCell="A8" sqref="A8:IV8"/>
    </sheetView>
  </sheetViews>
  <sheetFormatPr defaultColWidth="9.33203125" defaultRowHeight="11.25"/>
  <cols>
    <col min="1" max="1" width="18.33203125" style="33" customWidth="1"/>
    <col min="2" max="2" width="14.66015625" style="33" customWidth="1"/>
    <col min="3" max="3" width="14" style="33" customWidth="1"/>
    <col min="4" max="6" width="10.33203125" style="33" customWidth="1"/>
    <col min="7" max="7" width="9.33203125" style="33" customWidth="1"/>
    <col min="8" max="8" width="10.33203125" style="33" customWidth="1"/>
    <col min="9" max="9" width="6.66015625" style="33" customWidth="1"/>
    <col min="10" max="10" width="12.66015625" style="33" customWidth="1"/>
    <col min="11" max="11" width="10" style="0" customWidth="1"/>
    <col min="12" max="12" width="14.33203125" style="33" customWidth="1"/>
    <col min="13" max="13" width="13.5" style="33" customWidth="1"/>
    <col min="14" max="16" width="14.16015625" style="33" customWidth="1"/>
    <col min="17" max="254" width="9.16015625" style="33" customWidth="1"/>
  </cols>
  <sheetData>
    <row r="1" spans="1:17" ht="25.5" customHeight="1">
      <c r="A1" s="106" t="s">
        <v>159</v>
      </c>
      <c r="B1" s="106"/>
      <c r="C1" s="106"/>
      <c r="D1" s="106"/>
      <c r="E1" s="106"/>
      <c r="F1" s="106"/>
      <c r="G1" s="106"/>
      <c r="H1" s="106"/>
      <c r="I1" s="106"/>
      <c r="J1" s="106"/>
      <c r="K1" s="116"/>
      <c r="L1" s="106"/>
      <c r="M1" s="106"/>
      <c r="N1" s="106"/>
      <c r="O1" s="106"/>
      <c r="P1" s="106"/>
      <c r="Q1" s="107"/>
    </row>
    <row r="2" spans="15:18" ht="17.25" customHeight="1">
      <c r="O2" s="241" t="s">
        <v>18</v>
      </c>
      <c r="P2" s="241"/>
      <c r="Q2"/>
      <c r="R2"/>
    </row>
    <row r="3" spans="1:18" ht="17.25" customHeight="1">
      <c r="A3" s="19" t="s">
        <v>138</v>
      </c>
      <c r="O3" s="241" t="s">
        <v>5</v>
      </c>
      <c r="P3" s="242"/>
      <c r="Q3"/>
      <c r="R3"/>
    </row>
    <row r="4" spans="1:17" s="96" customFormat="1" ht="12">
      <c r="A4" s="248" t="s">
        <v>19</v>
      </c>
      <c r="B4" s="97" t="s">
        <v>20</v>
      </c>
      <c r="C4" s="98"/>
      <c r="D4" s="98"/>
      <c r="E4" s="98"/>
      <c r="F4" s="98"/>
      <c r="G4" s="98"/>
      <c r="H4" s="98"/>
      <c r="I4" s="98"/>
      <c r="J4" s="98"/>
      <c r="K4" s="102"/>
      <c r="L4" s="97" t="s">
        <v>21</v>
      </c>
      <c r="M4" s="98"/>
      <c r="N4" s="98"/>
      <c r="O4" s="98"/>
      <c r="P4" s="103"/>
      <c r="Q4" s="13"/>
    </row>
    <row r="5" spans="1:17" s="96" customFormat="1" ht="40.5" customHeight="1">
      <c r="A5" s="248"/>
      <c r="B5" s="249" t="s">
        <v>22</v>
      </c>
      <c r="C5" s="243" t="s">
        <v>8</v>
      </c>
      <c r="D5" s="243"/>
      <c r="E5" s="243" t="s">
        <v>105</v>
      </c>
      <c r="F5" s="243" t="s">
        <v>106</v>
      </c>
      <c r="G5" s="243" t="s">
        <v>107</v>
      </c>
      <c r="H5" s="243" t="s">
        <v>49</v>
      </c>
      <c r="I5" s="243" t="s">
        <v>108</v>
      </c>
      <c r="J5" s="243"/>
      <c r="K5" s="243" t="s">
        <v>109</v>
      </c>
      <c r="L5" s="239" t="s">
        <v>22</v>
      </c>
      <c r="M5" s="244" t="s">
        <v>23</v>
      </c>
      <c r="N5" s="245"/>
      <c r="O5" s="246"/>
      <c r="P5" s="239" t="s">
        <v>24</v>
      </c>
      <c r="Q5" s="13"/>
    </row>
    <row r="6" spans="1:17" s="96" customFormat="1" ht="62.25" customHeight="1">
      <c r="A6" s="248"/>
      <c r="B6" s="250"/>
      <c r="C6" s="56" t="s">
        <v>25</v>
      </c>
      <c r="D6" s="22" t="s">
        <v>26</v>
      </c>
      <c r="E6" s="243"/>
      <c r="F6" s="243"/>
      <c r="G6" s="243"/>
      <c r="H6" s="243"/>
      <c r="I6" s="56" t="s">
        <v>25</v>
      </c>
      <c r="J6" s="56" t="s">
        <v>110</v>
      </c>
      <c r="K6" s="243"/>
      <c r="L6" s="240"/>
      <c r="M6" s="67" t="s">
        <v>27</v>
      </c>
      <c r="N6" s="67" t="s">
        <v>28</v>
      </c>
      <c r="O6" s="67" t="s">
        <v>29</v>
      </c>
      <c r="P6" s="240"/>
      <c r="Q6" s="13"/>
    </row>
    <row r="7" spans="1:17" s="93" customFormat="1" ht="36" customHeight="1">
      <c r="A7" s="23" t="s">
        <v>22</v>
      </c>
      <c r="B7" s="114">
        <f>SUM(B8:B14)</f>
        <v>1315.34</v>
      </c>
      <c r="C7" s="114">
        <f>SUM(C8:C14)</f>
        <v>1315.34</v>
      </c>
      <c r="D7" s="114">
        <f>SUM(D8:D14)</f>
        <v>0</v>
      </c>
      <c r="E7" s="114">
        <f>SUM(E8:E14)</f>
        <v>0</v>
      </c>
      <c r="F7" s="114">
        <f>SUM(F8:F14)</f>
        <v>0</v>
      </c>
      <c r="G7" s="114"/>
      <c r="H7" s="114"/>
      <c r="I7" s="114"/>
      <c r="J7" s="114"/>
      <c r="K7" s="114">
        <f aca="true" t="shared" si="0" ref="K7:P7">SUM(K8:K14)</f>
        <v>0</v>
      </c>
      <c r="L7" s="114">
        <f t="shared" si="0"/>
        <v>1315.3400000000001</v>
      </c>
      <c r="M7" s="114">
        <f t="shared" si="0"/>
        <v>763.16</v>
      </c>
      <c r="N7" s="114">
        <f t="shared" si="0"/>
        <v>177.09</v>
      </c>
      <c r="O7" s="114">
        <f t="shared" si="0"/>
        <v>6.69</v>
      </c>
      <c r="P7" s="114">
        <f t="shared" si="0"/>
        <v>368.4</v>
      </c>
      <c r="Q7"/>
    </row>
    <row r="8" spans="1:16" ht="31.5" customHeight="1">
      <c r="A8" s="55" t="s">
        <v>112</v>
      </c>
      <c r="B8" s="146">
        <v>1315.34</v>
      </c>
      <c r="C8" s="146">
        <v>1315.34</v>
      </c>
      <c r="D8" s="86">
        <v>0</v>
      </c>
      <c r="E8" s="86">
        <v>0</v>
      </c>
      <c r="F8" s="86">
        <v>0</v>
      </c>
      <c r="G8" s="86"/>
      <c r="H8" s="86"/>
      <c r="I8" s="86"/>
      <c r="J8" s="86"/>
      <c r="K8" s="117">
        <v>0</v>
      </c>
      <c r="L8" s="146">
        <f>M8+N8+O8+P8</f>
        <v>1315.3400000000001</v>
      </c>
      <c r="M8" s="86">
        <v>763.16</v>
      </c>
      <c r="N8" s="86">
        <v>177.09</v>
      </c>
      <c r="O8" s="86">
        <v>6.69</v>
      </c>
      <c r="P8" s="86">
        <v>368.4</v>
      </c>
    </row>
    <row r="9" spans="1:16" ht="31.5" customHeight="1">
      <c r="A9" s="55"/>
      <c r="B9" s="148"/>
      <c r="C9" s="148"/>
      <c r="D9" s="115"/>
      <c r="E9" s="115"/>
      <c r="F9" s="115"/>
      <c r="G9" s="115"/>
      <c r="H9" s="115"/>
      <c r="I9" s="115"/>
      <c r="J9" s="115"/>
      <c r="K9" s="118"/>
      <c r="L9" s="154"/>
      <c r="M9" s="155"/>
      <c r="N9" s="154"/>
      <c r="O9" s="154"/>
      <c r="P9" s="154"/>
    </row>
    <row r="10" spans="1:16" ht="31.5" customHeight="1">
      <c r="A10" s="147"/>
      <c r="B10" s="148"/>
      <c r="C10" s="148"/>
      <c r="D10" s="100"/>
      <c r="E10" s="100"/>
      <c r="F10" s="100"/>
      <c r="G10" s="100"/>
      <c r="H10" s="100"/>
      <c r="I10" s="100"/>
      <c r="J10" s="100"/>
      <c r="K10" s="112"/>
      <c r="L10" s="154"/>
      <c r="M10" s="155"/>
      <c r="N10" s="154"/>
      <c r="O10" s="154"/>
      <c r="P10" s="154"/>
    </row>
    <row r="11" spans="1:16" ht="31.5" customHeight="1">
      <c r="A11" s="55"/>
      <c r="B11" s="148"/>
      <c r="C11" s="148"/>
      <c r="D11" s="100"/>
      <c r="E11" s="100"/>
      <c r="F11" s="110"/>
      <c r="G11" s="110"/>
      <c r="H11" s="110"/>
      <c r="I11" s="110"/>
      <c r="J11" s="110"/>
      <c r="K11" s="112"/>
      <c r="L11" s="154"/>
      <c r="M11" s="155"/>
      <c r="N11" s="154"/>
      <c r="O11" s="154"/>
      <c r="P11" s="154"/>
    </row>
    <row r="12" spans="1:16" ht="31.5" customHeight="1">
      <c r="A12" s="95"/>
      <c r="B12" s="86">
        <f>SUM(C12:K12)</f>
        <v>0</v>
      </c>
      <c r="C12" s="100"/>
      <c r="D12" s="100"/>
      <c r="E12" s="100"/>
      <c r="F12" s="110"/>
      <c r="G12" s="110"/>
      <c r="H12" s="110"/>
      <c r="I12" s="110"/>
      <c r="J12" s="110"/>
      <c r="K12" s="112"/>
      <c r="L12" s="86">
        <f>SUM(M12:P12)</f>
        <v>0</v>
      </c>
      <c r="M12" s="86"/>
      <c r="N12" s="86"/>
      <c r="O12" s="86"/>
      <c r="P12" s="110"/>
    </row>
    <row r="13" spans="1:16" ht="31.5" customHeight="1">
      <c r="A13" s="55"/>
      <c r="B13" s="86">
        <f>SUM(C13:K13)</f>
        <v>0</v>
      </c>
      <c r="C13" s="100"/>
      <c r="D13" s="100"/>
      <c r="E13" s="100"/>
      <c r="F13" s="100"/>
      <c r="G13" s="100"/>
      <c r="H13" s="100"/>
      <c r="I13" s="100"/>
      <c r="J13" s="100"/>
      <c r="K13" s="112"/>
      <c r="L13" s="86">
        <f>SUM(M13:P13)</f>
        <v>0</v>
      </c>
      <c r="M13" s="86"/>
      <c r="N13" s="86"/>
      <c r="O13" s="86"/>
      <c r="P13" s="110"/>
    </row>
    <row r="14" spans="1:16" ht="31.5" customHeight="1">
      <c r="A14" s="55"/>
      <c r="B14" s="86">
        <f>SUM(C14:K14)</f>
        <v>0</v>
      </c>
      <c r="C14" s="100"/>
      <c r="D14" s="100"/>
      <c r="E14" s="100"/>
      <c r="F14" s="100"/>
      <c r="G14" s="100"/>
      <c r="H14" s="100"/>
      <c r="I14" s="100"/>
      <c r="J14" s="100"/>
      <c r="K14" s="112"/>
      <c r="L14" s="86">
        <f>SUM(M14:P14)</f>
        <v>0</v>
      </c>
      <c r="M14" s="86"/>
      <c r="N14" s="86"/>
      <c r="O14" s="86"/>
      <c r="P14" s="110"/>
    </row>
    <row r="15" spans="1:16" ht="36.75" customHeight="1">
      <c r="A15" s="247"/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</row>
    <row r="16" spans="6:11" ht="10.5" customHeight="1">
      <c r="F16" s="47"/>
      <c r="G16" s="47"/>
      <c r="H16" s="47"/>
      <c r="I16" s="47"/>
      <c r="J16" s="47"/>
      <c r="K16" s="88"/>
    </row>
    <row r="17" ht="10.5" customHeight="1">
      <c r="C17" s="47"/>
    </row>
  </sheetData>
  <sheetProtection/>
  <mergeCells count="15">
    <mergeCell ref="A15:P15"/>
    <mergeCell ref="A4:A6"/>
    <mergeCell ref="B5:B6"/>
    <mergeCell ref="E5:E6"/>
    <mergeCell ref="F5:F6"/>
    <mergeCell ref="G5:G6"/>
    <mergeCell ref="H5:H6"/>
    <mergeCell ref="I5:J5"/>
    <mergeCell ref="K5:K6"/>
    <mergeCell ref="L5:L6"/>
    <mergeCell ref="P5:P6"/>
    <mergeCell ref="O2:P2"/>
    <mergeCell ref="O3:P3"/>
    <mergeCell ref="C5:D5"/>
    <mergeCell ref="M5:O5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>
    <tabColor rgb="FF00B050"/>
  </sheetPr>
  <dimension ref="A1:IO22"/>
  <sheetViews>
    <sheetView showGridLines="0" showZeros="0" zoomScalePageLayoutView="0" workbookViewId="0" topLeftCell="A1">
      <selection activeCell="G7" sqref="G7"/>
    </sheetView>
  </sheetViews>
  <sheetFormatPr defaultColWidth="9.16015625" defaultRowHeight="11.25"/>
  <cols>
    <col min="1" max="1" width="15.66015625" style="33" customWidth="1"/>
    <col min="2" max="4" width="4.33203125" style="33" customWidth="1"/>
    <col min="5" max="5" width="38.33203125" style="33" customWidth="1"/>
    <col min="6" max="6" width="16.33203125" style="33" customWidth="1"/>
    <col min="7" max="7" width="15.33203125" style="33" customWidth="1"/>
    <col min="8" max="11" width="9.33203125" style="33" customWidth="1"/>
    <col min="12" max="12" width="9.33203125" style="0" customWidth="1"/>
    <col min="13" max="16" width="9.33203125" style="33" customWidth="1"/>
    <col min="17" max="249" width="9.16015625" style="33" customWidth="1"/>
  </cols>
  <sheetData>
    <row r="1" spans="1:15" ht="28.5" customHeight="1">
      <c r="A1" s="251" t="s">
        <v>178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3:15" ht="10.5" customHeight="1">
      <c r="M2"/>
      <c r="N2" s="144"/>
      <c r="O2" s="145" t="s">
        <v>30</v>
      </c>
    </row>
    <row r="3" spans="1:15" ht="17.25" customHeight="1">
      <c r="A3" s="19" t="s">
        <v>138</v>
      </c>
      <c r="B3" s="71"/>
      <c r="C3" s="71"/>
      <c r="D3" s="71"/>
      <c r="E3" s="71"/>
      <c r="M3"/>
      <c r="N3" s="223" t="s">
        <v>5</v>
      </c>
      <c r="O3" s="223"/>
    </row>
    <row r="4" spans="1:15" s="96" customFormat="1" ht="12">
      <c r="A4" s="249" t="s">
        <v>19</v>
      </c>
      <c r="B4" s="224" t="s">
        <v>111</v>
      </c>
      <c r="C4" s="224"/>
      <c r="D4" s="224"/>
      <c r="E4" s="229" t="s">
        <v>32</v>
      </c>
      <c r="F4" s="225" t="s">
        <v>20</v>
      </c>
      <c r="G4" s="225"/>
      <c r="H4" s="225"/>
      <c r="I4" s="225"/>
      <c r="J4" s="225"/>
      <c r="K4" s="225"/>
      <c r="L4" s="225"/>
      <c r="M4" s="225"/>
      <c r="N4" s="225"/>
      <c r="O4" s="225"/>
    </row>
    <row r="5" spans="1:15" s="96" customFormat="1" ht="63" customHeight="1">
      <c r="A5" s="226"/>
      <c r="B5" s="227" t="s">
        <v>33</v>
      </c>
      <c r="C5" s="227" t="s">
        <v>34</v>
      </c>
      <c r="D5" s="227" t="s">
        <v>35</v>
      </c>
      <c r="E5" s="217"/>
      <c r="F5" s="249" t="s">
        <v>22</v>
      </c>
      <c r="G5" s="243" t="s">
        <v>8</v>
      </c>
      <c r="H5" s="243"/>
      <c r="I5" s="243" t="s">
        <v>105</v>
      </c>
      <c r="J5" s="243" t="s">
        <v>106</v>
      </c>
      <c r="K5" s="243" t="s">
        <v>107</v>
      </c>
      <c r="L5" s="243" t="s">
        <v>49</v>
      </c>
      <c r="M5" s="243" t="s">
        <v>108</v>
      </c>
      <c r="N5" s="243"/>
      <c r="O5" s="243" t="s">
        <v>109</v>
      </c>
    </row>
    <row r="6" spans="1:15" s="96" customFormat="1" ht="51.75" customHeight="1">
      <c r="A6" s="250"/>
      <c r="B6" s="228"/>
      <c r="C6" s="228"/>
      <c r="D6" s="228"/>
      <c r="E6" s="218"/>
      <c r="F6" s="250"/>
      <c r="G6" s="56" t="s">
        <v>25</v>
      </c>
      <c r="H6" s="22" t="s">
        <v>26</v>
      </c>
      <c r="I6" s="243"/>
      <c r="J6" s="243"/>
      <c r="K6" s="243"/>
      <c r="L6" s="243"/>
      <c r="M6" s="56" t="s">
        <v>25</v>
      </c>
      <c r="N6" s="56" t="s">
        <v>110</v>
      </c>
      <c r="O6" s="243"/>
    </row>
    <row r="7" spans="1:249" s="13" customFormat="1" ht="24" customHeight="1">
      <c r="A7" s="72" t="s">
        <v>137</v>
      </c>
      <c r="B7" s="149"/>
      <c r="C7" s="149"/>
      <c r="D7" s="149"/>
      <c r="E7" s="74" t="s">
        <v>22</v>
      </c>
      <c r="F7" s="109">
        <f>F8+F13+F17+F20</f>
        <v>1315.3400000000001</v>
      </c>
      <c r="G7" s="109">
        <f>G8+G13+G17+G20</f>
        <v>1315.3400000000001</v>
      </c>
      <c r="H7" s="109">
        <v>0</v>
      </c>
      <c r="I7" s="109">
        <v>0</v>
      </c>
      <c r="J7" s="109">
        <v>0</v>
      </c>
      <c r="K7" s="109"/>
      <c r="L7" s="111">
        <v>0</v>
      </c>
      <c r="M7" s="78"/>
      <c r="N7" s="78"/>
      <c r="O7" s="78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</row>
    <row r="8" spans="1:15" ht="26.25" customHeight="1">
      <c r="A8" s="55"/>
      <c r="B8" s="193">
        <v>201</v>
      </c>
      <c r="C8" s="194"/>
      <c r="D8" s="194"/>
      <c r="E8" s="193" t="s">
        <v>297</v>
      </c>
      <c r="F8" s="195">
        <f>F9</f>
        <v>1098.98</v>
      </c>
      <c r="G8" s="195">
        <f>G9</f>
        <v>1098.98</v>
      </c>
      <c r="H8" s="100"/>
      <c r="I8" s="100"/>
      <c r="J8" s="110"/>
      <c r="K8" s="110"/>
      <c r="L8" s="112"/>
      <c r="M8" s="49"/>
      <c r="N8" s="49"/>
      <c r="O8" s="49"/>
    </row>
    <row r="9" spans="1:15" ht="26.25" customHeight="1">
      <c r="A9" s="55"/>
      <c r="B9" s="193"/>
      <c r="C9" s="194" t="s">
        <v>179</v>
      </c>
      <c r="D9" s="194"/>
      <c r="E9" s="193" t="s">
        <v>165</v>
      </c>
      <c r="F9" s="195">
        <f>SUM(F10:F12)</f>
        <v>1098.98</v>
      </c>
      <c r="G9" s="195">
        <f>SUM(G10:G12)</f>
        <v>1098.98</v>
      </c>
      <c r="H9" s="100"/>
      <c r="I9" s="100"/>
      <c r="J9" s="100"/>
      <c r="K9" s="100"/>
      <c r="L9" s="112"/>
      <c r="M9" s="49"/>
      <c r="N9" s="49"/>
      <c r="O9" s="49"/>
    </row>
    <row r="10" spans="1:15" ht="26.25" customHeight="1">
      <c r="A10" s="55"/>
      <c r="B10" s="193">
        <v>201</v>
      </c>
      <c r="C10" s="194" t="s">
        <v>180</v>
      </c>
      <c r="D10" s="194" t="s">
        <v>43</v>
      </c>
      <c r="E10" s="193" t="s">
        <v>14</v>
      </c>
      <c r="F10" s="195">
        <v>730.58</v>
      </c>
      <c r="G10" s="195">
        <v>730.58</v>
      </c>
      <c r="H10" s="100"/>
      <c r="I10" s="100"/>
      <c r="J10" s="100"/>
      <c r="K10" s="100"/>
      <c r="L10" s="112"/>
      <c r="M10" s="49"/>
      <c r="N10" s="49"/>
      <c r="O10" s="49"/>
    </row>
    <row r="11" spans="1:15" ht="26.25" customHeight="1">
      <c r="A11" s="55"/>
      <c r="B11" s="193">
        <v>201</v>
      </c>
      <c r="C11" s="194" t="s">
        <v>180</v>
      </c>
      <c r="D11" s="194" t="s">
        <v>181</v>
      </c>
      <c r="E11" s="193" t="s">
        <v>167</v>
      </c>
      <c r="F11" s="195">
        <v>214.9</v>
      </c>
      <c r="G11" s="195">
        <v>214.9</v>
      </c>
      <c r="H11" s="100"/>
      <c r="I11" s="100"/>
      <c r="J11" s="100"/>
      <c r="K11" s="100"/>
      <c r="L11" s="112"/>
      <c r="M11" s="49"/>
      <c r="N11" s="49"/>
      <c r="O11" s="49"/>
    </row>
    <row r="12" spans="1:15" ht="26.25" customHeight="1">
      <c r="A12" s="55"/>
      <c r="B12" s="193">
        <v>201</v>
      </c>
      <c r="C12" s="194" t="s">
        <v>180</v>
      </c>
      <c r="D12" s="194" t="s">
        <v>65</v>
      </c>
      <c r="E12" s="193" t="s">
        <v>168</v>
      </c>
      <c r="F12" s="195">
        <v>153.5</v>
      </c>
      <c r="G12" s="195">
        <v>153.5</v>
      </c>
      <c r="H12" s="100"/>
      <c r="I12" s="100"/>
      <c r="J12" s="100"/>
      <c r="K12" s="100"/>
      <c r="L12" s="112"/>
      <c r="M12" s="49"/>
      <c r="N12" s="49"/>
      <c r="O12" s="49"/>
    </row>
    <row r="13" spans="1:15" ht="26.25" customHeight="1">
      <c r="A13" s="55"/>
      <c r="B13" s="193">
        <v>208</v>
      </c>
      <c r="C13" s="194"/>
      <c r="D13" s="194"/>
      <c r="E13" s="193" t="s">
        <v>37</v>
      </c>
      <c r="F13" s="195">
        <f>F14</f>
        <v>110.77000000000001</v>
      </c>
      <c r="G13" s="195">
        <f>G14</f>
        <v>110.77000000000001</v>
      </c>
      <c r="H13" s="100"/>
      <c r="I13" s="100"/>
      <c r="J13" s="100"/>
      <c r="K13" s="100"/>
      <c r="L13" s="112"/>
      <c r="M13" s="49"/>
      <c r="N13" s="49"/>
      <c r="O13" s="49"/>
    </row>
    <row r="14" spans="1:15" ht="26.25" customHeight="1">
      <c r="A14" s="55"/>
      <c r="B14" s="193"/>
      <c r="C14" s="194" t="s">
        <v>38</v>
      </c>
      <c r="D14" s="194"/>
      <c r="E14" s="193" t="s">
        <v>9</v>
      </c>
      <c r="F14" s="195">
        <f>SUM(F15:F16)</f>
        <v>110.77000000000001</v>
      </c>
      <c r="G14" s="195">
        <f>SUM(G15:G16)</f>
        <v>110.77000000000001</v>
      </c>
      <c r="H14" s="100"/>
      <c r="I14" s="100"/>
      <c r="J14" s="100"/>
      <c r="K14" s="100"/>
      <c r="L14" s="112"/>
      <c r="M14" s="49"/>
      <c r="N14" s="49"/>
      <c r="O14" s="49"/>
    </row>
    <row r="15" spans="1:15" ht="26.25" customHeight="1">
      <c r="A15" s="55"/>
      <c r="B15" s="193">
        <v>208</v>
      </c>
      <c r="C15" s="194" t="s">
        <v>182</v>
      </c>
      <c r="D15" s="194" t="s">
        <v>43</v>
      </c>
      <c r="E15" s="193" t="s">
        <v>10</v>
      </c>
      <c r="F15" s="195">
        <v>8.37</v>
      </c>
      <c r="G15" s="195">
        <v>8.37</v>
      </c>
      <c r="H15" s="100"/>
      <c r="I15" s="100"/>
      <c r="J15" s="100"/>
      <c r="K15" s="100"/>
      <c r="L15" s="112"/>
      <c r="M15" s="49"/>
      <c r="N15" s="49"/>
      <c r="O15" s="49"/>
    </row>
    <row r="16" spans="1:15" ht="26.25" customHeight="1">
      <c r="A16" s="55"/>
      <c r="B16" s="193">
        <v>208</v>
      </c>
      <c r="C16" s="194" t="s">
        <v>182</v>
      </c>
      <c r="D16" s="194" t="s">
        <v>38</v>
      </c>
      <c r="E16" s="193" t="s">
        <v>11</v>
      </c>
      <c r="F16" s="195">
        <v>102.4</v>
      </c>
      <c r="G16" s="195">
        <v>102.4</v>
      </c>
      <c r="H16" s="100"/>
      <c r="I16" s="100"/>
      <c r="J16" s="100"/>
      <c r="K16" s="100"/>
      <c r="L16" s="112"/>
      <c r="M16" s="49"/>
      <c r="N16" s="49"/>
      <c r="O16" s="49"/>
    </row>
    <row r="17" spans="1:15" ht="26.25" customHeight="1">
      <c r="A17" s="55"/>
      <c r="B17" s="193">
        <v>210</v>
      </c>
      <c r="C17" s="194"/>
      <c r="D17" s="194"/>
      <c r="E17" s="193" t="s">
        <v>298</v>
      </c>
      <c r="F17" s="195">
        <f>F18</f>
        <v>44.64</v>
      </c>
      <c r="G17" s="195">
        <f>G18</f>
        <v>44.64</v>
      </c>
      <c r="H17" s="100"/>
      <c r="I17" s="100"/>
      <c r="J17" s="100"/>
      <c r="K17" s="100"/>
      <c r="L17" s="112"/>
      <c r="M17" s="49"/>
      <c r="N17" s="49"/>
      <c r="O17" s="49"/>
    </row>
    <row r="18" spans="1:15" ht="26.25" customHeight="1">
      <c r="A18" s="55"/>
      <c r="B18" s="193"/>
      <c r="C18" s="194" t="s">
        <v>41</v>
      </c>
      <c r="D18" s="194"/>
      <c r="E18" s="193" t="s">
        <v>12</v>
      </c>
      <c r="F18" s="195">
        <f>F19</f>
        <v>44.64</v>
      </c>
      <c r="G18" s="195">
        <f>G19</f>
        <v>44.64</v>
      </c>
      <c r="H18" s="100"/>
      <c r="I18" s="100"/>
      <c r="J18" s="100"/>
      <c r="K18" s="100"/>
      <c r="L18" s="112"/>
      <c r="M18" s="49"/>
      <c r="N18" s="49"/>
      <c r="O18" s="49"/>
    </row>
    <row r="19" spans="1:15" ht="26.25" customHeight="1">
      <c r="A19" s="55"/>
      <c r="B19" s="193">
        <v>210</v>
      </c>
      <c r="C19" s="194" t="s">
        <v>183</v>
      </c>
      <c r="D19" s="194" t="s">
        <v>43</v>
      </c>
      <c r="E19" s="193" t="s">
        <v>13</v>
      </c>
      <c r="F19" s="195">
        <v>44.64</v>
      </c>
      <c r="G19" s="195">
        <v>44.64</v>
      </c>
      <c r="H19" s="100"/>
      <c r="I19" s="100"/>
      <c r="J19" s="100"/>
      <c r="K19" s="100"/>
      <c r="L19" s="112"/>
      <c r="M19" s="49"/>
      <c r="N19" s="49"/>
      <c r="O19" s="49"/>
    </row>
    <row r="20" spans="1:15" ht="26.25" customHeight="1">
      <c r="A20" s="55"/>
      <c r="B20" s="193">
        <v>221</v>
      </c>
      <c r="C20" s="194"/>
      <c r="D20" s="194"/>
      <c r="E20" s="193" t="s">
        <v>42</v>
      </c>
      <c r="F20" s="195">
        <f>F21</f>
        <v>60.95</v>
      </c>
      <c r="G20" s="195">
        <f>G21</f>
        <v>60.95</v>
      </c>
      <c r="H20" s="100"/>
      <c r="I20" s="100"/>
      <c r="J20" s="100"/>
      <c r="K20" s="100"/>
      <c r="L20" s="112"/>
      <c r="M20" s="49"/>
      <c r="N20" s="49"/>
      <c r="O20" s="49"/>
    </row>
    <row r="21" spans="1:15" ht="26.25" customHeight="1">
      <c r="A21" s="55"/>
      <c r="B21" s="193"/>
      <c r="C21" s="194" t="s">
        <v>40</v>
      </c>
      <c r="D21" s="194"/>
      <c r="E21" s="193" t="s">
        <v>15</v>
      </c>
      <c r="F21" s="195">
        <f>F22</f>
        <v>60.95</v>
      </c>
      <c r="G21" s="195">
        <f>G22</f>
        <v>60.95</v>
      </c>
      <c r="H21" s="100"/>
      <c r="I21" s="100"/>
      <c r="J21" s="100"/>
      <c r="K21" s="100"/>
      <c r="L21" s="112"/>
      <c r="M21" s="49"/>
      <c r="N21" s="49"/>
      <c r="O21" s="49"/>
    </row>
    <row r="22" spans="1:15" ht="26.25" customHeight="1">
      <c r="A22" s="55"/>
      <c r="B22" s="193">
        <v>221</v>
      </c>
      <c r="C22" s="194" t="s">
        <v>184</v>
      </c>
      <c r="D22" s="194" t="s">
        <v>43</v>
      </c>
      <c r="E22" s="193" t="s">
        <v>16</v>
      </c>
      <c r="F22" s="195">
        <v>60.95</v>
      </c>
      <c r="G22" s="195">
        <v>60.95</v>
      </c>
      <c r="H22" s="100"/>
      <c r="I22" s="100"/>
      <c r="J22" s="100"/>
      <c r="K22" s="100"/>
      <c r="L22" s="112"/>
      <c r="M22" s="49"/>
      <c r="N22" s="49"/>
      <c r="O22" s="49"/>
    </row>
  </sheetData>
  <sheetProtection/>
  <mergeCells count="17">
    <mergeCell ref="A1:O1"/>
    <mergeCell ref="N3:O3"/>
    <mergeCell ref="B4:D4"/>
    <mergeCell ref="F4:O4"/>
    <mergeCell ref="A4:A6"/>
    <mergeCell ref="B5:B6"/>
    <mergeCell ref="C5:C6"/>
    <mergeCell ref="D5:D6"/>
    <mergeCell ref="E4:E6"/>
    <mergeCell ref="F5:F6"/>
    <mergeCell ref="I5:I6"/>
    <mergeCell ref="J5:J6"/>
    <mergeCell ref="G5:H5"/>
    <mergeCell ref="O5:O6"/>
    <mergeCell ref="K5:K6"/>
    <mergeCell ref="L5:L6"/>
    <mergeCell ref="M5:N5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>
    <tabColor rgb="FF00B050"/>
  </sheetPr>
  <dimension ref="A1:IN22"/>
  <sheetViews>
    <sheetView showGridLines="0" showZeros="0" zoomScalePageLayoutView="0" workbookViewId="0" topLeftCell="A1">
      <selection activeCell="I11" sqref="I11"/>
    </sheetView>
  </sheetViews>
  <sheetFormatPr defaultColWidth="9.16015625" defaultRowHeight="11.25"/>
  <cols>
    <col min="1" max="1" width="17.66015625" style="33" customWidth="1"/>
    <col min="2" max="4" width="7.5" style="33" customWidth="1"/>
    <col min="5" max="5" width="42" style="33" bestFit="1" customWidth="1"/>
    <col min="6" max="10" width="13.16015625" style="33" customWidth="1"/>
    <col min="11" max="11" width="12.83203125" style="33" bestFit="1" customWidth="1"/>
    <col min="12" max="248" width="9.16015625" style="33" customWidth="1"/>
    <col min="249" max="254" width="9.16015625" style="0" customWidth="1"/>
  </cols>
  <sheetData>
    <row r="1" spans="1:11" ht="27">
      <c r="A1" s="106" t="s">
        <v>187</v>
      </c>
      <c r="B1" s="106"/>
      <c r="C1" s="106"/>
      <c r="D1" s="106"/>
      <c r="E1" s="106"/>
      <c r="F1" s="106"/>
      <c r="G1" s="106"/>
      <c r="H1" s="106"/>
      <c r="I1" s="106"/>
      <c r="J1" s="106"/>
      <c r="K1" s="107"/>
    </row>
    <row r="2" spans="9:12" ht="12">
      <c r="I2" s="241" t="s">
        <v>36</v>
      </c>
      <c r="J2" s="241"/>
      <c r="K2"/>
      <c r="L2"/>
    </row>
    <row r="3" spans="1:12" ht="17.25" customHeight="1">
      <c r="A3" s="19" t="s">
        <v>138</v>
      </c>
      <c r="B3" s="71"/>
      <c r="C3" s="71"/>
      <c r="D3" s="71"/>
      <c r="E3" s="71"/>
      <c r="I3" s="241" t="s">
        <v>5</v>
      </c>
      <c r="J3" s="242"/>
      <c r="K3"/>
      <c r="L3"/>
    </row>
    <row r="4" spans="1:11" s="96" customFormat="1" ht="12">
      <c r="A4" s="248" t="s">
        <v>19</v>
      </c>
      <c r="B4" s="224" t="s">
        <v>31</v>
      </c>
      <c r="C4" s="224"/>
      <c r="D4" s="224"/>
      <c r="E4" s="221" t="s">
        <v>32</v>
      </c>
      <c r="F4" s="97" t="s">
        <v>21</v>
      </c>
      <c r="G4" s="98"/>
      <c r="H4" s="98"/>
      <c r="I4" s="98"/>
      <c r="J4" s="103"/>
      <c r="K4" s="13"/>
    </row>
    <row r="5" spans="1:11" s="96" customFormat="1" ht="12">
      <c r="A5" s="248"/>
      <c r="B5" s="219" t="s">
        <v>33</v>
      </c>
      <c r="C5" s="219" t="s">
        <v>34</v>
      </c>
      <c r="D5" s="219" t="s">
        <v>35</v>
      </c>
      <c r="E5" s="221"/>
      <c r="F5" s="239" t="s">
        <v>22</v>
      </c>
      <c r="G5" s="244" t="s">
        <v>23</v>
      </c>
      <c r="H5" s="245"/>
      <c r="I5" s="246"/>
      <c r="J5" s="239" t="s">
        <v>24</v>
      </c>
      <c r="K5" s="13"/>
    </row>
    <row r="6" spans="1:11" s="96" customFormat="1" ht="24">
      <c r="A6" s="248"/>
      <c r="B6" s="220"/>
      <c r="C6" s="220"/>
      <c r="D6" s="220"/>
      <c r="E6" s="221"/>
      <c r="F6" s="240"/>
      <c r="G6" s="67" t="s">
        <v>27</v>
      </c>
      <c r="H6" s="67" t="s">
        <v>28</v>
      </c>
      <c r="I6" s="67" t="s">
        <v>29</v>
      </c>
      <c r="J6" s="240"/>
      <c r="K6" s="13"/>
    </row>
    <row r="7" spans="1:248" s="13" customFormat="1" ht="28.5" customHeight="1">
      <c r="A7" s="72" t="s">
        <v>189</v>
      </c>
      <c r="B7" s="73"/>
      <c r="C7" s="73"/>
      <c r="D7" s="73"/>
      <c r="E7" s="74" t="s">
        <v>22</v>
      </c>
      <c r="F7" s="152">
        <f>F8+F13++F17+F20</f>
        <v>1315.3400000000001</v>
      </c>
      <c r="G7" s="152">
        <f>G8+G13++G17+G20</f>
        <v>763.16</v>
      </c>
      <c r="H7" s="152">
        <f>H8+H13++H17+H20</f>
        <v>177.09</v>
      </c>
      <c r="I7" s="152">
        <f>I8+I13++I17+I20</f>
        <v>6.69</v>
      </c>
      <c r="J7" s="152">
        <f>J8+J13++J17+J20</f>
        <v>368.4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</row>
    <row r="8" spans="1:248" s="200" customFormat="1" ht="19.5" customHeight="1">
      <c r="A8" s="55"/>
      <c r="B8" s="196">
        <v>201</v>
      </c>
      <c r="C8" s="197"/>
      <c r="D8" s="197"/>
      <c r="E8" s="196" t="s">
        <v>163</v>
      </c>
      <c r="F8" s="198">
        <f>F9</f>
        <v>1098.98</v>
      </c>
      <c r="G8" s="150">
        <v>555.17</v>
      </c>
      <c r="H8" s="150">
        <v>175.3</v>
      </c>
      <c r="I8" s="150">
        <v>0.11</v>
      </c>
      <c r="J8" s="150">
        <v>368.4</v>
      </c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199"/>
      <c r="DJ8" s="199"/>
      <c r="DK8" s="199"/>
      <c r="DL8" s="199"/>
      <c r="DM8" s="199"/>
      <c r="DN8" s="199"/>
      <c r="DO8" s="199"/>
      <c r="DP8" s="199"/>
      <c r="DQ8" s="199"/>
      <c r="DR8" s="199"/>
      <c r="DS8" s="199"/>
      <c r="DT8" s="199"/>
      <c r="DU8" s="199"/>
      <c r="DV8" s="199"/>
      <c r="DW8" s="199"/>
      <c r="DX8" s="199"/>
      <c r="DY8" s="199"/>
      <c r="DZ8" s="199"/>
      <c r="EA8" s="199"/>
      <c r="EB8" s="199"/>
      <c r="EC8" s="199"/>
      <c r="ED8" s="199"/>
      <c r="EE8" s="199"/>
      <c r="EF8" s="199"/>
      <c r="EG8" s="199"/>
      <c r="EH8" s="199"/>
      <c r="EI8" s="199"/>
      <c r="EJ8" s="199"/>
      <c r="EK8" s="199"/>
      <c r="EL8" s="199"/>
      <c r="EM8" s="199"/>
      <c r="EN8" s="199"/>
      <c r="EO8" s="199"/>
      <c r="EP8" s="199"/>
      <c r="EQ8" s="199"/>
      <c r="ER8" s="199"/>
      <c r="ES8" s="199"/>
      <c r="ET8" s="199"/>
      <c r="EU8" s="199"/>
      <c r="EV8" s="199"/>
      <c r="EW8" s="199"/>
      <c r="EX8" s="199"/>
      <c r="EY8" s="199"/>
      <c r="EZ8" s="199"/>
      <c r="FA8" s="199"/>
      <c r="FB8" s="199"/>
      <c r="FC8" s="199"/>
      <c r="FD8" s="199"/>
      <c r="FE8" s="199"/>
      <c r="FF8" s="199"/>
      <c r="FG8" s="199"/>
      <c r="FH8" s="199"/>
      <c r="FI8" s="199"/>
      <c r="FJ8" s="199"/>
      <c r="FK8" s="199"/>
      <c r="FL8" s="199"/>
      <c r="FM8" s="199"/>
      <c r="FN8" s="199"/>
      <c r="FO8" s="199"/>
      <c r="FP8" s="199"/>
      <c r="FQ8" s="199"/>
      <c r="FR8" s="199"/>
      <c r="FS8" s="199"/>
      <c r="FT8" s="199"/>
      <c r="FU8" s="199"/>
      <c r="FV8" s="199"/>
      <c r="FW8" s="199"/>
      <c r="FX8" s="199"/>
      <c r="FY8" s="199"/>
      <c r="FZ8" s="199"/>
      <c r="GA8" s="199"/>
      <c r="GB8" s="199"/>
      <c r="GC8" s="199"/>
      <c r="GD8" s="199"/>
      <c r="GE8" s="199"/>
      <c r="GF8" s="199"/>
      <c r="GG8" s="199"/>
      <c r="GH8" s="199"/>
      <c r="GI8" s="199"/>
      <c r="GJ8" s="199"/>
      <c r="GK8" s="199"/>
      <c r="GL8" s="199"/>
      <c r="GM8" s="199"/>
      <c r="GN8" s="199"/>
      <c r="GO8" s="199"/>
      <c r="GP8" s="199"/>
      <c r="GQ8" s="199"/>
      <c r="GR8" s="199"/>
      <c r="GS8" s="199"/>
      <c r="GT8" s="199"/>
      <c r="GU8" s="199"/>
      <c r="GV8" s="199"/>
      <c r="GW8" s="199"/>
      <c r="GX8" s="199"/>
      <c r="GY8" s="199"/>
      <c r="GZ8" s="199"/>
      <c r="HA8" s="199"/>
      <c r="HB8" s="199"/>
      <c r="HC8" s="199"/>
      <c r="HD8" s="199"/>
      <c r="HE8" s="199"/>
      <c r="HF8" s="199"/>
      <c r="HG8" s="199"/>
      <c r="HH8" s="199"/>
      <c r="HI8" s="199"/>
      <c r="HJ8" s="199"/>
      <c r="HK8" s="199"/>
      <c r="HL8" s="199"/>
      <c r="HM8" s="199"/>
      <c r="HN8" s="199"/>
      <c r="HO8" s="199"/>
      <c r="HP8" s="199"/>
      <c r="HQ8" s="199"/>
      <c r="HR8" s="199"/>
      <c r="HS8" s="199"/>
      <c r="HT8" s="199"/>
      <c r="HU8" s="199"/>
      <c r="HV8" s="199"/>
      <c r="HW8" s="199"/>
      <c r="HX8" s="199"/>
      <c r="HY8" s="199"/>
      <c r="HZ8" s="199"/>
      <c r="IA8" s="199"/>
      <c r="IB8" s="199"/>
      <c r="IC8" s="199"/>
      <c r="ID8" s="199"/>
      <c r="IE8" s="199"/>
      <c r="IF8" s="199"/>
      <c r="IG8" s="199"/>
      <c r="IH8" s="199"/>
      <c r="II8" s="199"/>
      <c r="IJ8" s="199"/>
      <c r="IK8" s="199"/>
      <c r="IL8" s="199"/>
      <c r="IM8" s="199"/>
      <c r="IN8" s="199"/>
    </row>
    <row r="9" spans="1:248" s="200" customFormat="1" ht="18.75" customHeight="1">
      <c r="A9" s="55"/>
      <c r="B9" s="196"/>
      <c r="C9" s="197" t="s">
        <v>179</v>
      </c>
      <c r="D9" s="197"/>
      <c r="E9" s="196" t="s">
        <v>165</v>
      </c>
      <c r="F9" s="198">
        <f>SUM(F10:F12)</f>
        <v>1098.98</v>
      </c>
      <c r="G9" s="150">
        <f>G10+G11+G12</f>
        <v>555.1700000000001</v>
      </c>
      <c r="H9" s="150">
        <f>H10+H11+H12</f>
        <v>175.3</v>
      </c>
      <c r="I9" s="150">
        <f>I10+I11+I12</f>
        <v>0.11</v>
      </c>
      <c r="J9" s="150">
        <f>J10+J11+J12</f>
        <v>368.4</v>
      </c>
      <c r="K9" s="201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  <c r="DK9" s="199"/>
      <c r="DL9" s="199"/>
      <c r="DM9" s="199"/>
      <c r="DN9" s="199"/>
      <c r="DO9" s="199"/>
      <c r="DP9" s="199"/>
      <c r="DQ9" s="199"/>
      <c r="DR9" s="199"/>
      <c r="DS9" s="199"/>
      <c r="DT9" s="199"/>
      <c r="DU9" s="199"/>
      <c r="DV9" s="199"/>
      <c r="DW9" s="199"/>
      <c r="DX9" s="199"/>
      <c r="DY9" s="199"/>
      <c r="DZ9" s="199"/>
      <c r="EA9" s="199"/>
      <c r="EB9" s="199"/>
      <c r="EC9" s="199"/>
      <c r="ED9" s="199"/>
      <c r="EE9" s="199"/>
      <c r="EF9" s="199"/>
      <c r="EG9" s="199"/>
      <c r="EH9" s="199"/>
      <c r="EI9" s="199"/>
      <c r="EJ9" s="199"/>
      <c r="EK9" s="199"/>
      <c r="EL9" s="199"/>
      <c r="EM9" s="199"/>
      <c r="EN9" s="199"/>
      <c r="EO9" s="199"/>
      <c r="EP9" s="199"/>
      <c r="EQ9" s="199"/>
      <c r="ER9" s="199"/>
      <c r="ES9" s="199"/>
      <c r="ET9" s="199"/>
      <c r="EU9" s="199"/>
      <c r="EV9" s="199"/>
      <c r="EW9" s="199"/>
      <c r="EX9" s="199"/>
      <c r="EY9" s="199"/>
      <c r="EZ9" s="199"/>
      <c r="FA9" s="199"/>
      <c r="FB9" s="199"/>
      <c r="FC9" s="199"/>
      <c r="FD9" s="199"/>
      <c r="FE9" s="199"/>
      <c r="FF9" s="199"/>
      <c r="FG9" s="199"/>
      <c r="FH9" s="199"/>
      <c r="FI9" s="199"/>
      <c r="FJ9" s="199"/>
      <c r="FK9" s="199"/>
      <c r="FL9" s="199"/>
      <c r="FM9" s="199"/>
      <c r="FN9" s="199"/>
      <c r="FO9" s="199"/>
      <c r="FP9" s="199"/>
      <c r="FQ9" s="199"/>
      <c r="FR9" s="199"/>
      <c r="FS9" s="199"/>
      <c r="FT9" s="199"/>
      <c r="FU9" s="199"/>
      <c r="FV9" s="199"/>
      <c r="FW9" s="199"/>
      <c r="FX9" s="199"/>
      <c r="FY9" s="199"/>
      <c r="FZ9" s="199"/>
      <c r="GA9" s="199"/>
      <c r="GB9" s="199"/>
      <c r="GC9" s="199"/>
      <c r="GD9" s="199"/>
      <c r="GE9" s="199"/>
      <c r="GF9" s="199"/>
      <c r="GG9" s="199"/>
      <c r="GH9" s="199"/>
      <c r="GI9" s="199"/>
      <c r="GJ9" s="199"/>
      <c r="GK9" s="199"/>
      <c r="GL9" s="199"/>
      <c r="GM9" s="199"/>
      <c r="GN9" s="199"/>
      <c r="GO9" s="199"/>
      <c r="GP9" s="199"/>
      <c r="GQ9" s="199"/>
      <c r="GR9" s="199"/>
      <c r="GS9" s="199"/>
      <c r="GT9" s="199"/>
      <c r="GU9" s="199"/>
      <c r="GV9" s="199"/>
      <c r="GW9" s="199"/>
      <c r="GX9" s="199"/>
      <c r="GY9" s="199"/>
      <c r="GZ9" s="199"/>
      <c r="HA9" s="199"/>
      <c r="HB9" s="199"/>
      <c r="HC9" s="199"/>
      <c r="HD9" s="199"/>
      <c r="HE9" s="199"/>
      <c r="HF9" s="199"/>
      <c r="HG9" s="199"/>
      <c r="HH9" s="199"/>
      <c r="HI9" s="199"/>
      <c r="HJ9" s="199"/>
      <c r="HK9" s="199"/>
      <c r="HL9" s="199"/>
      <c r="HM9" s="199"/>
      <c r="HN9" s="199"/>
      <c r="HO9" s="199"/>
      <c r="HP9" s="199"/>
      <c r="HQ9" s="199"/>
      <c r="HR9" s="199"/>
      <c r="HS9" s="199"/>
      <c r="HT9" s="199"/>
      <c r="HU9" s="199"/>
      <c r="HV9" s="199"/>
      <c r="HW9" s="199"/>
      <c r="HX9" s="199"/>
      <c r="HY9" s="199"/>
      <c r="HZ9" s="199"/>
      <c r="IA9" s="199"/>
      <c r="IB9" s="199"/>
      <c r="IC9" s="199"/>
      <c r="ID9" s="199"/>
      <c r="IE9" s="199"/>
      <c r="IF9" s="199"/>
      <c r="IG9" s="199"/>
      <c r="IH9" s="199"/>
      <c r="II9" s="199"/>
      <c r="IJ9" s="199"/>
      <c r="IK9" s="199"/>
      <c r="IL9" s="199"/>
      <c r="IM9" s="199"/>
      <c r="IN9" s="199"/>
    </row>
    <row r="10" spans="1:248" s="200" customFormat="1" ht="18.75" customHeight="1">
      <c r="A10" s="55"/>
      <c r="B10" s="196">
        <v>201</v>
      </c>
      <c r="C10" s="197" t="s">
        <v>180</v>
      </c>
      <c r="D10" s="197" t="s">
        <v>43</v>
      </c>
      <c r="E10" s="196" t="s">
        <v>14</v>
      </c>
      <c r="F10" s="198">
        <v>730.58</v>
      </c>
      <c r="G10" s="150">
        <f>534.6+20.57</f>
        <v>555.1700000000001</v>
      </c>
      <c r="H10" s="150">
        <v>175.3</v>
      </c>
      <c r="I10" s="150">
        <v>0.11</v>
      </c>
      <c r="J10" s="150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199"/>
      <c r="EH10" s="199"/>
      <c r="EI10" s="199"/>
      <c r="EJ10" s="199"/>
      <c r="EK10" s="199"/>
      <c r="EL10" s="199"/>
      <c r="EM10" s="199"/>
      <c r="EN10" s="199"/>
      <c r="EO10" s="199"/>
      <c r="EP10" s="199"/>
      <c r="EQ10" s="199"/>
      <c r="ER10" s="199"/>
      <c r="ES10" s="199"/>
      <c r="ET10" s="199"/>
      <c r="EU10" s="199"/>
      <c r="EV10" s="199"/>
      <c r="EW10" s="199"/>
      <c r="EX10" s="199"/>
      <c r="EY10" s="199"/>
      <c r="EZ10" s="199"/>
      <c r="FA10" s="199"/>
      <c r="FB10" s="199"/>
      <c r="FC10" s="199"/>
      <c r="FD10" s="199"/>
      <c r="FE10" s="199"/>
      <c r="FF10" s="199"/>
      <c r="FG10" s="199"/>
      <c r="FH10" s="199"/>
      <c r="FI10" s="199"/>
      <c r="FJ10" s="199"/>
      <c r="FK10" s="199"/>
      <c r="FL10" s="199"/>
      <c r="FM10" s="199"/>
      <c r="FN10" s="199"/>
      <c r="FO10" s="199"/>
      <c r="FP10" s="199"/>
      <c r="FQ10" s="199"/>
      <c r="FR10" s="199"/>
      <c r="FS10" s="199"/>
      <c r="FT10" s="199"/>
      <c r="FU10" s="199"/>
      <c r="FV10" s="199"/>
      <c r="FW10" s="199"/>
      <c r="FX10" s="199"/>
      <c r="FY10" s="199"/>
      <c r="FZ10" s="199"/>
      <c r="GA10" s="199"/>
      <c r="GB10" s="199"/>
      <c r="GC10" s="199"/>
      <c r="GD10" s="199"/>
      <c r="GE10" s="199"/>
      <c r="GF10" s="199"/>
      <c r="GG10" s="199"/>
      <c r="GH10" s="199"/>
      <c r="GI10" s="199"/>
      <c r="GJ10" s="199"/>
      <c r="GK10" s="199"/>
      <c r="GL10" s="199"/>
      <c r="GM10" s="199"/>
      <c r="GN10" s="199"/>
      <c r="GO10" s="199"/>
      <c r="GP10" s="199"/>
      <c r="GQ10" s="199"/>
      <c r="GR10" s="199"/>
      <c r="GS10" s="199"/>
      <c r="GT10" s="199"/>
      <c r="GU10" s="199"/>
      <c r="GV10" s="199"/>
      <c r="GW10" s="199"/>
      <c r="GX10" s="199"/>
      <c r="GY10" s="199"/>
      <c r="GZ10" s="199"/>
      <c r="HA10" s="199"/>
      <c r="HB10" s="199"/>
      <c r="HC10" s="199"/>
      <c r="HD10" s="199"/>
      <c r="HE10" s="199"/>
      <c r="HF10" s="199"/>
      <c r="HG10" s="199"/>
      <c r="HH10" s="199"/>
      <c r="HI10" s="199"/>
      <c r="HJ10" s="199"/>
      <c r="HK10" s="199"/>
      <c r="HL10" s="199"/>
      <c r="HM10" s="199"/>
      <c r="HN10" s="199"/>
      <c r="HO10" s="199"/>
      <c r="HP10" s="199"/>
      <c r="HQ10" s="199"/>
      <c r="HR10" s="199"/>
      <c r="HS10" s="199"/>
      <c r="HT10" s="199"/>
      <c r="HU10" s="199"/>
      <c r="HV10" s="199"/>
      <c r="HW10" s="199"/>
      <c r="HX10" s="199"/>
      <c r="HY10" s="199"/>
      <c r="HZ10" s="199"/>
      <c r="IA10" s="199"/>
      <c r="IB10" s="199"/>
      <c r="IC10" s="199"/>
      <c r="ID10" s="199"/>
      <c r="IE10" s="199"/>
      <c r="IF10" s="199"/>
      <c r="IG10" s="199"/>
      <c r="IH10" s="199"/>
      <c r="II10" s="199"/>
      <c r="IJ10" s="199"/>
      <c r="IK10" s="199"/>
      <c r="IL10" s="199"/>
      <c r="IM10" s="199"/>
      <c r="IN10" s="199"/>
    </row>
    <row r="11" spans="1:248" s="200" customFormat="1" ht="18.75" customHeight="1">
      <c r="A11" s="55"/>
      <c r="B11" s="196">
        <v>201</v>
      </c>
      <c r="C11" s="197" t="s">
        <v>180</v>
      </c>
      <c r="D11" s="197" t="s">
        <v>181</v>
      </c>
      <c r="E11" s="196" t="s">
        <v>167</v>
      </c>
      <c r="F11" s="198">
        <v>214.9</v>
      </c>
      <c r="G11" s="150"/>
      <c r="H11" s="150"/>
      <c r="I11" s="150"/>
      <c r="J11" s="198">
        <v>214.9</v>
      </c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199"/>
      <c r="EI11" s="199"/>
      <c r="EJ11" s="199"/>
      <c r="EK11" s="199"/>
      <c r="EL11" s="199"/>
      <c r="EM11" s="199"/>
      <c r="EN11" s="199"/>
      <c r="EO11" s="199"/>
      <c r="EP11" s="199"/>
      <c r="EQ11" s="199"/>
      <c r="ER11" s="199"/>
      <c r="ES11" s="199"/>
      <c r="ET11" s="199"/>
      <c r="EU11" s="199"/>
      <c r="EV11" s="199"/>
      <c r="EW11" s="199"/>
      <c r="EX11" s="199"/>
      <c r="EY11" s="199"/>
      <c r="EZ11" s="199"/>
      <c r="FA11" s="199"/>
      <c r="FB11" s="199"/>
      <c r="FC11" s="199"/>
      <c r="FD11" s="199"/>
      <c r="FE11" s="199"/>
      <c r="FF11" s="199"/>
      <c r="FG11" s="199"/>
      <c r="FH11" s="199"/>
      <c r="FI11" s="199"/>
      <c r="FJ11" s="199"/>
      <c r="FK11" s="199"/>
      <c r="FL11" s="199"/>
      <c r="FM11" s="199"/>
      <c r="FN11" s="199"/>
      <c r="FO11" s="199"/>
      <c r="FP11" s="199"/>
      <c r="FQ11" s="199"/>
      <c r="FR11" s="199"/>
      <c r="FS11" s="199"/>
      <c r="FT11" s="199"/>
      <c r="FU11" s="199"/>
      <c r="FV11" s="199"/>
      <c r="FW11" s="199"/>
      <c r="FX11" s="199"/>
      <c r="FY11" s="199"/>
      <c r="FZ11" s="199"/>
      <c r="GA11" s="199"/>
      <c r="GB11" s="199"/>
      <c r="GC11" s="199"/>
      <c r="GD11" s="199"/>
      <c r="GE11" s="199"/>
      <c r="GF11" s="199"/>
      <c r="GG11" s="199"/>
      <c r="GH11" s="199"/>
      <c r="GI11" s="199"/>
      <c r="GJ11" s="199"/>
      <c r="GK11" s="199"/>
      <c r="GL11" s="199"/>
      <c r="GM11" s="199"/>
      <c r="GN11" s="199"/>
      <c r="GO11" s="199"/>
      <c r="GP11" s="199"/>
      <c r="GQ11" s="199"/>
      <c r="GR11" s="199"/>
      <c r="GS11" s="199"/>
      <c r="GT11" s="199"/>
      <c r="GU11" s="199"/>
      <c r="GV11" s="199"/>
      <c r="GW11" s="199"/>
      <c r="GX11" s="199"/>
      <c r="GY11" s="199"/>
      <c r="GZ11" s="199"/>
      <c r="HA11" s="199"/>
      <c r="HB11" s="199"/>
      <c r="HC11" s="199"/>
      <c r="HD11" s="199"/>
      <c r="HE11" s="199"/>
      <c r="HF11" s="199"/>
      <c r="HG11" s="199"/>
      <c r="HH11" s="199"/>
      <c r="HI11" s="199"/>
      <c r="HJ11" s="199"/>
      <c r="HK11" s="199"/>
      <c r="HL11" s="199"/>
      <c r="HM11" s="199"/>
      <c r="HN11" s="199"/>
      <c r="HO11" s="199"/>
      <c r="HP11" s="199"/>
      <c r="HQ11" s="199"/>
      <c r="HR11" s="199"/>
      <c r="HS11" s="199"/>
      <c r="HT11" s="199"/>
      <c r="HU11" s="199"/>
      <c r="HV11" s="199"/>
      <c r="HW11" s="199"/>
      <c r="HX11" s="199"/>
      <c r="HY11" s="199"/>
      <c r="HZ11" s="199"/>
      <c r="IA11" s="199"/>
      <c r="IB11" s="199"/>
      <c r="IC11" s="199"/>
      <c r="ID11" s="199"/>
      <c r="IE11" s="199"/>
      <c r="IF11" s="199"/>
      <c r="IG11" s="199"/>
      <c r="IH11" s="199"/>
      <c r="II11" s="199"/>
      <c r="IJ11" s="199"/>
      <c r="IK11" s="199"/>
      <c r="IL11" s="199"/>
      <c r="IM11" s="199"/>
      <c r="IN11" s="199"/>
    </row>
    <row r="12" spans="1:248" s="200" customFormat="1" ht="18.75" customHeight="1">
      <c r="A12" s="55"/>
      <c r="B12" s="196">
        <v>201</v>
      </c>
      <c r="C12" s="197" t="s">
        <v>180</v>
      </c>
      <c r="D12" s="197" t="s">
        <v>65</v>
      </c>
      <c r="E12" s="196" t="s">
        <v>168</v>
      </c>
      <c r="F12" s="198">
        <v>153.5</v>
      </c>
      <c r="G12" s="150"/>
      <c r="H12" s="150"/>
      <c r="I12" s="150"/>
      <c r="J12" s="198">
        <v>153.5</v>
      </c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199"/>
      <c r="EK12" s="199"/>
      <c r="EL12" s="199"/>
      <c r="EM12" s="199"/>
      <c r="EN12" s="199"/>
      <c r="EO12" s="199"/>
      <c r="EP12" s="199"/>
      <c r="EQ12" s="199"/>
      <c r="ER12" s="199"/>
      <c r="ES12" s="199"/>
      <c r="ET12" s="199"/>
      <c r="EU12" s="199"/>
      <c r="EV12" s="199"/>
      <c r="EW12" s="199"/>
      <c r="EX12" s="199"/>
      <c r="EY12" s="199"/>
      <c r="EZ12" s="199"/>
      <c r="FA12" s="199"/>
      <c r="FB12" s="199"/>
      <c r="FC12" s="199"/>
      <c r="FD12" s="199"/>
      <c r="FE12" s="199"/>
      <c r="FF12" s="199"/>
      <c r="FG12" s="199"/>
      <c r="FH12" s="199"/>
      <c r="FI12" s="199"/>
      <c r="FJ12" s="199"/>
      <c r="FK12" s="199"/>
      <c r="FL12" s="199"/>
      <c r="FM12" s="199"/>
      <c r="FN12" s="199"/>
      <c r="FO12" s="199"/>
      <c r="FP12" s="199"/>
      <c r="FQ12" s="199"/>
      <c r="FR12" s="199"/>
      <c r="FS12" s="199"/>
      <c r="FT12" s="199"/>
      <c r="FU12" s="199"/>
      <c r="FV12" s="199"/>
      <c r="FW12" s="199"/>
      <c r="FX12" s="199"/>
      <c r="FY12" s="199"/>
      <c r="FZ12" s="199"/>
      <c r="GA12" s="199"/>
      <c r="GB12" s="199"/>
      <c r="GC12" s="199"/>
      <c r="GD12" s="199"/>
      <c r="GE12" s="199"/>
      <c r="GF12" s="199"/>
      <c r="GG12" s="199"/>
      <c r="GH12" s="199"/>
      <c r="GI12" s="199"/>
      <c r="GJ12" s="199"/>
      <c r="GK12" s="199"/>
      <c r="GL12" s="199"/>
      <c r="GM12" s="199"/>
      <c r="GN12" s="199"/>
      <c r="GO12" s="199"/>
      <c r="GP12" s="199"/>
      <c r="GQ12" s="199"/>
      <c r="GR12" s="199"/>
      <c r="GS12" s="199"/>
      <c r="GT12" s="199"/>
      <c r="GU12" s="199"/>
      <c r="GV12" s="199"/>
      <c r="GW12" s="199"/>
      <c r="GX12" s="199"/>
      <c r="GY12" s="199"/>
      <c r="GZ12" s="199"/>
      <c r="HA12" s="199"/>
      <c r="HB12" s="199"/>
      <c r="HC12" s="199"/>
      <c r="HD12" s="199"/>
      <c r="HE12" s="199"/>
      <c r="HF12" s="199"/>
      <c r="HG12" s="199"/>
      <c r="HH12" s="199"/>
      <c r="HI12" s="199"/>
      <c r="HJ12" s="199"/>
      <c r="HK12" s="199"/>
      <c r="HL12" s="199"/>
      <c r="HM12" s="199"/>
      <c r="HN12" s="199"/>
      <c r="HO12" s="199"/>
      <c r="HP12" s="199"/>
      <c r="HQ12" s="199"/>
      <c r="HR12" s="199"/>
      <c r="HS12" s="199"/>
      <c r="HT12" s="199"/>
      <c r="HU12" s="199"/>
      <c r="HV12" s="199"/>
      <c r="HW12" s="199"/>
      <c r="HX12" s="199"/>
      <c r="HY12" s="199"/>
      <c r="HZ12" s="199"/>
      <c r="IA12" s="199"/>
      <c r="IB12" s="199"/>
      <c r="IC12" s="199"/>
      <c r="ID12" s="199"/>
      <c r="IE12" s="199"/>
      <c r="IF12" s="199"/>
      <c r="IG12" s="199"/>
      <c r="IH12" s="199"/>
      <c r="II12" s="199"/>
      <c r="IJ12" s="199"/>
      <c r="IK12" s="199"/>
      <c r="IL12" s="199"/>
      <c r="IM12" s="199"/>
      <c r="IN12" s="199"/>
    </row>
    <row r="13" spans="1:248" s="200" customFormat="1" ht="18.75" customHeight="1">
      <c r="A13" s="55"/>
      <c r="B13" s="196">
        <v>208</v>
      </c>
      <c r="C13" s="197"/>
      <c r="D13" s="197"/>
      <c r="E13" s="196" t="s">
        <v>37</v>
      </c>
      <c r="F13" s="198">
        <f>F14</f>
        <v>110.77000000000001</v>
      </c>
      <c r="G13" s="198">
        <v>102.4</v>
      </c>
      <c r="H13" s="150">
        <v>1.79</v>
      </c>
      <c r="I13" s="150">
        <v>6.58</v>
      </c>
      <c r="J13" s="150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  <c r="DK13" s="199"/>
      <c r="DL13" s="199"/>
      <c r="DM13" s="199"/>
      <c r="DN13" s="199"/>
      <c r="DO13" s="199"/>
      <c r="DP13" s="199"/>
      <c r="DQ13" s="199"/>
      <c r="DR13" s="199"/>
      <c r="DS13" s="199"/>
      <c r="DT13" s="199"/>
      <c r="DU13" s="199"/>
      <c r="DV13" s="199"/>
      <c r="DW13" s="199"/>
      <c r="DX13" s="199"/>
      <c r="DY13" s="199"/>
      <c r="DZ13" s="199"/>
      <c r="EA13" s="199"/>
      <c r="EB13" s="199"/>
      <c r="EC13" s="199"/>
      <c r="ED13" s="199"/>
      <c r="EE13" s="199"/>
      <c r="EF13" s="199"/>
      <c r="EG13" s="199"/>
      <c r="EH13" s="199"/>
      <c r="EI13" s="199"/>
      <c r="EJ13" s="199"/>
      <c r="EK13" s="199"/>
      <c r="EL13" s="199"/>
      <c r="EM13" s="199"/>
      <c r="EN13" s="199"/>
      <c r="EO13" s="199"/>
      <c r="EP13" s="199"/>
      <c r="EQ13" s="199"/>
      <c r="ER13" s="199"/>
      <c r="ES13" s="199"/>
      <c r="ET13" s="199"/>
      <c r="EU13" s="199"/>
      <c r="EV13" s="199"/>
      <c r="EW13" s="199"/>
      <c r="EX13" s="199"/>
      <c r="EY13" s="199"/>
      <c r="EZ13" s="199"/>
      <c r="FA13" s="199"/>
      <c r="FB13" s="199"/>
      <c r="FC13" s="199"/>
      <c r="FD13" s="199"/>
      <c r="FE13" s="199"/>
      <c r="FF13" s="199"/>
      <c r="FG13" s="199"/>
      <c r="FH13" s="199"/>
      <c r="FI13" s="199"/>
      <c r="FJ13" s="199"/>
      <c r="FK13" s="199"/>
      <c r="FL13" s="199"/>
      <c r="FM13" s="199"/>
      <c r="FN13" s="199"/>
      <c r="FO13" s="199"/>
      <c r="FP13" s="199"/>
      <c r="FQ13" s="199"/>
      <c r="FR13" s="199"/>
      <c r="FS13" s="199"/>
      <c r="FT13" s="199"/>
      <c r="FU13" s="199"/>
      <c r="FV13" s="199"/>
      <c r="FW13" s="199"/>
      <c r="FX13" s="199"/>
      <c r="FY13" s="199"/>
      <c r="FZ13" s="199"/>
      <c r="GA13" s="199"/>
      <c r="GB13" s="199"/>
      <c r="GC13" s="199"/>
      <c r="GD13" s="199"/>
      <c r="GE13" s="199"/>
      <c r="GF13" s="199"/>
      <c r="GG13" s="199"/>
      <c r="GH13" s="199"/>
      <c r="GI13" s="199"/>
      <c r="GJ13" s="199"/>
      <c r="GK13" s="199"/>
      <c r="GL13" s="199"/>
      <c r="GM13" s="199"/>
      <c r="GN13" s="199"/>
      <c r="GO13" s="199"/>
      <c r="GP13" s="199"/>
      <c r="GQ13" s="199"/>
      <c r="GR13" s="199"/>
      <c r="GS13" s="199"/>
      <c r="GT13" s="199"/>
      <c r="GU13" s="199"/>
      <c r="GV13" s="199"/>
      <c r="GW13" s="199"/>
      <c r="GX13" s="199"/>
      <c r="GY13" s="199"/>
      <c r="GZ13" s="199"/>
      <c r="HA13" s="199"/>
      <c r="HB13" s="199"/>
      <c r="HC13" s="199"/>
      <c r="HD13" s="199"/>
      <c r="HE13" s="199"/>
      <c r="HF13" s="199"/>
      <c r="HG13" s="199"/>
      <c r="HH13" s="199"/>
      <c r="HI13" s="199"/>
      <c r="HJ13" s="199"/>
      <c r="HK13" s="199"/>
      <c r="HL13" s="199"/>
      <c r="HM13" s="199"/>
      <c r="HN13" s="199"/>
      <c r="HO13" s="199"/>
      <c r="HP13" s="199"/>
      <c r="HQ13" s="199"/>
      <c r="HR13" s="199"/>
      <c r="HS13" s="199"/>
      <c r="HT13" s="199"/>
      <c r="HU13" s="199"/>
      <c r="HV13" s="199"/>
      <c r="HW13" s="199"/>
      <c r="HX13" s="199"/>
      <c r="HY13" s="199"/>
      <c r="HZ13" s="199"/>
      <c r="IA13" s="199"/>
      <c r="IB13" s="199"/>
      <c r="IC13" s="199"/>
      <c r="ID13" s="199"/>
      <c r="IE13" s="199"/>
      <c r="IF13" s="199"/>
      <c r="IG13" s="199"/>
      <c r="IH13" s="199"/>
      <c r="II13" s="199"/>
      <c r="IJ13" s="199"/>
      <c r="IK13" s="199"/>
      <c r="IL13" s="199"/>
      <c r="IM13" s="199"/>
      <c r="IN13" s="199"/>
    </row>
    <row r="14" spans="1:248" s="200" customFormat="1" ht="18.75" customHeight="1">
      <c r="A14" s="55"/>
      <c r="B14" s="196"/>
      <c r="C14" s="197" t="s">
        <v>38</v>
      </c>
      <c r="D14" s="197"/>
      <c r="E14" s="196" t="s">
        <v>9</v>
      </c>
      <c r="F14" s="198">
        <f>SUM(F15:F16)</f>
        <v>110.77000000000001</v>
      </c>
      <c r="G14" s="198">
        <v>102.4</v>
      </c>
      <c r="H14" s="150">
        <v>1.79</v>
      </c>
      <c r="I14" s="150">
        <v>6.58</v>
      </c>
      <c r="J14" s="150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  <c r="DM14" s="199"/>
      <c r="DN14" s="199"/>
      <c r="DO14" s="199"/>
      <c r="DP14" s="199"/>
      <c r="DQ14" s="199"/>
      <c r="DR14" s="199"/>
      <c r="DS14" s="199"/>
      <c r="DT14" s="199"/>
      <c r="DU14" s="199"/>
      <c r="DV14" s="199"/>
      <c r="DW14" s="199"/>
      <c r="DX14" s="199"/>
      <c r="DY14" s="199"/>
      <c r="DZ14" s="199"/>
      <c r="EA14" s="199"/>
      <c r="EB14" s="199"/>
      <c r="EC14" s="199"/>
      <c r="ED14" s="199"/>
      <c r="EE14" s="199"/>
      <c r="EF14" s="199"/>
      <c r="EG14" s="199"/>
      <c r="EH14" s="199"/>
      <c r="EI14" s="199"/>
      <c r="EJ14" s="199"/>
      <c r="EK14" s="199"/>
      <c r="EL14" s="199"/>
      <c r="EM14" s="199"/>
      <c r="EN14" s="199"/>
      <c r="EO14" s="199"/>
      <c r="EP14" s="199"/>
      <c r="EQ14" s="199"/>
      <c r="ER14" s="199"/>
      <c r="ES14" s="199"/>
      <c r="ET14" s="199"/>
      <c r="EU14" s="199"/>
      <c r="EV14" s="199"/>
      <c r="EW14" s="199"/>
      <c r="EX14" s="199"/>
      <c r="EY14" s="199"/>
      <c r="EZ14" s="199"/>
      <c r="FA14" s="199"/>
      <c r="FB14" s="199"/>
      <c r="FC14" s="199"/>
      <c r="FD14" s="199"/>
      <c r="FE14" s="199"/>
      <c r="FF14" s="199"/>
      <c r="FG14" s="199"/>
      <c r="FH14" s="199"/>
      <c r="FI14" s="199"/>
      <c r="FJ14" s="199"/>
      <c r="FK14" s="199"/>
      <c r="FL14" s="199"/>
      <c r="FM14" s="199"/>
      <c r="FN14" s="199"/>
      <c r="FO14" s="199"/>
      <c r="FP14" s="199"/>
      <c r="FQ14" s="199"/>
      <c r="FR14" s="199"/>
      <c r="FS14" s="199"/>
      <c r="FT14" s="199"/>
      <c r="FU14" s="199"/>
      <c r="FV14" s="199"/>
      <c r="FW14" s="199"/>
      <c r="FX14" s="199"/>
      <c r="FY14" s="199"/>
      <c r="FZ14" s="199"/>
      <c r="GA14" s="199"/>
      <c r="GB14" s="199"/>
      <c r="GC14" s="199"/>
      <c r="GD14" s="199"/>
      <c r="GE14" s="199"/>
      <c r="GF14" s="199"/>
      <c r="GG14" s="199"/>
      <c r="GH14" s="199"/>
      <c r="GI14" s="199"/>
      <c r="GJ14" s="199"/>
      <c r="GK14" s="199"/>
      <c r="GL14" s="199"/>
      <c r="GM14" s="199"/>
      <c r="GN14" s="199"/>
      <c r="GO14" s="199"/>
      <c r="GP14" s="199"/>
      <c r="GQ14" s="199"/>
      <c r="GR14" s="199"/>
      <c r="GS14" s="199"/>
      <c r="GT14" s="199"/>
      <c r="GU14" s="199"/>
      <c r="GV14" s="199"/>
      <c r="GW14" s="199"/>
      <c r="GX14" s="199"/>
      <c r="GY14" s="199"/>
      <c r="GZ14" s="199"/>
      <c r="HA14" s="199"/>
      <c r="HB14" s="199"/>
      <c r="HC14" s="199"/>
      <c r="HD14" s="199"/>
      <c r="HE14" s="199"/>
      <c r="HF14" s="199"/>
      <c r="HG14" s="199"/>
      <c r="HH14" s="199"/>
      <c r="HI14" s="199"/>
      <c r="HJ14" s="199"/>
      <c r="HK14" s="199"/>
      <c r="HL14" s="199"/>
      <c r="HM14" s="199"/>
      <c r="HN14" s="199"/>
      <c r="HO14" s="199"/>
      <c r="HP14" s="199"/>
      <c r="HQ14" s="199"/>
      <c r="HR14" s="199"/>
      <c r="HS14" s="199"/>
      <c r="HT14" s="199"/>
      <c r="HU14" s="199"/>
      <c r="HV14" s="199"/>
      <c r="HW14" s="199"/>
      <c r="HX14" s="199"/>
      <c r="HY14" s="199"/>
      <c r="HZ14" s="199"/>
      <c r="IA14" s="199"/>
      <c r="IB14" s="199"/>
      <c r="IC14" s="199"/>
      <c r="ID14" s="199"/>
      <c r="IE14" s="199"/>
      <c r="IF14" s="199"/>
      <c r="IG14" s="199"/>
      <c r="IH14" s="199"/>
      <c r="II14" s="199"/>
      <c r="IJ14" s="199"/>
      <c r="IK14" s="199"/>
      <c r="IL14" s="199"/>
      <c r="IM14" s="199"/>
      <c r="IN14" s="199"/>
    </row>
    <row r="15" spans="1:248" s="200" customFormat="1" ht="18.75" customHeight="1">
      <c r="A15" s="55"/>
      <c r="B15" s="196">
        <v>208</v>
      </c>
      <c r="C15" s="197" t="s">
        <v>182</v>
      </c>
      <c r="D15" s="197" t="s">
        <v>43</v>
      </c>
      <c r="E15" s="196" t="s">
        <v>10</v>
      </c>
      <c r="F15" s="198">
        <v>8.37</v>
      </c>
      <c r="G15" s="150"/>
      <c r="H15" s="150">
        <v>1.79</v>
      </c>
      <c r="I15" s="150">
        <v>6.58</v>
      </c>
      <c r="J15" s="150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199"/>
      <c r="DE15" s="199"/>
      <c r="DF15" s="199"/>
      <c r="DG15" s="199"/>
      <c r="DH15" s="199"/>
      <c r="DI15" s="199"/>
      <c r="DJ15" s="199"/>
      <c r="DK15" s="199"/>
      <c r="DL15" s="199"/>
      <c r="DM15" s="199"/>
      <c r="DN15" s="199"/>
      <c r="DO15" s="199"/>
      <c r="DP15" s="199"/>
      <c r="DQ15" s="199"/>
      <c r="DR15" s="199"/>
      <c r="DS15" s="199"/>
      <c r="DT15" s="199"/>
      <c r="DU15" s="199"/>
      <c r="DV15" s="199"/>
      <c r="DW15" s="199"/>
      <c r="DX15" s="199"/>
      <c r="DY15" s="199"/>
      <c r="DZ15" s="199"/>
      <c r="EA15" s="199"/>
      <c r="EB15" s="199"/>
      <c r="EC15" s="199"/>
      <c r="ED15" s="199"/>
      <c r="EE15" s="199"/>
      <c r="EF15" s="199"/>
      <c r="EG15" s="199"/>
      <c r="EH15" s="199"/>
      <c r="EI15" s="199"/>
      <c r="EJ15" s="199"/>
      <c r="EK15" s="199"/>
      <c r="EL15" s="199"/>
      <c r="EM15" s="199"/>
      <c r="EN15" s="199"/>
      <c r="EO15" s="199"/>
      <c r="EP15" s="199"/>
      <c r="EQ15" s="199"/>
      <c r="ER15" s="199"/>
      <c r="ES15" s="199"/>
      <c r="ET15" s="199"/>
      <c r="EU15" s="199"/>
      <c r="EV15" s="199"/>
      <c r="EW15" s="199"/>
      <c r="EX15" s="199"/>
      <c r="EY15" s="199"/>
      <c r="EZ15" s="199"/>
      <c r="FA15" s="199"/>
      <c r="FB15" s="199"/>
      <c r="FC15" s="199"/>
      <c r="FD15" s="199"/>
      <c r="FE15" s="199"/>
      <c r="FF15" s="199"/>
      <c r="FG15" s="199"/>
      <c r="FH15" s="199"/>
      <c r="FI15" s="199"/>
      <c r="FJ15" s="199"/>
      <c r="FK15" s="199"/>
      <c r="FL15" s="199"/>
      <c r="FM15" s="199"/>
      <c r="FN15" s="199"/>
      <c r="FO15" s="199"/>
      <c r="FP15" s="199"/>
      <c r="FQ15" s="199"/>
      <c r="FR15" s="199"/>
      <c r="FS15" s="199"/>
      <c r="FT15" s="199"/>
      <c r="FU15" s="199"/>
      <c r="FV15" s="199"/>
      <c r="FW15" s="199"/>
      <c r="FX15" s="199"/>
      <c r="FY15" s="199"/>
      <c r="FZ15" s="199"/>
      <c r="GA15" s="199"/>
      <c r="GB15" s="199"/>
      <c r="GC15" s="199"/>
      <c r="GD15" s="199"/>
      <c r="GE15" s="199"/>
      <c r="GF15" s="199"/>
      <c r="GG15" s="199"/>
      <c r="GH15" s="199"/>
      <c r="GI15" s="199"/>
      <c r="GJ15" s="199"/>
      <c r="GK15" s="199"/>
      <c r="GL15" s="199"/>
      <c r="GM15" s="199"/>
      <c r="GN15" s="199"/>
      <c r="GO15" s="199"/>
      <c r="GP15" s="199"/>
      <c r="GQ15" s="199"/>
      <c r="GR15" s="199"/>
      <c r="GS15" s="199"/>
      <c r="GT15" s="199"/>
      <c r="GU15" s="199"/>
      <c r="GV15" s="199"/>
      <c r="GW15" s="199"/>
      <c r="GX15" s="199"/>
      <c r="GY15" s="199"/>
      <c r="GZ15" s="199"/>
      <c r="HA15" s="199"/>
      <c r="HB15" s="199"/>
      <c r="HC15" s="199"/>
      <c r="HD15" s="199"/>
      <c r="HE15" s="199"/>
      <c r="HF15" s="199"/>
      <c r="HG15" s="199"/>
      <c r="HH15" s="199"/>
      <c r="HI15" s="199"/>
      <c r="HJ15" s="199"/>
      <c r="HK15" s="199"/>
      <c r="HL15" s="199"/>
      <c r="HM15" s="199"/>
      <c r="HN15" s="199"/>
      <c r="HO15" s="199"/>
      <c r="HP15" s="199"/>
      <c r="HQ15" s="199"/>
      <c r="HR15" s="199"/>
      <c r="HS15" s="199"/>
      <c r="HT15" s="199"/>
      <c r="HU15" s="199"/>
      <c r="HV15" s="199"/>
      <c r="HW15" s="199"/>
      <c r="HX15" s="199"/>
      <c r="HY15" s="199"/>
      <c r="HZ15" s="199"/>
      <c r="IA15" s="199"/>
      <c r="IB15" s="199"/>
      <c r="IC15" s="199"/>
      <c r="ID15" s="199"/>
      <c r="IE15" s="199"/>
      <c r="IF15" s="199"/>
      <c r="IG15" s="199"/>
      <c r="IH15" s="199"/>
      <c r="II15" s="199"/>
      <c r="IJ15" s="199"/>
      <c r="IK15" s="199"/>
      <c r="IL15" s="199"/>
      <c r="IM15" s="199"/>
      <c r="IN15" s="199"/>
    </row>
    <row r="16" spans="1:248" s="200" customFormat="1" ht="18.75" customHeight="1">
      <c r="A16" s="55"/>
      <c r="B16" s="196">
        <v>208</v>
      </c>
      <c r="C16" s="197" t="s">
        <v>182</v>
      </c>
      <c r="D16" s="197" t="s">
        <v>38</v>
      </c>
      <c r="E16" s="196" t="s">
        <v>11</v>
      </c>
      <c r="F16" s="198">
        <v>102.4</v>
      </c>
      <c r="G16" s="198">
        <v>102.4</v>
      </c>
      <c r="H16" s="150"/>
      <c r="I16" s="150"/>
      <c r="J16" s="150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  <c r="DK16" s="199"/>
      <c r="DL16" s="199"/>
      <c r="DM16" s="199"/>
      <c r="DN16" s="199"/>
      <c r="DO16" s="199"/>
      <c r="DP16" s="199"/>
      <c r="DQ16" s="199"/>
      <c r="DR16" s="199"/>
      <c r="DS16" s="199"/>
      <c r="DT16" s="199"/>
      <c r="DU16" s="199"/>
      <c r="DV16" s="199"/>
      <c r="DW16" s="199"/>
      <c r="DX16" s="199"/>
      <c r="DY16" s="199"/>
      <c r="DZ16" s="199"/>
      <c r="EA16" s="199"/>
      <c r="EB16" s="199"/>
      <c r="EC16" s="199"/>
      <c r="ED16" s="199"/>
      <c r="EE16" s="199"/>
      <c r="EF16" s="199"/>
      <c r="EG16" s="199"/>
      <c r="EH16" s="199"/>
      <c r="EI16" s="199"/>
      <c r="EJ16" s="199"/>
      <c r="EK16" s="199"/>
      <c r="EL16" s="199"/>
      <c r="EM16" s="199"/>
      <c r="EN16" s="199"/>
      <c r="EO16" s="199"/>
      <c r="EP16" s="199"/>
      <c r="EQ16" s="199"/>
      <c r="ER16" s="199"/>
      <c r="ES16" s="199"/>
      <c r="ET16" s="199"/>
      <c r="EU16" s="199"/>
      <c r="EV16" s="199"/>
      <c r="EW16" s="199"/>
      <c r="EX16" s="199"/>
      <c r="EY16" s="199"/>
      <c r="EZ16" s="199"/>
      <c r="FA16" s="199"/>
      <c r="FB16" s="199"/>
      <c r="FC16" s="199"/>
      <c r="FD16" s="199"/>
      <c r="FE16" s="199"/>
      <c r="FF16" s="199"/>
      <c r="FG16" s="199"/>
      <c r="FH16" s="199"/>
      <c r="FI16" s="199"/>
      <c r="FJ16" s="199"/>
      <c r="FK16" s="199"/>
      <c r="FL16" s="199"/>
      <c r="FM16" s="199"/>
      <c r="FN16" s="199"/>
      <c r="FO16" s="199"/>
      <c r="FP16" s="199"/>
      <c r="FQ16" s="199"/>
      <c r="FR16" s="199"/>
      <c r="FS16" s="199"/>
      <c r="FT16" s="199"/>
      <c r="FU16" s="199"/>
      <c r="FV16" s="199"/>
      <c r="FW16" s="199"/>
      <c r="FX16" s="199"/>
      <c r="FY16" s="199"/>
      <c r="FZ16" s="199"/>
      <c r="GA16" s="199"/>
      <c r="GB16" s="199"/>
      <c r="GC16" s="199"/>
      <c r="GD16" s="199"/>
      <c r="GE16" s="199"/>
      <c r="GF16" s="199"/>
      <c r="GG16" s="199"/>
      <c r="GH16" s="199"/>
      <c r="GI16" s="199"/>
      <c r="GJ16" s="199"/>
      <c r="GK16" s="199"/>
      <c r="GL16" s="199"/>
      <c r="GM16" s="199"/>
      <c r="GN16" s="199"/>
      <c r="GO16" s="199"/>
      <c r="GP16" s="199"/>
      <c r="GQ16" s="199"/>
      <c r="GR16" s="199"/>
      <c r="GS16" s="199"/>
      <c r="GT16" s="199"/>
      <c r="GU16" s="199"/>
      <c r="GV16" s="199"/>
      <c r="GW16" s="199"/>
      <c r="GX16" s="199"/>
      <c r="GY16" s="199"/>
      <c r="GZ16" s="199"/>
      <c r="HA16" s="199"/>
      <c r="HB16" s="199"/>
      <c r="HC16" s="199"/>
      <c r="HD16" s="199"/>
      <c r="HE16" s="199"/>
      <c r="HF16" s="199"/>
      <c r="HG16" s="199"/>
      <c r="HH16" s="199"/>
      <c r="HI16" s="199"/>
      <c r="HJ16" s="199"/>
      <c r="HK16" s="199"/>
      <c r="HL16" s="199"/>
      <c r="HM16" s="199"/>
      <c r="HN16" s="199"/>
      <c r="HO16" s="199"/>
      <c r="HP16" s="199"/>
      <c r="HQ16" s="199"/>
      <c r="HR16" s="199"/>
      <c r="HS16" s="199"/>
      <c r="HT16" s="199"/>
      <c r="HU16" s="199"/>
      <c r="HV16" s="199"/>
      <c r="HW16" s="199"/>
      <c r="HX16" s="199"/>
      <c r="HY16" s="199"/>
      <c r="HZ16" s="199"/>
      <c r="IA16" s="199"/>
      <c r="IB16" s="199"/>
      <c r="IC16" s="199"/>
      <c r="ID16" s="199"/>
      <c r="IE16" s="199"/>
      <c r="IF16" s="199"/>
      <c r="IG16" s="199"/>
      <c r="IH16" s="199"/>
      <c r="II16" s="199"/>
      <c r="IJ16" s="199"/>
      <c r="IK16" s="199"/>
      <c r="IL16" s="199"/>
      <c r="IM16" s="199"/>
      <c r="IN16" s="199"/>
    </row>
    <row r="17" spans="1:248" s="200" customFormat="1" ht="18.75" customHeight="1">
      <c r="A17" s="55"/>
      <c r="B17" s="196">
        <v>210</v>
      </c>
      <c r="C17" s="197"/>
      <c r="D17" s="197"/>
      <c r="E17" s="196" t="s">
        <v>173</v>
      </c>
      <c r="F17" s="198">
        <f>F18</f>
        <v>44.64</v>
      </c>
      <c r="G17" s="198">
        <f>G18</f>
        <v>44.64</v>
      </c>
      <c r="H17" s="150"/>
      <c r="I17" s="150"/>
      <c r="J17" s="150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199"/>
      <c r="DG17" s="199"/>
      <c r="DH17" s="199"/>
      <c r="DI17" s="199"/>
      <c r="DJ17" s="199"/>
      <c r="DK17" s="199"/>
      <c r="DL17" s="199"/>
      <c r="DM17" s="199"/>
      <c r="DN17" s="199"/>
      <c r="DO17" s="199"/>
      <c r="DP17" s="199"/>
      <c r="DQ17" s="199"/>
      <c r="DR17" s="199"/>
      <c r="DS17" s="199"/>
      <c r="DT17" s="199"/>
      <c r="DU17" s="199"/>
      <c r="DV17" s="199"/>
      <c r="DW17" s="199"/>
      <c r="DX17" s="199"/>
      <c r="DY17" s="199"/>
      <c r="DZ17" s="199"/>
      <c r="EA17" s="199"/>
      <c r="EB17" s="199"/>
      <c r="EC17" s="199"/>
      <c r="ED17" s="199"/>
      <c r="EE17" s="199"/>
      <c r="EF17" s="199"/>
      <c r="EG17" s="199"/>
      <c r="EH17" s="199"/>
      <c r="EI17" s="199"/>
      <c r="EJ17" s="199"/>
      <c r="EK17" s="199"/>
      <c r="EL17" s="199"/>
      <c r="EM17" s="199"/>
      <c r="EN17" s="199"/>
      <c r="EO17" s="199"/>
      <c r="EP17" s="199"/>
      <c r="EQ17" s="199"/>
      <c r="ER17" s="199"/>
      <c r="ES17" s="199"/>
      <c r="ET17" s="199"/>
      <c r="EU17" s="199"/>
      <c r="EV17" s="199"/>
      <c r="EW17" s="199"/>
      <c r="EX17" s="199"/>
      <c r="EY17" s="199"/>
      <c r="EZ17" s="199"/>
      <c r="FA17" s="199"/>
      <c r="FB17" s="199"/>
      <c r="FC17" s="199"/>
      <c r="FD17" s="199"/>
      <c r="FE17" s="199"/>
      <c r="FF17" s="199"/>
      <c r="FG17" s="199"/>
      <c r="FH17" s="199"/>
      <c r="FI17" s="199"/>
      <c r="FJ17" s="199"/>
      <c r="FK17" s="199"/>
      <c r="FL17" s="199"/>
      <c r="FM17" s="199"/>
      <c r="FN17" s="199"/>
      <c r="FO17" s="199"/>
      <c r="FP17" s="199"/>
      <c r="FQ17" s="199"/>
      <c r="FR17" s="199"/>
      <c r="FS17" s="199"/>
      <c r="FT17" s="199"/>
      <c r="FU17" s="199"/>
      <c r="FV17" s="199"/>
      <c r="FW17" s="199"/>
      <c r="FX17" s="199"/>
      <c r="FY17" s="199"/>
      <c r="FZ17" s="199"/>
      <c r="GA17" s="199"/>
      <c r="GB17" s="199"/>
      <c r="GC17" s="199"/>
      <c r="GD17" s="199"/>
      <c r="GE17" s="199"/>
      <c r="GF17" s="199"/>
      <c r="GG17" s="199"/>
      <c r="GH17" s="199"/>
      <c r="GI17" s="199"/>
      <c r="GJ17" s="199"/>
      <c r="GK17" s="199"/>
      <c r="GL17" s="199"/>
      <c r="GM17" s="199"/>
      <c r="GN17" s="199"/>
      <c r="GO17" s="199"/>
      <c r="GP17" s="199"/>
      <c r="GQ17" s="199"/>
      <c r="GR17" s="199"/>
      <c r="GS17" s="199"/>
      <c r="GT17" s="199"/>
      <c r="GU17" s="199"/>
      <c r="GV17" s="199"/>
      <c r="GW17" s="199"/>
      <c r="GX17" s="199"/>
      <c r="GY17" s="199"/>
      <c r="GZ17" s="199"/>
      <c r="HA17" s="199"/>
      <c r="HB17" s="199"/>
      <c r="HC17" s="199"/>
      <c r="HD17" s="199"/>
      <c r="HE17" s="199"/>
      <c r="HF17" s="199"/>
      <c r="HG17" s="199"/>
      <c r="HH17" s="199"/>
      <c r="HI17" s="199"/>
      <c r="HJ17" s="199"/>
      <c r="HK17" s="199"/>
      <c r="HL17" s="199"/>
      <c r="HM17" s="199"/>
      <c r="HN17" s="199"/>
      <c r="HO17" s="199"/>
      <c r="HP17" s="199"/>
      <c r="HQ17" s="199"/>
      <c r="HR17" s="199"/>
      <c r="HS17" s="199"/>
      <c r="HT17" s="199"/>
      <c r="HU17" s="199"/>
      <c r="HV17" s="199"/>
      <c r="HW17" s="199"/>
      <c r="HX17" s="199"/>
      <c r="HY17" s="199"/>
      <c r="HZ17" s="199"/>
      <c r="IA17" s="199"/>
      <c r="IB17" s="199"/>
      <c r="IC17" s="199"/>
      <c r="ID17" s="199"/>
      <c r="IE17" s="199"/>
      <c r="IF17" s="199"/>
      <c r="IG17" s="199"/>
      <c r="IH17" s="199"/>
      <c r="II17" s="199"/>
      <c r="IJ17" s="199"/>
      <c r="IK17" s="199"/>
      <c r="IL17" s="199"/>
      <c r="IM17" s="199"/>
      <c r="IN17" s="199"/>
    </row>
    <row r="18" spans="1:248" s="200" customFormat="1" ht="18.75" customHeight="1">
      <c r="A18" s="55"/>
      <c r="B18" s="196"/>
      <c r="C18" s="197" t="s">
        <v>41</v>
      </c>
      <c r="D18" s="197"/>
      <c r="E18" s="196" t="s">
        <v>12</v>
      </c>
      <c r="F18" s="198">
        <f>F19</f>
        <v>44.64</v>
      </c>
      <c r="G18" s="198">
        <f>G19</f>
        <v>44.64</v>
      </c>
      <c r="H18" s="150"/>
      <c r="I18" s="150"/>
      <c r="J18" s="150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  <c r="DK18" s="199"/>
      <c r="DL18" s="199"/>
      <c r="DM18" s="199"/>
      <c r="DN18" s="199"/>
      <c r="DO18" s="199"/>
      <c r="DP18" s="199"/>
      <c r="DQ18" s="199"/>
      <c r="DR18" s="199"/>
      <c r="DS18" s="199"/>
      <c r="DT18" s="199"/>
      <c r="DU18" s="199"/>
      <c r="DV18" s="199"/>
      <c r="DW18" s="199"/>
      <c r="DX18" s="199"/>
      <c r="DY18" s="199"/>
      <c r="DZ18" s="199"/>
      <c r="EA18" s="199"/>
      <c r="EB18" s="199"/>
      <c r="EC18" s="199"/>
      <c r="ED18" s="199"/>
      <c r="EE18" s="199"/>
      <c r="EF18" s="199"/>
      <c r="EG18" s="199"/>
      <c r="EH18" s="199"/>
      <c r="EI18" s="199"/>
      <c r="EJ18" s="199"/>
      <c r="EK18" s="199"/>
      <c r="EL18" s="199"/>
      <c r="EM18" s="199"/>
      <c r="EN18" s="199"/>
      <c r="EO18" s="199"/>
      <c r="EP18" s="199"/>
      <c r="EQ18" s="199"/>
      <c r="ER18" s="199"/>
      <c r="ES18" s="199"/>
      <c r="ET18" s="199"/>
      <c r="EU18" s="199"/>
      <c r="EV18" s="199"/>
      <c r="EW18" s="199"/>
      <c r="EX18" s="199"/>
      <c r="EY18" s="199"/>
      <c r="EZ18" s="199"/>
      <c r="FA18" s="199"/>
      <c r="FB18" s="199"/>
      <c r="FC18" s="199"/>
      <c r="FD18" s="199"/>
      <c r="FE18" s="199"/>
      <c r="FF18" s="199"/>
      <c r="FG18" s="199"/>
      <c r="FH18" s="199"/>
      <c r="FI18" s="199"/>
      <c r="FJ18" s="199"/>
      <c r="FK18" s="199"/>
      <c r="FL18" s="199"/>
      <c r="FM18" s="199"/>
      <c r="FN18" s="199"/>
      <c r="FO18" s="199"/>
      <c r="FP18" s="199"/>
      <c r="FQ18" s="199"/>
      <c r="FR18" s="199"/>
      <c r="FS18" s="199"/>
      <c r="FT18" s="199"/>
      <c r="FU18" s="199"/>
      <c r="FV18" s="199"/>
      <c r="FW18" s="199"/>
      <c r="FX18" s="199"/>
      <c r="FY18" s="199"/>
      <c r="FZ18" s="199"/>
      <c r="GA18" s="199"/>
      <c r="GB18" s="199"/>
      <c r="GC18" s="199"/>
      <c r="GD18" s="199"/>
      <c r="GE18" s="199"/>
      <c r="GF18" s="199"/>
      <c r="GG18" s="199"/>
      <c r="GH18" s="199"/>
      <c r="GI18" s="199"/>
      <c r="GJ18" s="199"/>
      <c r="GK18" s="199"/>
      <c r="GL18" s="199"/>
      <c r="GM18" s="199"/>
      <c r="GN18" s="199"/>
      <c r="GO18" s="199"/>
      <c r="GP18" s="199"/>
      <c r="GQ18" s="199"/>
      <c r="GR18" s="199"/>
      <c r="GS18" s="199"/>
      <c r="GT18" s="199"/>
      <c r="GU18" s="199"/>
      <c r="GV18" s="199"/>
      <c r="GW18" s="199"/>
      <c r="GX18" s="199"/>
      <c r="GY18" s="199"/>
      <c r="GZ18" s="199"/>
      <c r="HA18" s="199"/>
      <c r="HB18" s="199"/>
      <c r="HC18" s="199"/>
      <c r="HD18" s="199"/>
      <c r="HE18" s="199"/>
      <c r="HF18" s="199"/>
      <c r="HG18" s="199"/>
      <c r="HH18" s="199"/>
      <c r="HI18" s="199"/>
      <c r="HJ18" s="199"/>
      <c r="HK18" s="199"/>
      <c r="HL18" s="199"/>
      <c r="HM18" s="199"/>
      <c r="HN18" s="199"/>
      <c r="HO18" s="199"/>
      <c r="HP18" s="199"/>
      <c r="HQ18" s="199"/>
      <c r="HR18" s="199"/>
      <c r="HS18" s="199"/>
      <c r="HT18" s="199"/>
      <c r="HU18" s="199"/>
      <c r="HV18" s="199"/>
      <c r="HW18" s="199"/>
      <c r="HX18" s="199"/>
      <c r="HY18" s="199"/>
      <c r="HZ18" s="199"/>
      <c r="IA18" s="199"/>
      <c r="IB18" s="199"/>
      <c r="IC18" s="199"/>
      <c r="ID18" s="199"/>
      <c r="IE18" s="199"/>
      <c r="IF18" s="199"/>
      <c r="IG18" s="199"/>
      <c r="IH18" s="199"/>
      <c r="II18" s="199"/>
      <c r="IJ18" s="199"/>
      <c r="IK18" s="199"/>
      <c r="IL18" s="199"/>
      <c r="IM18" s="199"/>
      <c r="IN18" s="199"/>
    </row>
    <row r="19" spans="1:248" s="200" customFormat="1" ht="18.75" customHeight="1">
      <c r="A19" s="55"/>
      <c r="B19" s="196">
        <v>210</v>
      </c>
      <c r="C19" s="197" t="s">
        <v>183</v>
      </c>
      <c r="D19" s="197" t="s">
        <v>43</v>
      </c>
      <c r="E19" s="196" t="s">
        <v>13</v>
      </c>
      <c r="F19" s="198">
        <v>44.64</v>
      </c>
      <c r="G19" s="198">
        <v>44.64</v>
      </c>
      <c r="H19" s="150"/>
      <c r="I19" s="150"/>
      <c r="J19" s="150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199"/>
      <c r="DD19" s="199"/>
      <c r="DE19" s="199"/>
      <c r="DF19" s="199"/>
      <c r="DG19" s="199"/>
      <c r="DH19" s="199"/>
      <c r="DI19" s="199"/>
      <c r="DJ19" s="199"/>
      <c r="DK19" s="199"/>
      <c r="DL19" s="199"/>
      <c r="DM19" s="199"/>
      <c r="DN19" s="199"/>
      <c r="DO19" s="199"/>
      <c r="DP19" s="199"/>
      <c r="DQ19" s="199"/>
      <c r="DR19" s="199"/>
      <c r="DS19" s="199"/>
      <c r="DT19" s="199"/>
      <c r="DU19" s="199"/>
      <c r="DV19" s="199"/>
      <c r="DW19" s="199"/>
      <c r="DX19" s="199"/>
      <c r="DY19" s="199"/>
      <c r="DZ19" s="199"/>
      <c r="EA19" s="199"/>
      <c r="EB19" s="199"/>
      <c r="EC19" s="199"/>
      <c r="ED19" s="199"/>
      <c r="EE19" s="199"/>
      <c r="EF19" s="199"/>
      <c r="EG19" s="199"/>
      <c r="EH19" s="199"/>
      <c r="EI19" s="199"/>
      <c r="EJ19" s="199"/>
      <c r="EK19" s="199"/>
      <c r="EL19" s="199"/>
      <c r="EM19" s="199"/>
      <c r="EN19" s="199"/>
      <c r="EO19" s="199"/>
      <c r="EP19" s="199"/>
      <c r="EQ19" s="199"/>
      <c r="ER19" s="199"/>
      <c r="ES19" s="199"/>
      <c r="ET19" s="199"/>
      <c r="EU19" s="199"/>
      <c r="EV19" s="199"/>
      <c r="EW19" s="199"/>
      <c r="EX19" s="199"/>
      <c r="EY19" s="199"/>
      <c r="EZ19" s="199"/>
      <c r="FA19" s="199"/>
      <c r="FB19" s="199"/>
      <c r="FC19" s="199"/>
      <c r="FD19" s="199"/>
      <c r="FE19" s="199"/>
      <c r="FF19" s="199"/>
      <c r="FG19" s="199"/>
      <c r="FH19" s="199"/>
      <c r="FI19" s="199"/>
      <c r="FJ19" s="199"/>
      <c r="FK19" s="199"/>
      <c r="FL19" s="199"/>
      <c r="FM19" s="199"/>
      <c r="FN19" s="199"/>
      <c r="FO19" s="199"/>
      <c r="FP19" s="199"/>
      <c r="FQ19" s="199"/>
      <c r="FR19" s="199"/>
      <c r="FS19" s="199"/>
      <c r="FT19" s="199"/>
      <c r="FU19" s="199"/>
      <c r="FV19" s="199"/>
      <c r="FW19" s="199"/>
      <c r="FX19" s="199"/>
      <c r="FY19" s="199"/>
      <c r="FZ19" s="199"/>
      <c r="GA19" s="199"/>
      <c r="GB19" s="199"/>
      <c r="GC19" s="199"/>
      <c r="GD19" s="199"/>
      <c r="GE19" s="199"/>
      <c r="GF19" s="199"/>
      <c r="GG19" s="199"/>
      <c r="GH19" s="199"/>
      <c r="GI19" s="199"/>
      <c r="GJ19" s="199"/>
      <c r="GK19" s="199"/>
      <c r="GL19" s="199"/>
      <c r="GM19" s="199"/>
      <c r="GN19" s="199"/>
      <c r="GO19" s="199"/>
      <c r="GP19" s="199"/>
      <c r="GQ19" s="199"/>
      <c r="GR19" s="199"/>
      <c r="GS19" s="199"/>
      <c r="GT19" s="199"/>
      <c r="GU19" s="199"/>
      <c r="GV19" s="199"/>
      <c r="GW19" s="199"/>
      <c r="GX19" s="199"/>
      <c r="GY19" s="199"/>
      <c r="GZ19" s="199"/>
      <c r="HA19" s="199"/>
      <c r="HB19" s="199"/>
      <c r="HC19" s="199"/>
      <c r="HD19" s="199"/>
      <c r="HE19" s="199"/>
      <c r="HF19" s="199"/>
      <c r="HG19" s="199"/>
      <c r="HH19" s="199"/>
      <c r="HI19" s="199"/>
      <c r="HJ19" s="199"/>
      <c r="HK19" s="199"/>
      <c r="HL19" s="199"/>
      <c r="HM19" s="199"/>
      <c r="HN19" s="199"/>
      <c r="HO19" s="199"/>
      <c r="HP19" s="199"/>
      <c r="HQ19" s="199"/>
      <c r="HR19" s="199"/>
      <c r="HS19" s="199"/>
      <c r="HT19" s="199"/>
      <c r="HU19" s="199"/>
      <c r="HV19" s="199"/>
      <c r="HW19" s="199"/>
      <c r="HX19" s="199"/>
      <c r="HY19" s="199"/>
      <c r="HZ19" s="199"/>
      <c r="IA19" s="199"/>
      <c r="IB19" s="199"/>
      <c r="IC19" s="199"/>
      <c r="ID19" s="199"/>
      <c r="IE19" s="199"/>
      <c r="IF19" s="199"/>
      <c r="IG19" s="199"/>
      <c r="IH19" s="199"/>
      <c r="II19" s="199"/>
      <c r="IJ19" s="199"/>
      <c r="IK19" s="199"/>
      <c r="IL19" s="199"/>
      <c r="IM19" s="199"/>
      <c r="IN19" s="199"/>
    </row>
    <row r="20" spans="1:248" s="200" customFormat="1" ht="18.75" customHeight="1">
      <c r="A20" s="55"/>
      <c r="B20" s="196">
        <v>221</v>
      </c>
      <c r="C20" s="197"/>
      <c r="D20" s="197"/>
      <c r="E20" s="196" t="s">
        <v>42</v>
      </c>
      <c r="F20" s="198">
        <f>F21</f>
        <v>60.95</v>
      </c>
      <c r="G20" s="198">
        <f>G21</f>
        <v>60.95</v>
      </c>
      <c r="H20" s="150"/>
      <c r="I20" s="150"/>
      <c r="J20" s="150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199"/>
      <c r="CI20" s="199"/>
      <c r="CJ20" s="199"/>
      <c r="CK20" s="199"/>
      <c r="CL20" s="199"/>
      <c r="CM20" s="199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199"/>
      <c r="DE20" s="199"/>
      <c r="DF20" s="199"/>
      <c r="DG20" s="199"/>
      <c r="DH20" s="199"/>
      <c r="DI20" s="199"/>
      <c r="DJ20" s="199"/>
      <c r="DK20" s="199"/>
      <c r="DL20" s="199"/>
      <c r="DM20" s="199"/>
      <c r="DN20" s="199"/>
      <c r="DO20" s="199"/>
      <c r="DP20" s="199"/>
      <c r="DQ20" s="199"/>
      <c r="DR20" s="199"/>
      <c r="DS20" s="199"/>
      <c r="DT20" s="199"/>
      <c r="DU20" s="199"/>
      <c r="DV20" s="199"/>
      <c r="DW20" s="199"/>
      <c r="DX20" s="199"/>
      <c r="DY20" s="199"/>
      <c r="DZ20" s="199"/>
      <c r="EA20" s="199"/>
      <c r="EB20" s="199"/>
      <c r="EC20" s="199"/>
      <c r="ED20" s="199"/>
      <c r="EE20" s="199"/>
      <c r="EF20" s="199"/>
      <c r="EG20" s="199"/>
      <c r="EH20" s="199"/>
      <c r="EI20" s="199"/>
      <c r="EJ20" s="199"/>
      <c r="EK20" s="199"/>
      <c r="EL20" s="199"/>
      <c r="EM20" s="199"/>
      <c r="EN20" s="199"/>
      <c r="EO20" s="199"/>
      <c r="EP20" s="199"/>
      <c r="EQ20" s="199"/>
      <c r="ER20" s="199"/>
      <c r="ES20" s="199"/>
      <c r="ET20" s="199"/>
      <c r="EU20" s="199"/>
      <c r="EV20" s="199"/>
      <c r="EW20" s="199"/>
      <c r="EX20" s="199"/>
      <c r="EY20" s="199"/>
      <c r="EZ20" s="199"/>
      <c r="FA20" s="199"/>
      <c r="FB20" s="199"/>
      <c r="FC20" s="199"/>
      <c r="FD20" s="199"/>
      <c r="FE20" s="199"/>
      <c r="FF20" s="199"/>
      <c r="FG20" s="199"/>
      <c r="FH20" s="199"/>
      <c r="FI20" s="199"/>
      <c r="FJ20" s="199"/>
      <c r="FK20" s="199"/>
      <c r="FL20" s="199"/>
      <c r="FM20" s="199"/>
      <c r="FN20" s="199"/>
      <c r="FO20" s="199"/>
      <c r="FP20" s="199"/>
      <c r="FQ20" s="199"/>
      <c r="FR20" s="199"/>
      <c r="FS20" s="199"/>
      <c r="FT20" s="199"/>
      <c r="FU20" s="199"/>
      <c r="FV20" s="199"/>
      <c r="FW20" s="199"/>
      <c r="FX20" s="199"/>
      <c r="FY20" s="199"/>
      <c r="FZ20" s="199"/>
      <c r="GA20" s="199"/>
      <c r="GB20" s="199"/>
      <c r="GC20" s="199"/>
      <c r="GD20" s="199"/>
      <c r="GE20" s="199"/>
      <c r="GF20" s="199"/>
      <c r="GG20" s="199"/>
      <c r="GH20" s="199"/>
      <c r="GI20" s="199"/>
      <c r="GJ20" s="199"/>
      <c r="GK20" s="199"/>
      <c r="GL20" s="199"/>
      <c r="GM20" s="199"/>
      <c r="GN20" s="199"/>
      <c r="GO20" s="199"/>
      <c r="GP20" s="199"/>
      <c r="GQ20" s="199"/>
      <c r="GR20" s="199"/>
      <c r="GS20" s="199"/>
      <c r="GT20" s="199"/>
      <c r="GU20" s="199"/>
      <c r="GV20" s="199"/>
      <c r="GW20" s="199"/>
      <c r="GX20" s="199"/>
      <c r="GY20" s="199"/>
      <c r="GZ20" s="199"/>
      <c r="HA20" s="199"/>
      <c r="HB20" s="199"/>
      <c r="HC20" s="199"/>
      <c r="HD20" s="199"/>
      <c r="HE20" s="199"/>
      <c r="HF20" s="199"/>
      <c r="HG20" s="199"/>
      <c r="HH20" s="199"/>
      <c r="HI20" s="199"/>
      <c r="HJ20" s="199"/>
      <c r="HK20" s="199"/>
      <c r="HL20" s="199"/>
      <c r="HM20" s="199"/>
      <c r="HN20" s="199"/>
      <c r="HO20" s="199"/>
      <c r="HP20" s="199"/>
      <c r="HQ20" s="199"/>
      <c r="HR20" s="199"/>
      <c r="HS20" s="199"/>
      <c r="HT20" s="199"/>
      <c r="HU20" s="199"/>
      <c r="HV20" s="199"/>
      <c r="HW20" s="199"/>
      <c r="HX20" s="199"/>
      <c r="HY20" s="199"/>
      <c r="HZ20" s="199"/>
      <c r="IA20" s="199"/>
      <c r="IB20" s="199"/>
      <c r="IC20" s="199"/>
      <c r="ID20" s="199"/>
      <c r="IE20" s="199"/>
      <c r="IF20" s="199"/>
      <c r="IG20" s="199"/>
      <c r="IH20" s="199"/>
      <c r="II20" s="199"/>
      <c r="IJ20" s="199"/>
      <c r="IK20" s="199"/>
      <c r="IL20" s="199"/>
      <c r="IM20" s="199"/>
      <c r="IN20" s="199"/>
    </row>
    <row r="21" spans="1:248" s="200" customFormat="1" ht="18.75" customHeight="1">
      <c r="A21" s="55"/>
      <c r="B21" s="196"/>
      <c r="C21" s="197" t="s">
        <v>40</v>
      </c>
      <c r="D21" s="197"/>
      <c r="E21" s="196" t="s">
        <v>15</v>
      </c>
      <c r="F21" s="198">
        <f>F22</f>
        <v>60.95</v>
      </c>
      <c r="G21" s="198">
        <f>G22</f>
        <v>60.95</v>
      </c>
      <c r="H21" s="150"/>
      <c r="I21" s="150"/>
      <c r="J21" s="150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I21" s="199"/>
      <c r="DJ21" s="199"/>
      <c r="DK21" s="199"/>
      <c r="DL21" s="199"/>
      <c r="DM21" s="199"/>
      <c r="DN21" s="199"/>
      <c r="DO21" s="199"/>
      <c r="DP21" s="199"/>
      <c r="DQ21" s="199"/>
      <c r="DR21" s="199"/>
      <c r="DS21" s="199"/>
      <c r="DT21" s="199"/>
      <c r="DU21" s="199"/>
      <c r="DV21" s="199"/>
      <c r="DW21" s="199"/>
      <c r="DX21" s="199"/>
      <c r="DY21" s="199"/>
      <c r="DZ21" s="199"/>
      <c r="EA21" s="199"/>
      <c r="EB21" s="199"/>
      <c r="EC21" s="199"/>
      <c r="ED21" s="199"/>
      <c r="EE21" s="199"/>
      <c r="EF21" s="199"/>
      <c r="EG21" s="199"/>
      <c r="EH21" s="199"/>
      <c r="EI21" s="199"/>
      <c r="EJ21" s="199"/>
      <c r="EK21" s="199"/>
      <c r="EL21" s="199"/>
      <c r="EM21" s="199"/>
      <c r="EN21" s="199"/>
      <c r="EO21" s="199"/>
      <c r="EP21" s="199"/>
      <c r="EQ21" s="199"/>
      <c r="ER21" s="199"/>
      <c r="ES21" s="199"/>
      <c r="ET21" s="199"/>
      <c r="EU21" s="199"/>
      <c r="EV21" s="199"/>
      <c r="EW21" s="199"/>
      <c r="EX21" s="199"/>
      <c r="EY21" s="199"/>
      <c r="EZ21" s="199"/>
      <c r="FA21" s="199"/>
      <c r="FB21" s="199"/>
      <c r="FC21" s="199"/>
      <c r="FD21" s="199"/>
      <c r="FE21" s="199"/>
      <c r="FF21" s="199"/>
      <c r="FG21" s="199"/>
      <c r="FH21" s="199"/>
      <c r="FI21" s="199"/>
      <c r="FJ21" s="199"/>
      <c r="FK21" s="199"/>
      <c r="FL21" s="199"/>
      <c r="FM21" s="199"/>
      <c r="FN21" s="199"/>
      <c r="FO21" s="199"/>
      <c r="FP21" s="199"/>
      <c r="FQ21" s="199"/>
      <c r="FR21" s="199"/>
      <c r="FS21" s="199"/>
      <c r="FT21" s="199"/>
      <c r="FU21" s="199"/>
      <c r="FV21" s="199"/>
      <c r="FW21" s="199"/>
      <c r="FX21" s="199"/>
      <c r="FY21" s="199"/>
      <c r="FZ21" s="199"/>
      <c r="GA21" s="199"/>
      <c r="GB21" s="199"/>
      <c r="GC21" s="199"/>
      <c r="GD21" s="199"/>
      <c r="GE21" s="199"/>
      <c r="GF21" s="199"/>
      <c r="GG21" s="199"/>
      <c r="GH21" s="199"/>
      <c r="GI21" s="199"/>
      <c r="GJ21" s="199"/>
      <c r="GK21" s="199"/>
      <c r="GL21" s="199"/>
      <c r="GM21" s="199"/>
      <c r="GN21" s="199"/>
      <c r="GO21" s="199"/>
      <c r="GP21" s="199"/>
      <c r="GQ21" s="199"/>
      <c r="GR21" s="199"/>
      <c r="GS21" s="199"/>
      <c r="GT21" s="199"/>
      <c r="GU21" s="199"/>
      <c r="GV21" s="199"/>
      <c r="GW21" s="199"/>
      <c r="GX21" s="199"/>
      <c r="GY21" s="199"/>
      <c r="GZ21" s="199"/>
      <c r="HA21" s="199"/>
      <c r="HB21" s="199"/>
      <c r="HC21" s="199"/>
      <c r="HD21" s="199"/>
      <c r="HE21" s="199"/>
      <c r="HF21" s="199"/>
      <c r="HG21" s="199"/>
      <c r="HH21" s="199"/>
      <c r="HI21" s="199"/>
      <c r="HJ21" s="199"/>
      <c r="HK21" s="199"/>
      <c r="HL21" s="199"/>
      <c r="HM21" s="199"/>
      <c r="HN21" s="199"/>
      <c r="HO21" s="199"/>
      <c r="HP21" s="199"/>
      <c r="HQ21" s="199"/>
      <c r="HR21" s="199"/>
      <c r="HS21" s="199"/>
      <c r="HT21" s="199"/>
      <c r="HU21" s="199"/>
      <c r="HV21" s="199"/>
      <c r="HW21" s="199"/>
      <c r="HX21" s="199"/>
      <c r="HY21" s="199"/>
      <c r="HZ21" s="199"/>
      <c r="IA21" s="199"/>
      <c r="IB21" s="199"/>
      <c r="IC21" s="199"/>
      <c r="ID21" s="199"/>
      <c r="IE21" s="199"/>
      <c r="IF21" s="199"/>
      <c r="IG21" s="199"/>
      <c r="IH21" s="199"/>
      <c r="II21" s="199"/>
      <c r="IJ21" s="199"/>
      <c r="IK21" s="199"/>
      <c r="IL21" s="199"/>
      <c r="IM21" s="199"/>
      <c r="IN21" s="199"/>
    </row>
    <row r="22" spans="1:248" s="200" customFormat="1" ht="18.75" customHeight="1">
      <c r="A22" s="55"/>
      <c r="B22" s="196">
        <v>221</v>
      </c>
      <c r="C22" s="197" t="s">
        <v>184</v>
      </c>
      <c r="D22" s="197" t="s">
        <v>43</v>
      </c>
      <c r="E22" s="196" t="s">
        <v>16</v>
      </c>
      <c r="F22" s="198">
        <v>60.95</v>
      </c>
      <c r="G22" s="198">
        <v>60.95</v>
      </c>
      <c r="H22" s="150"/>
      <c r="I22" s="150"/>
      <c r="J22" s="150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199"/>
      <c r="DG22" s="199"/>
      <c r="DH22" s="199"/>
      <c r="DI22" s="199"/>
      <c r="DJ22" s="199"/>
      <c r="DK22" s="199"/>
      <c r="DL22" s="199"/>
      <c r="DM22" s="199"/>
      <c r="DN22" s="199"/>
      <c r="DO22" s="199"/>
      <c r="DP22" s="199"/>
      <c r="DQ22" s="199"/>
      <c r="DR22" s="199"/>
      <c r="DS22" s="199"/>
      <c r="DT22" s="199"/>
      <c r="DU22" s="199"/>
      <c r="DV22" s="199"/>
      <c r="DW22" s="199"/>
      <c r="DX22" s="199"/>
      <c r="DY22" s="199"/>
      <c r="DZ22" s="199"/>
      <c r="EA22" s="199"/>
      <c r="EB22" s="199"/>
      <c r="EC22" s="199"/>
      <c r="ED22" s="199"/>
      <c r="EE22" s="199"/>
      <c r="EF22" s="199"/>
      <c r="EG22" s="199"/>
      <c r="EH22" s="199"/>
      <c r="EI22" s="199"/>
      <c r="EJ22" s="199"/>
      <c r="EK22" s="199"/>
      <c r="EL22" s="199"/>
      <c r="EM22" s="199"/>
      <c r="EN22" s="199"/>
      <c r="EO22" s="199"/>
      <c r="EP22" s="199"/>
      <c r="EQ22" s="199"/>
      <c r="ER22" s="199"/>
      <c r="ES22" s="199"/>
      <c r="ET22" s="199"/>
      <c r="EU22" s="199"/>
      <c r="EV22" s="199"/>
      <c r="EW22" s="199"/>
      <c r="EX22" s="199"/>
      <c r="EY22" s="199"/>
      <c r="EZ22" s="199"/>
      <c r="FA22" s="199"/>
      <c r="FB22" s="199"/>
      <c r="FC22" s="199"/>
      <c r="FD22" s="199"/>
      <c r="FE22" s="199"/>
      <c r="FF22" s="199"/>
      <c r="FG22" s="199"/>
      <c r="FH22" s="199"/>
      <c r="FI22" s="199"/>
      <c r="FJ22" s="199"/>
      <c r="FK22" s="199"/>
      <c r="FL22" s="199"/>
      <c r="FM22" s="199"/>
      <c r="FN22" s="199"/>
      <c r="FO22" s="199"/>
      <c r="FP22" s="199"/>
      <c r="FQ22" s="199"/>
      <c r="FR22" s="199"/>
      <c r="FS22" s="199"/>
      <c r="FT22" s="199"/>
      <c r="FU22" s="199"/>
      <c r="FV22" s="199"/>
      <c r="FW22" s="199"/>
      <c r="FX22" s="199"/>
      <c r="FY22" s="199"/>
      <c r="FZ22" s="199"/>
      <c r="GA22" s="199"/>
      <c r="GB22" s="199"/>
      <c r="GC22" s="199"/>
      <c r="GD22" s="199"/>
      <c r="GE22" s="199"/>
      <c r="GF22" s="199"/>
      <c r="GG22" s="199"/>
      <c r="GH22" s="199"/>
      <c r="GI22" s="199"/>
      <c r="GJ22" s="199"/>
      <c r="GK22" s="199"/>
      <c r="GL22" s="199"/>
      <c r="GM22" s="199"/>
      <c r="GN22" s="199"/>
      <c r="GO22" s="199"/>
      <c r="GP22" s="199"/>
      <c r="GQ22" s="199"/>
      <c r="GR22" s="199"/>
      <c r="GS22" s="199"/>
      <c r="GT22" s="199"/>
      <c r="GU22" s="199"/>
      <c r="GV22" s="199"/>
      <c r="GW22" s="199"/>
      <c r="GX22" s="199"/>
      <c r="GY22" s="199"/>
      <c r="GZ22" s="199"/>
      <c r="HA22" s="199"/>
      <c r="HB22" s="199"/>
      <c r="HC22" s="199"/>
      <c r="HD22" s="199"/>
      <c r="HE22" s="199"/>
      <c r="HF22" s="199"/>
      <c r="HG22" s="199"/>
      <c r="HH22" s="199"/>
      <c r="HI22" s="199"/>
      <c r="HJ22" s="199"/>
      <c r="HK22" s="199"/>
      <c r="HL22" s="199"/>
      <c r="HM22" s="199"/>
      <c r="HN22" s="199"/>
      <c r="HO22" s="199"/>
      <c r="HP22" s="199"/>
      <c r="HQ22" s="199"/>
      <c r="HR22" s="199"/>
      <c r="HS22" s="199"/>
      <c r="HT22" s="199"/>
      <c r="HU22" s="199"/>
      <c r="HV22" s="199"/>
      <c r="HW22" s="199"/>
      <c r="HX22" s="199"/>
      <c r="HY22" s="199"/>
      <c r="HZ22" s="199"/>
      <c r="IA22" s="199"/>
      <c r="IB22" s="199"/>
      <c r="IC22" s="199"/>
      <c r="ID22" s="199"/>
      <c r="IE22" s="199"/>
      <c r="IF22" s="199"/>
      <c r="IG22" s="199"/>
      <c r="IH22" s="199"/>
      <c r="II22" s="199"/>
      <c r="IJ22" s="199"/>
      <c r="IK22" s="199"/>
      <c r="IL22" s="199"/>
      <c r="IM22" s="199"/>
      <c r="IN22" s="199"/>
    </row>
  </sheetData>
  <sheetProtection/>
  <mergeCells count="11">
    <mergeCell ref="I2:J2"/>
    <mergeCell ref="I3:J3"/>
    <mergeCell ref="B4:D4"/>
    <mergeCell ref="G5:I5"/>
    <mergeCell ref="E4:E6"/>
    <mergeCell ref="F5:F6"/>
    <mergeCell ref="J5:J6"/>
    <mergeCell ref="A4:A6"/>
    <mergeCell ref="B5:B6"/>
    <mergeCell ref="C5:C6"/>
    <mergeCell ref="D5:D6"/>
  </mergeCells>
  <printOptions horizontalCentered="1" vertic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>
    <tabColor rgb="FF00B050"/>
  </sheetPr>
  <dimension ref="A1:IM23"/>
  <sheetViews>
    <sheetView showGridLines="0" showZeros="0" zoomScalePageLayoutView="0" workbookViewId="0" topLeftCell="A1">
      <selection activeCell="G11" sqref="G11"/>
    </sheetView>
  </sheetViews>
  <sheetFormatPr defaultColWidth="9.16015625" defaultRowHeight="11.25"/>
  <cols>
    <col min="1" max="1" width="6.16015625" style="33" customWidth="1"/>
    <col min="2" max="3" width="4" style="33" customWidth="1"/>
    <col min="4" max="4" width="38.33203125" style="33" customWidth="1"/>
    <col min="5" max="6" width="12.33203125" style="33" customWidth="1"/>
    <col min="7" max="9" width="17" style="33" customWidth="1"/>
    <col min="10" max="10" width="9" style="33" bestFit="1" customWidth="1"/>
    <col min="11" max="11" width="17" style="33" customWidth="1"/>
    <col min="12" max="12" width="10.83203125" style="33" customWidth="1"/>
    <col min="13" max="13" width="9.16015625" style="33" customWidth="1"/>
    <col min="14" max="14" width="13.83203125" style="33" customWidth="1"/>
    <col min="15" max="247" width="9.16015625" style="33" customWidth="1"/>
    <col min="248" max="253" width="9.16015625" style="0" customWidth="1"/>
  </cols>
  <sheetData>
    <row r="1" spans="1:14" ht="25.5" customHeight="1">
      <c r="A1" s="251" t="s">
        <v>188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spans="1:14" ht="17.2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L2"/>
      <c r="N2" s="82" t="s">
        <v>44</v>
      </c>
    </row>
    <row r="3" spans="1:14" ht="17.25" customHeight="1">
      <c r="A3" s="19" t="s">
        <v>4</v>
      </c>
      <c r="B3" s="71"/>
      <c r="C3" s="71"/>
      <c r="D3" s="71" t="s">
        <v>139</v>
      </c>
      <c r="I3" s="105"/>
      <c r="J3" s="105"/>
      <c r="L3"/>
      <c r="N3" s="92" t="s">
        <v>5</v>
      </c>
    </row>
    <row r="4" spans="1:14" s="96" customFormat="1" ht="12">
      <c r="A4" s="224" t="s">
        <v>31</v>
      </c>
      <c r="B4" s="224"/>
      <c r="C4" s="224"/>
      <c r="D4" s="229" t="s">
        <v>32</v>
      </c>
      <c r="E4" s="243" t="s">
        <v>45</v>
      </c>
      <c r="F4" s="243"/>
      <c r="G4" s="243"/>
      <c r="H4" s="243"/>
      <c r="I4" s="243"/>
      <c r="J4" s="243"/>
      <c r="K4" s="243"/>
      <c r="L4" s="243"/>
      <c r="M4" s="243"/>
      <c r="N4" s="243"/>
    </row>
    <row r="5" spans="1:14" s="96" customFormat="1" ht="25.5" customHeight="1">
      <c r="A5" s="219" t="s">
        <v>33</v>
      </c>
      <c r="B5" s="219" t="s">
        <v>34</v>
      </c>
      <c r="C5" s="219" t="s">
        <v>35</v>
      </c>
      <c r="D5" s="217"/>
      <c r="E5" s="243" t="s">
        <v>22</v>
      </c>
      <c r="F5" s="243" t="s">
        <v>8</v>
      </c>
      <c r="G5" s="243"/>
      <c r="H5" s="243" t="s">
        <v>105</v>
      </c>
      <c r="I5" s="243" t="s">
        <v>106</v>
      </c>
      <c r="J5" s="243" t="s">
        <v>107</v>
      </c>
      <c r="K5" s="243" t="s">
        <v>49</v>
      </c>
      <c r="L5" s="243" t="s">
        <v>108</v>
      </c>
      <c r="M5" s="243"/>
      <c r="N5" s="243" t="s">
        <v>109</v>
      </c>
    </row>
    <row r="6" spans="1:14" s="96" customFormat="1" ht="25.5" customHeight="1">
      <c r="A6" s="220"/>
      <c r="B6" s="220"/>
      <c r="C6" s="220"/>
      <c r="D6" s="218"/>
      <c r="E6" s="243"/>
      <c r="F6" s="56" t="s">
        <v>25</v>
      </c>
      <c r="G6" s="22" t="s">
        <v>26</v>
      </c>
      <c r="H6" s="243"/>
      <c r="I6" s="243"/>
      <c r="J6" s="243"/>
      <c r="K6" s="243"/>
      <c r="L6" s="56" t="s">
        <v>25</v>
      </c>
      <c r="M6" s="56" t="s">
        <v>110</v>
      </c>
      <c r="N6" s="243"/>
    </row>
    <row r="7" spans="1:247" s="13" customFormat="1" ht="18.75" customHeight="1">
      <c r="A7" s="73"/>
      <c r="B7" s="73"/>
      <c r="C7" s="73"/>
      <c r="D7" s="74" t="s">
        <v>22</v>
      </c>
      <c r="E7" s="152">
        <f>E8+E13+E17+E20</f>
        <v>1315.3400000000001</v>
      </c>
      <c r="F7" s="152">
        <f>F8+F13+F17+F20</f>
        <v>1315.3400000000001</v>
      </c>
      <c r="G7" s="75"/>
      <c r="H7" s="75"/>
      <c r="I7" s="75"/>
      <c r="J7" s="75"/>
      <c r="K7" s="75"/>
      <c r="L7" s="78"/>
      <c r="M7" s="78"/>
      <c r="N7" s="78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</row>
    <row r="8" spans="1:14" ht="18.75" customHeight="1">
      <c r="A8" s="196">
        <v>201</v>
      </c>
      <c r="B8" s="197"/>
      <c r="C8" s="197"/>
      <c r="D8" s="196" t="s">
        <v>163</v>
      </c>
      <c r="E8" s="198">
        <f>E9</f>
        <v>1098.98</v>
      </c>
      <c r="F8" s="198">
        <f>F9</f>
        <v>1098.98</v>
      </c>
      <c r="G8" s="63"/>
      <c r="H8" s="63"/>
      <c r="I8" s="63"/>
      <c r="J8" s="63"/>
      <c r="K8" s="49"/>
      <c r="L8" s="49"/>
      <c r="M8" s="49"/>
      <c r="N8" s="49"/>
    </row>
    <row r="9" spans="1:14" ht="18.75" customHeight="1">
      <c r="A9" s="196"/>
      <c r="B9" s="197" t="s">
        <v>179</v>
      </c>
      <c r="C9" s="197"/>
      <c r="D9" s="196" t="s">
        <v>165</v>
      </c>
      <c r="E9" s="198">
        <f>SUM(E10:E12)</f>
        <v>1098.98</v>
      </c>
      <c r="F9" s="198">
        <f>SUM(F10:F12)</f>
        <v>1098.98</v>
      </c>
      <c r="G9" s="63"/>
      <c r="H9" s="63"/>
      <c r="I9" s="63"/>
      <c r="J9" s="63"/>
      <c r="K9" s="49"/>
      <c r="L9" s="49"/>
      <c r="M9" s="49"/>
      <c r="N9" s="49"/>
    </row>
    <row r="10" spans="1:14" ht="18.75" customHeight="1">
      <c r="A10" s="196">
        <v>201</v>
      </c>
      <c r="B10" s="197" t="s">
        <v>180</v>
      </c>
      <c r="C10" s="197" t="s">
        <v>43</v>
      </c>
      <c r="D10" s="196" t="s">
        <v>14</v>
      </c>
      <c r="E10" s="198">
        <v>730.58</v>
      </c>
      <c r="F10" s="198">
        <v>730.58</v>
      </c>
      <c r="G10" s="63"/>
      <c r="H10" s="63"/>
      <c r="I10" s="63"/>
      <c r="J10" s="63"/>
      <c r="K10" s="49"/>
      <c r="L10" s="49"/>
      <c r="M10" s="49"/>
      <c r="N10" s="49"/>
    </row>
    <row r="11" spans="1:14" ht="18.75" customHeight="1">
      <c r="A11" s="196">
        <v>201</v>
      </c>
      <c r="B11" s="197" t="s">
        <v>180</v>
      </c>
      <c r="C11" s="197" t="s">
        <v>181</v>
      </c>
      <c r="D11" s="196" t="s">
        <v>167</v>
      </c>
      <c r="E11" s="198">
        <v>214.9</v>
      </c>
      <c r="F11" s="198">
        <v>214.9</v>
      </c>
      <c r="G11" s="63"/>
      <c r="H11" s="63"/>
      <c r="I11" s="63"/>
      <c r="J11" s="63"/>
      <c r="K11" s="49"/>
      <c r="L11" s="49"/>
      <c r="M11" s="49"/>
      <c r="N11" s="49"/>
    </row>
    <row r="12" spans="1:14" ht="18.75" customHeight="1">
      <c r="A12" s="196">
        <v>201</v>
      </c>
      <c r="B12" s="197" t="s">
        <v>180</v>
      </c>
      <c r="C12" s="197" t="s">
        <v>65</v>
      </c>
      <c r="D12" s="196" t="s">
        <v>168</v>
      </c>
      <c r="E12" s="198">
        <v>153.5</v>
      </c>
      <c r="F12" s="198">
        <v>153.5</v>
      </c>
      <c r="G12" s="63"/>
      <c r="H12" s="63"/>
      <c r="I12" s="63"/>
      <c r="J12" s="63"/>
      <c r="K12" s="49"/>
      <c r="L12" s="49"/>
      <c r="M12" s="49"/>
      <c r="N12" s="49"/>
    </row>
    <row r="13" spans="1:14" ht="18.75" customHeight="1">
      <c r="A13" s="196">
        <v>208</v>
      </c>
      <c r="B13" s="197"/>
      <c r="C13" s="197"/>
      <c r="D13" s="196" t="s">
        <v>37</v>
      </c>
      <c r="E13" s="198">
        <f>E14</f>
        <v>110.77000000000001</v>
      </c>
      <c r="F13" s="198">
        <f>F14</f>
        <v>110.77000000000001</v>
      </c>
      <c r="G13" s="63"/>
      <c r="H13" s="63"/>
      <c r="I13" s="63"/>
      <c r="J13" s="63"/>
      <c r="K13" s="49"/>
      <c r="L13" s="49"/>
      <c r="M13" s="49"/>
      <c r="N13" s="49"/>
    </row>
    <row r="14" spans="1:14" ht="18.75" customHeight="1">
      <c r="A14" s="196"/>
      <c r="B14" s="197" t="s">
        <v>38</v>
      </c>
      <c r="C14" s="197"/>
      <c r="D14" s="196" t="s">
        <v>9</v>
      </c>
      <c r="E14" s="198">
        <f>SUM(E15:E16)</f>
        <v>110.77000000000001</v>
      </c>
      <c r="F14" s="198">
        <f>SUM(F15:F16)</f>
        <v>110.77000000000001</v>
      </c>
      <c r="G14" s="63"/>
      <c r="H14" s="63"/>
      <c r="I14" s="63"/>
      <c r="J14" s="63"/>
      <c r="K14" s="49"/>
      <c r="L14" s="49"/>
      <c r="M14" s="49"/>
      <c r="N14" s="49"/>
    </row>
    <row r="15" spans="1:14" ht="18.75" customHeight="1">
      <c r="A15" s="196">
        <v>208</v>
      </c>
      <c r="B15" s="197" t="s">
        <v>182</v>
      </c>
      <c r="C15" s="197" t="s">
        <v>43</v>
      </c>
      <c r="D15" s="196" t="s">
        <v>10</v>
      </c>
      <c r="E15" s="198">
        <v>8.37</v>
      </c>
      <c r="F15" s="198">
        <v>8.37</v>
      </c>
      <c r="G15" s="151"/>
      <c r="H15" s="63"/>
      <c r="I15" s="63"/>
      <c r="J15" s="63"/>
      <c r="K15" s="49"/>
      <c r="L15" s="49"/>
      <c r="M15" s="49"/>
      <c r="N15" s="49"/>
    </row>
    <row r="16" spans="1:14" ht="18.75" customHeight="1">
      <c r="A16" s="196">
        <v>208</v>
      </c>
      <c r="B16" s="197" t="s">
        <v>182</v>
      </c>
      <c r="C16" s="197" t="s">
        <v>38</v>
      </c>
      <c r="D16" s="196" t="s">
        <v>11</v>
      </c>
      <c r="E16" s="198">
        <v>102.4</v>
      </c>
      <c r="F16" s="198">
        <v>102.4</v>
      </c>
      <c r="G16" s="63"/>
      <c r="H16" s="63"/>
      <c r="I16" s="63"/>
      <c r="J16" s="63"/>
      <c r="K16" s="49"/>
      <c r="L16" s="49"/>
      <c r="M16" s="49"/>
      <c r="N16" s="49"/>
    </row>
    <row r="17" spans="1:14" ht="18.75" customHeight="1">
      <c r="A17" s="196">
        <v>210</v>
      </c>
      <c r="B17" s="197"/>
      <c r="C17" s="197"/>
      <c r="D17" s="196" t="s">
        <v>173</v>
      </c>
      <c r="E17" s="198">
        <f>E18</f>
        <v>44.64</v>
      </c>
      <c r="F17" s="198">
        <f>F18</f>
        <v>44.64</v>
      </c>
      <c r="G17" s="63"/>
      <c r="H17" s="63"/>
      <c r="I17" s="63"/>
      <c r="J17" s="63"/>
      <c r="K17" s="49"/>
      <c r="L17" s="49"/>
      <c r="M17" s="49"/>
      <c r="N17" s="49"/>
    </row>
    <row r="18" spans="1:14" ht="18.75" customHeight="1">
      <c r="A18" s="196"/>
      <c r="B18" s="197" t="s">
        <v>41</v>
      </c>
      <c r="C18" s="197"/>
      <c r="D18" s="196" t="s">
        <v>12</v>
      </c>
      <c r="E18" s="198">
        <f>E19</f>
        <v>44.64</v>
      </c>
      <c r="F18" s="198">
        <f>F19</f>
        <v>44.64</v>
      </c>
      <c r="G18" s="63"/>
      <c r="H18" s="63"/>
      <c r="I18" s="63"/>
      <c r="J18" s="63"/>
      <c r="K18" s="49"/>
      <c r="L18" s="49"/>
      <c r="M18" s="49"/>
      <c r="N18" s="49"/>
    </row>
    <row r="19" spans="1:14" ht="18.75" customHeight="1">
      <c r="A19" s="196">
        <v>210</v>
      </c>
      <c r="B19" s="197" t="s">
        <v>183</v>
      </c>
      <c r="C19" s="197" t="s">
        <v>43</v>
      </c>
      <c r="D19" s="196" t="s">
        <v>13</v>
      </c>
      <c r="E19" s="198">
        <v>44.64</v>
      </c>
      <c r="F19" s="198">
        <v>44.64</v>
      </c>
      <c r="G19" s="63"/>
      <c r="H19" s="63"/>
      <c r="I19" s="63"/>
      <c r="J19" s="63"/>
      <c r="K19" s="49"/>
      <c r="L19" s="49"/>
      <c r="M19" s="49"/>
      <c r="N19" s="49"/>
    </row>
    <row r="20" spans="1:14" ht="18.75" customHeight="1">
      <c r="A20" s="196">
        <v>221</v>
      </c>
      <c r="B20" s="197"/>
      <c r="C20" s="197"/>
      <c r="D20" s="196" t="s">
        <v>42</v>
      </c>
      <c r="E20" s="198">
        <f>E21</f>
        <v>60.95</v>
      </c>
      <c r="F20" s="198">
        <f>F21</f>
        <v>60.95</v>
      </c>
      <c r="G20" s="63"/>
      <c r="H20" s="63"/>
      <c r="I20" s="63"/>
      <c r="J20" s="63"/>
      <c r="K20" s="49"/>
      <c r="L20" s="49"/>
      <c r="M20" s="49"/>
      <c r="N20" s="49"/>
    </row>
    <row r="21" spans="1:14" ht="18.75" customHeight="1">
      <c r="A21" s="196"/>
      <c r="B21" s="197" t="s">
        <v>40</v>
      </c>
      <c r="C21" s="197"/>
      <c r="D21" s="196" t="s">
        <v>15</v>
      </c>
      <c r="E21" s="198">
        <f>E22</f>
        <v>60.95</v>
      </c>
      <c r="F21" s="198">
        <f>F22</f>
        <v>60.95</v>
      </c>
      <c r="G21" s="63"/>
      <c r="H21" s="63"/>
      <c r="I21" s="63"/>
      <c r="J21" s="63"/>
      <c r="K21" s="49"/>
      <c r="L21" s="49"/>
      <c r="M21" s="49"/>
      <c r="N21" s="49"/>
    </row>
    <row r="22" spans="1:14" ht="18.75" customHeight="1">
      <c r="A22" s="196">
        <v>221</v>
      </c>
      <c r="B22" s="197" t="s">
        <v>184</v>
      </c>
      <c r="C22" s="197" t="s">
        <v>43</v>
      </c>
      <c r="D22" s="196" t="s">
        <v>16</v>
      </c>
      <c r="E22" s="198">
        <v>60.95</v>
      </c>
      <c r="F22" s="198">
        <v>60.95</v>
      </c>
      <c r="G22" s="63"/>
      <c r="H22" s="63"/>
      <c r="I22" s="63"/>
      <c r="J22" s="63"/>
      <c r="K22" s="49"/>
      <c r="L22" s="49"/>
      <c r="M22" s="49"/>
      <c r="N22" s="49"/>
    </row>
    <row r="23" spans="1:14" ht="14.25">
      <c r="A23" s="247"/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</row>
  </sheetData>
  <sheetProtection/>
  <mergeCells count="16">
    <mergeCell ref="N5:N6"/>
    <mergeCell ref="A1:N1"/>
    <mergeCell ref="A4:C4"/>
    <mergeCell ref="E4:N4"/>
    <mergeCell ref="F5:G5"/>
    <mergeCell ref="I5:I6"/>
    <mergeCell ref="A23:N23"/>
    <mergeCell ref="A5:A6"/>
    <mergeCell ref="B5:B6"/>
    <mergeCell ref="C5:C6"/>
    <mergeCell ref="D4:D6"/>
    <mergeCell ref="J5:J6"/>
    <mergeCell ref="K5:K6"/>
    <mergeCell ref="L5:M5"/>
    <mergeCell ref="E5:E6"/>
    <mergeCell ref="H5:H6"/>
  </mergeCells>
  <printOptions horizontalCentered="1" verticalCentered="1"/>
  <pageMargins left="0" right="0" top="0" bottom="0" header="0.5118110236220472" footer="0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>
    <tabColor rgb="FF00B050"/>
  </sheetPr>
  <dimension ref="A1:P14"/>
  <sheetViews>
    <sheetView showGridLines="0" showZeros="0" zoomScalePageLayoutView="0" workbookViewId="0" topLeftCell="A1">
      <selection activeCell="E8" sqref="E8"/>
    </sheetView>
  </sheetViews>
  <sheetFormatPr defaultColWidth="9.16015625" defaultRowHeight="11.25"/>
  <cols>
    <col min="1" max="1" width="14.16015625" style="33" customWidth="1"/>
    <col min="2" max="3" width="11.66015625" style="33" customWidth="1"/>
    <col min="4" max="6" width="14.16015625" style="33" bestFit="1" customWidth="1"/>
    <col min="7" max="7" width="9" style="33" bestFit="1" customWidth="1"/>
    <col min="8" max="8" width="14.16015625" style="33" bestFit="1" customWidth="1"/>
    <col min="9" max="9" width="8.83203125" style="33" customWidth="1"/>
    <col min="10" max="11" width="12.16015625" style="33" customWidth="1"/>
    <col min="12" max="12" width="12.66015625" style="33" customWidth="1"/>
    <col min="13" max="13" width="11" style="33" customWidth="1"/>
    <col min="14" max="14" width="13" style="33" customWidth="1"/>
    <col min="15" max="15" width="11.5" style="33" customWidth="1"/>
    <col min="16" max="16384" width="9.16015625" style="33" customWidth="1"/>
  </cols>
  <sheetData>
    <row r="1" spans="1:15" ht="36.75" customHeight="1">
      <c r="A1" s="222" t="s">
        <v>190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</row>
    <row r="2" spans="14:15" ht="15.75" customHeight="1">
      <c r="N2" s="241" t="s">
        <v>46</v>
      </c>
      <c r="O2" s="241"/>
    </row>
    <row r="3" spans="1:15" ht="18" customHeight="1">
      <c r="A3" s="19" t="s">
        <v>138</v>
      </c>
      <c r="B3" s="71"/>
      <c r="C3" s="71"/>
      <c r="D3" s="71"/>
      <c r="E3" s="71"/>
      <c r="F3" s="71"/>
      <c r="G3" s="71"/>
      <c r="H3" s="71"/>
      <c r="I3" s="71"/>
      <c r="J3" s="71"/>
      <c r="K3" s="71"/>
      <c r="N3" s="242" t="s">
        <v>5</v>
      </c>
      <c r="O3" s="242"/>
    </row>
    <row r="4" spans="1:16" s="96" customFormat="1" ht="21" customHeight="1">
      <c r="A4" s="249" t="s">
        <v>19</v>
      </c>
      <c r="B4" s="97" t="s">
        <v>47</v>
      </c>
      <c r="C4" s="98"/>
      <c r="D4" s="98"/>
      <c r="E4" s="98"/>
      <c r="F4" s="98"/>
      <c r="G4" s="98"/>
      <c r="H4" s="98"/>
      <c r="I4" s="102"/>
      <c r="J4" s="102"/>
      <c r="K4" s="97" t="s">
        <v>48</v>
      </c>
      <c r="L4" s="98"/>
      <c r="M4" s="98"/>
      <c r="N4" s="98"/>
      <c r="O4" s="103"/>
      <c r="P4" s="13"/>
    </row>
    <row r="5" spans="1:16" s="96" customFormat="1" ht="12" customHeight="1">
      <c r="A5" s="226"/>
      <c r="B5" s="249" t="s">
        <v>22</v>
      </c>
      <c r="C5" s="243" t="s">
        <v>8</v>
      </c>
      <c r="D5" s="243"/>
      <c r="E5" s="243" t="s">
        <v>105</v>
      </c>
      <c r="F5" s="243" t="s">
        <v>106</v>
      </c>
      <c r="G5" s="243" t="s">
        <v>107</v>
      </c>
      <c r="H5" s="243" t="s">
        <v>49</v>
      </c>
      <c r="I5" s="243" t="s">
        <v>108</v>
      </c>
      <c r="J5" s="243"/>
      <c r="K5" s="239" t="s">
        <v>22</v>
      </c>
      <c r="L5" s="244" t="s">
        <v>23</v>
      </c>
      <c r="M5" s="245"/>
      <c r="N5" s="246"/>
      <c r="O5" s="239" t="s">
        <v>24</v>
      </c>
      <c r="P5" s="13"/>
    </row>
    <row r="6" spans="1:16" s="96" customFormat="1" ht="36">
      <c r="A6" s="250"/>
      <c r="B6" s="250"/>
      <c r="C6" s="56" t="s">
        <v>25</v>
      </c>
      <c r="D6" s="22" t="s">
        <v>26</v>
      </c>
      <c r="E6" s="243"/>
      <c r="F6" s="243"/>
      <c r="G6" s="243"/>
      <c r="H6" s="243"/>
      <c r="I6" s="56" t="s">
        <v>25</v>
      </c>
      <c r="J6" s="56" t="s">
        <v>110</v>
      </c>
      <c r="K6" s="240"/>
      <c r="L6" s="67" t="s">
        <v>27</v>
      </c>
      <c r="M6" s="67" t="s">
        <v>28</v>
      </c>
      <c r="N6" s="67" t="s">
        <v>29</v>
      </c>
      <c r="O6" s="240"/>
      <c r="P6" s="13"/>
    </row>
    <row r="7" spans="1:16" s="93" customFormat="1" ht="27" customHeight="1">
      <c r="A7" s="23" t="s">
        <v>22</v>
      </c>
      <c r="B7" s="157">
        <f aca="true" t="shared" si="0" ref="B7:B12">SUM(C7:H7)</f>
        <v>1315.34</v>
      </c>
      <c r="C7" s="158">
        <f>SUM(C8:C13)</f>
        <v>1315.34</v>
      </c>
      <c r="D7" s="99">
        <f>SUM(D8:D13)</f>
        <v>0</v>
      </c>
      <c r="E7" s="99">
        <f>SUM(E8:E13)</f>
        <v>0</v>
      </c>
      <c r="F7" s="99"/>
      <c r="G7" s="99"/>
      <c r="H7" s="99"/>
      <c r="I7" s="99"/>
      <c r="J7" s="99"/>
      <c r="K7" s="153">
        <f>SUM(K8:K13)</f>
        <v>1315.3400000000001</v>
      </c>
      <c r="L7" s="153">
        <f>SUM(L8:L13)</f>
        <v>763.16</v>
      </c>
      <c r="M7" s="153">
        <f>SUM(M8:M13)</f>
        <v>177.09</v>
      </c>
      <c r="N7" s="153">
        <f>SUM(N8:N13)</f>
        <v>6.69</v>
      </c>
      <c r="O7" s="153">
        <f>SUM(O8:O13)</f>
        <v>368.4</v>
      </c>
      <c r="P7"/>
    </row>
    <row r="8" spans="1:15" ht="39" customHeight="1">
      <c r="A8" s="55" t="s">
        <v>112</v>
      </c>
      <c r="B8" s="146">
        <v>1315.34</v>
      </c>
      <c r="C8" s="146">
        <v>1315.34</v>
      </c>
      <c r="D8" s="86">
        <v>0</v>
      </c>
      <c r="E8" s="86">
        <v>0</v>
      </c>
      <c r="F8" s="86">
        <v>0</v>
      </c>
      <c r="G8" s="86"/>
      <c r="H8" s="86"/>
      <c r="I8" s="86"/>
      <c r="J8" s="86"/>
      <c r="K8" s="146">
        <f>L8+M8+N8+O8</f>
        <v>1315.3400000000001</v>
      </c>
      <c r="L8" s="86">
        <v>763.16</v>
      </c>
      <c r="M8" s="86">
        <v>177.09</v>
      </c>
      <c r="N8" s="86">
        <v>6.69</v>
      </c>
      <c r="O8" s="86">
        <v>368.4</v>
      </c>
    </row>
    <row r="9" spans="1:15" ht="30.75" customHeight="1">
      <c r="A9" s="147"/>
      <c r="B9" s="148"/>
      <c r="C9" s="148"/>
      <c r="D9" s="49"/>
      <c r="E9" s="49"/>
      <c r="F9" s="49"/>
      <c r="G9" s="49"/>
      <c r="H9" s="49"/>
      <c r="I9" s="49"/>
      <c r="J9" s="49"/>
      <c r="K9" s="154"/>
      <c r="L9" s="155"/>
      <c r="M9" s="154"/>
      <c r="N9" s="154"/>
      <c r="O9" s="154"/>
    </row>
    <row r="10" spans="1:15" ht="30.75" customHeight="1">
      <c r="A10" s="55"/>
      <c r="B10" s="148"/>
      <c r="C10" s="148"/>
      <c r="D10" s="49"/>
      <c r="E10" s="49"/>
      <c r="F10" s="49"/>
      <c r="G10" s="49"/>
      <c r="H10" s="49"/>
      <c r="I10" s="49"/>
      <c r="J10" s="49"/>
      <c r="K10" s="154"/>
      <c r="L10" s="155"/>
      <c r="M10" s="154"/>
      <c r="N10" s="154"/>
      <c r="O10" s="154"/>
    </row>
    <row r="11" spans="1:15" ht="27" customHeight="1">
      <c r="A11" s="95"/>
      <c r="B11" s="63">
        <f t="shared" si="0"/>
        <v>0</v>
      </c>
      <c r="C11" s="45"/>
      <c r="D11" s="49"/>
      <c r="E11" s="45"/>
      <c r="F11" s="45"/>
      <c r="G11" s="45"/>
      <c r="H11" s="45"/>
      <c r="I11" s="49"/>
      <c r="J11" s="49"/>
      <c r="K11" s="63"/>
      <c r="L11" s="87"/>
      <c r="M11" s="63"/>
      <c r="N11" s="63"/>
      <c r="O11" s="63"/>
    </row>
    <row r="12" spans="1:15" ht="27" customHeight="1">
      <c r="A12" s="95"/>
      <c r="B12" s="63">
        <f t="shared" si="0"/>
        <v>0</v>
      </c>
      <c r="C12" s="45"/>
      <c r="D12" s="49"/>
      <c r="E12" s="49"/>
      <c r="F12" s="49"/>
      <c r="G12" s="49"/>
      <c r="H12" s="49"/>
      <c r="I12" s="49"/>
      <c r="J12" s="49"/>
      <c r="K12" s="63"/>
      <c r="L12" s="87"/>
      <c r="M12" s="63"/>
      <c r="N12" s="63"/>
      <c r="O12" s="63"/>
    </row>
    <row r="13" spans="1:15" ht="27" customHeight="1">
      <c r="A13" s="55"/>
      <c r="B13" s="63">
        <f>SUM(C13:H13)</f>
        <v>0</v>
      </c>
      <c r="C13" s="49"/>
      <c r="D13" s="49"/>
      <c r="E13" s="49"/>
      <c r="F13" s="49"/>
      <c r="G13" s="49"/>
      <c r="H13" s="49"/>
      <c r="I13" s="49"/>
      <c r="J13" s="49"/>
      <c r="K13" s="63"/>
      <c r="L13" s="87"/>
      <c r="M13" s="63"/>
      <c r="N13" s="63"/>
      <c r="O13" s="63"/>
    </row>
    <row r="14" spans="1:15" ht="36" customHeight="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8"/>
      <c r="L14" s="156"/>
      <c r="M14" s="108"/>
      <c r="N14" s="108"/>
      <c r="O14" s="108"/>
    </row>
  </sheetData>
  <sheetProtection/>
  <mergeCells count="14">
    <mergeCell ref="A1:O1"/>
    <mergeCell ref="N2:O2"/>
    <mergeCell ref="N3:O3"/>
    <mergeCell ref="C5:D5"/>
    <mergeCell ref="L5:N5"/>
    <mergeCell ref="A4:A6"/>
    <mergeCell ref="B5:B6"/>
    <mergeCell ref="E5:E6"/>
    <mergeCell ref="F5:F6"/>
    <mergeCell ref="K5:K6"/>
    <mergeCell ref="O5:O6"/>
    <mergeCell ref="G5:G6"/>
    <mergeCell ref="H5:H6"/>
    <mergeCell ref="I5:J5"/>
  </mergeCells>
  <printOptions horizontalCentered="1"/>
  <pageMargins left="0.35" right="0.35" top="0.98" bottom="0.98" header="0.51" footer="0.5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>
    <tabColor rgb="FF00B050"/>
  </sheetPr>
  <dimension ref="A1:L24"/>
  <sheetViews>
    <sheetView showGridLines="0" showZeros="0" zoomScalePageLayoutView="0" workbookViewId="0" topLeftCell="A1">
      <selection activeCell="L7" sqref="L7"/>
    </sheetView>
  </sheetViews>
  <sheetFormatPr defaultColWidth="9.16015625" defaultRowHeight="11.25"/>
  <cols>
    <col min="1" max="1" width="14.66015625" style="33" customWidth="1"/>
    <col min="2" max="4" width="7.5" style="33" customWidth="1"/>
    <col min="5" max="5" width="30.66015625" style="93" customWidth="1"/>
    <col min="6" max="6" width="18.16015625" style="33" customWidth="1"/>
    <col min="7" max="10" width="14.83203125" style="33" customWidth="1"/>
    <col min="11" max="11" width="13.33203125" style="33" customWidth="1"/>
    <col min="12" max="16384" width="9.16015625" style="33" customWidth="1"/>
  </cols>
  <sheetData>
    <row r="1" spans="1:10" ht="33" customHeight="1">
      <c r="A1" s="222" t="s">
        <v>296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9:10" ht="15.75" customHeight="1">
      <c r="I2" s="241" t="s">
        <v>50</v>
      </c>
      <c r="J2" s="241"/>
    </row>
    <row r="3" spans="1:10" ht="18" customHeight="1">
      <c r="A3" s="19" t="s">
        <v>138</v>
      </c>
      <c r="B3" s="71"/>
      <c r="C3" s="71"/>
      <c r="D3" s="71"/>
      <c r="E3" s="159"/>
      <c r="F3" s="71"/>
      <c r="G3" s="71"/>
      <c r="H3" s="71"/>
      <c r="I3" s="242" t="s">
        <v>5</v>
      </c>
      <c r="J3" s="242"/>
    </row>
    <row r="4" spans="1:10" s="32" customFormat="1" ht="18" customHeight="1">
      <c r="A4" s="219" t="s">
        <v>19</v>
      </c>
      <c r="B4" s="224" t="s">
        <v>31</v>
      </c>
      <c r="C4" s="224"/>
      <c r="D4" s="224"/>
      <c r="E4" s="239" t="s">
        <v>32</v>
      </c>
      <c r="F4" s="253" t="s">
        <v>51</v>
      </c>
      <c r="G4" s="254"/>
      <c r="H4" s="254"/>
      <c r="I4" s="254"/>
      <c r="J4" s="255"/>
    </row>
    <row r="5" spans="1:10" s="32" customFormat="1" ht="12">
      <c r="A5" s="214"/>
      <c r="B5" s="219" t="s">
        <v>33</v>
      </c>
      <c r="C5" s="219" t="s">
        <v>34</v>
      </c>
      <c r="D5" s="219" t="s">
        <v>35</v>
      </c>
      <c r="E5" s="252"/>
      <c r="F5" s="239" t="s">
        <v>22</v>
      </c>
      <c r="G5" s="244" t="s">
        <v>23</v>
      </c>
      <c r="H5" s="245"/>
      <c r="I5" s="246"/>
      <c r="J5" s="239" t="s">
        <v>24</v>
      </c>
    </row>
    <row r="6" spans="1:12" s="32" customFormat="1" ht="24">
      <c r="A6" s="220"/>
      <c r="B6" s="220"/>
      <c r="C6" s="220"/>
      <c r="D6" s="220"/>
      <c r="E6" s="240"/>
      <c r="F6" s="240"/>
      <c r="G6" s="67" t="s">
        <v>27</v>
      </c>
      <c r="H6" s="67" t="s">
        <v>28</v>
      </c>
      <c r="I6" s="67" t="s">
        <v>29</v>
      </c>
      <c r="J6" s="240"/>
      <c r="K6" s="39"/>
      <c r="L6" s="39"/>
    </row>
    <row r="7" spans="1:12" s="32" customFormat="1" ht="33.75" customHeight="1">
      <c r="A7" s="94" t="s">
        <v>22</v>
      </c>
      <c r="B7" s="66"/>
      <c r="C7" s="66"/>
      <c r="D7" s="66"/>
      <c r="E7" s="67"/>
      <c r="F7" s="167">
        <f>F8</f>
        <v>1315.3400000000001</v>
      </c>
      <c r="G7" s="167">
        <f>G8</f>
        <v>763.16</v>
      </c>
      <c r="H7" s="167">
        <f>H8</f>
        <v>177.09</v>
      </c>
      <c r="I7" s="167">
        <f>I8</f>
        <v>6.69</v>
      </c>
      <c r="J7" s="167">
        <f>J8</f>
        <v>368.4</v>
      </c>
      <c r="K7" s="298"/>
      <c r="L7" s="39"/>
    </row>
    <row r="8" spans="1:12" s="32" customFormat="1" ht="39.75" customHeight="1">
      <c r="A8" s="55" t="s">
        <v>112</v>
      </c>
      <c r="B8" s="149"/>
      <c r="C8" s="149"/>
      <c r="D8" s="149"/>
      <c r="E8" s="160"/>
      <c r="F8" s="151">
        <f>F9+F14+F18+F21</f>
        <v>1315.3400000000001</v>
      </c>
      <c r="G8" s="151">
        <f>G9+G14+G18+G21</f>
        <v>763.16</v>
      </c>
      <c r="H8" s="151">
        <f>H9+H14+H18+H21</f>
        <v>177.09</v>
      </c>
      <c r="I8" s="151">
        <f>I9+I14+I18+I21</f>
        <v>6.69</v>
      </c>
      <c r="J8" s="151">
        <f>J9+J14+J18+J21</f>
        <v>368.4</v>
      </c>
      <c r="K8" s="39"/>
      <c r="L8" s="39"/>
    </row>
    <row r="9" spans="1:12" s="32" customFormat="1" ht="25.5" customHeight="1">
      <c r="A9" s="55"/>
      <c r="B9" s="196">
        <v>201</v>
      </c>
      <c r="C9" s="197"/>
      <c r="D9" s="197"/>
      <c r="E9" s="196" t="s">
        <v>163</v>
      </c>
      <c r="F9" s="198">
        <f>F10</f>
        <v>1098.98</v>
      </c>
      <c r="G9" s="150">
        <v>555.17</v>
      </c>
      <c r="H9" s="150">
        <v>175.3</v>
      </c>
      <c r="I9" s="150">
        <v>0.11</v>
      </c>
      <c r="J9" s="150">
        <v>368.4</v>
      </c>
      <c r="K9" s="39"/>
      <c r="L9" s="39"/>
    </row>
    <row r="10" spans="1:12" s="32" customFormat="1" ht="25.5" customHeight="1">
      <c r="A10" s="55"/>
      <c r="B10" s="196"/>
      <c r="C10" s="197" t="s">
        <v>179</v>
      </c>
      <c r="D10" s="197"/>
      <c r="E10" s="196" t="s">
        <v>165</v>
      </c>
      <c r="F10" s="198">
        <f>SUM(F11:F13)</f>
        <v>1098.98</v>
      </c>
      <c r="G10" s="150">
        <f>G11+G12+G13</f>
        <v>555.1700000000001</v>
      </c>
      <c r="H10" s="150">
        <f>H11+H12+H13</f>
        <v>175.3</v>
      </c>
      <c r="I10" s="150">
        <f>I11+I12+I13</f>
        <v>0.11</v>
      </c>
      <c r="J10" s="150">
        <f>J11+J12+J13</f>
        <v>368.4</v>
      </c>
      <c r="K10" s="39"/>
      <c r="L10" s="39"/>
    </row>
    <row r="11" spans="1:12" s="32" customFormat="1" ht="25.5" customHeight="1">
      <c r="A11" s="55"/>
      <c r="B11" s="196">
        <v>201</v>
      </c>
      <c r="C11" s="197" t="s">
        <v>180</v>
      </c>
      <c r="D11" s="197" t="s">
        <v>43</v>
      </c>
      <c r="E11" s="196" t="s">
        <v>14</v>
      </c>
      <c r="F11" s="198">
        <v>730.58</v>
      </c>
      <c r="G11" s="150">
        <f>534.6+20.57</f>
        <v>555.1700000000001</v>
      </c>
      <c r="H11" s="150">
        <v>175.3</v>
      </c>
      <c r="I11" s="150">
        <v>0.11</v>
      </c>
      <c r="J11" s="150"/>
      <c r="K11" s="39"/>
      <c r="L11" s="39"/>
    </row>
    <row r="12" spans="1:12" s="32" customFormat="1" ht="25.5" customHeight="1">
      <c r="A12" s="55"/>
      <c r="B12" s="196">
        <v>201</v>
      </c>
      <c r="C12" s="197" t="s">
        <v>180</v>
      </c>
      <c r="D12" s="197" t="s">
        <v>181</v>
      </c>
      <c r="E12" s="196" t="s">
        <v>167</v>
      </c>
      <c r="F12" s="198">
        <v>214.9</v>
      </c>
      <c r="G12" s="150"/>
      <c r="H12" s="150"/>
      <c r="I12" s="150"/>
      <c r="J12" s="198">
        <v>214.9</v>
      </c>
      <c r="K12" s="39"/>
      <c r="L12" s="39"/>
    </row>
    <row r="13" spans="1:12" s="32" customFormat="1" ht="25.5" customHeight="1">
      <c r="A13" s="55"/>
      <c r="B13" s="196">
        <v>201</v>
      </c>
      <c r="C13" s="197" t="s">
        <v>180</v>
      </c>
      <c r="D13" s="197" t="s">
        <v>65</v>
      </c>
      <c r="E13" s="196" t="s">
        <v>168</v>
      </c>
      <c r="F13" s="198">
        <v>153.5</v>
      </c>
      <c r="G13" s="150"/>
      <c r="H13" s="150"/>
      <c r="I13" s="150"/>
      <c r="J13" s="198">
        <v>153.5</v>
      </c>
      <c r="K13" s="39"/>
      <c r="L13" s="39"/>
    </row>
    <row r="14" spans="1:12" s="32" customFormat="1" ht="25.5" customHeight="1">
      <c r="A14" s="55"/>
      <c r="B14" s="196">
        <v>208</v>
      </c>
      <c r="C14" s="197"/>
      <c r="D14" s="197"/>
      <c r="E14" s="196" t="s">
        <v>37</v>
      </c>
      <c r="F14" s="198">
        <f>F15</f>
        <v>110.77000000000001</v>
      </c>
      <c r="G14" s="198">
        <v>102.4</v>
      </c>
      <c r="H14" s="150">
        <v>1.79</v>
      </c>
      <c r="I14" s="150">
        <v>6.58</v>
      </c>
      <c r="J14" s="150"/>
      <c r="K14" s="39"/>
      <c r="L14" s="39"/>
    </row>
    <row r="15" spans="1:12" s="32" customFormat="1" ht="25.5" customHeight="1">
      <c r="A15" s="55"/>
      <c r="B15" s="196"/>
      <c r="C15" s="197" t="s">
        <v>38</v>
      </c>
      <c r="D15" s="197"/>
      <c r="E15" s="196" t="s">
        <v>9</v>
      </c>
      <c r="F15" s="198">
        <f>SUM(F16:F17)</f>
        <v>110.77000000000001</v>
      </c>
      <c r="G15" s="198">
        <v>102.4</v>
      </c>
      <c r="H15" s="150">
        <v>1.79</v>
      </c>
      <c r="I15" s="150">
        <v>6.58</v>
      </c>
      <c r="J15" s="150"/>
      <c r="K15" s="39"/>
      <c r="L15" s="39"/>
    </row>
    <row r="16" spans="1:12" s="32" customFormat="1" ht="25.5" customHeight="1">
      <c r="A16" s="55"/>
      <c r="B16" s="196">
        <v>208</v>
      </c>
      <c r="C16" s="197" t="s">
        <v>182</v>
      </c>
      <c r="D16" s="197" t="s">
        <v>43</v>
      </c>
      <c r="E16" s="196" t="s">
        <v>10</v>
      </c>
      <c r="F16" s="198">
        <v>8.37</v>
      </c>
      <c r="G16" s="150"/>
      <c r="H16" s="150">
        <v>1.79</v>
      </c>
      <c r="I16" s="150">
        <v>6.58</v>
      </c>
      <c r="J16" s="150"/>
      <c r="K16" s="39"/>
      <c r="L16" s="39"/>
    </row>
    <row r="17" spans="1:12" s="32" customFormat="1" ht="25.5" customHeight="1">
      <c r="A17" s="55"/>
      <c r="B17" s="196">
        <v>208</v>
      </c>
      <c r="C17" s="197" t="s">
        <v>182</v>
      </c>
      <c r="D17" s="197" t="s">
        <v>38</v>
      </c>
      <c r="E17" s="196" t="s">
        <v>11</v>
      </c>
      <c r="F17" s="198">
        <v>102.4</v>
      </c>
      <c r="G17" s="198">
        <v>102.4</v>
      </c>
      <c r="H17" s="150"/>
      <c r="I17" s="150"/>
      <c r="J17" s="150"/>
      <c r="K17" s="39"/>
      <c r="L17" s="39"/>
    </row>
    <row r="18" spans="1:12" s="32" customFormat="1" ht="25.5" customHeight="1">
      <c r="A18" s="55"/>
      <c r="B18" s="196">
        <v>210</v>
      </c>
      <c r="C18" s="197"/>
      <c r="D18" s="197"/>
      <c r="E18" s="196" t="s">
        <v>173</v>
      </c>
      <c r="F18" s="198">
        <f>F19</f>
        <v>44.64</v>
      </c>
      <c r="G18" s="198">
        <f>G19</f>
        <v>44.64</v>
      </c>
      <c r="H18" s="150"/>
      <c r="I18" s="150"/>
      <c r="J18" s="150"/>
      <c r="K18" s="39"/>
      <c r="L18" s="39"/>
    </row>
    <row r="19" spans="1:12" s="32" customFormat="1" ht="25.5" customHeight="1">
      <c r="A19" s="55"/>
      <c r="B19" s="196"/>
      <c r="C19" s="197" t="s">
        <v>41</v>
      </c>
      <c r="D19" s="197"/>
      <c r="E19" s="196" t="s">
        <v>12</v>
      </c>
      <c r="F19" s="198">
        <f>F20</f>
        <v>44.64</v>
      </c>
      <c r="G19" s="198">
        <f>G20</f>
        <v>44.64</v>
      </c>
      <c r="H19" s="150"/>
      <c r="I19" s="150"/>
      <c r="J19" s="150"/>
      <c r="K19" s="39"/>
      <c r="L19" s="39"/>
    </row>
    <row r="20" spans="1:12" s="32" customFormat="1" ht="25.5" customHeight="1">
      <c r="A20" s="55"/>
      <c r="B20" s="196">
        <v>210</v>
      </c>
      <c r="C20" s="197" t="s">
        <v>183</v>
      </c>
      <c r="D20" s="197" t="s">
        <v>43</v>
      </c>
      <c r="E20" s="196" t="s">
        <v>13</v>
      </c>
      <c r="F20" s="198">
        <v>44.64</v>
      </c>
      <c r="G20" s="198">
        <v>44.64</v>
      </c>
      <c r="H20" s="150"/>
      <c r="I20" s="150"/>
      <c r="J20" s="150"/>
      <c r="K20" s="39"/>
      <c r="L20" s="39"/>
    </row>
    <row r="21" spans="1:12" s="32" customFormat="1" ht="25.5" customHeight="1">
      <c r="A21" s="55"/>
      <c r="B21" s="196">
        <v>221</v>
      </c>
      <c r="C21" s="197"/>
      <c r="D21" s="197"/>
      <c r="E21" s="196" t="s">
        <v>42</v>
      </c>
      <c r="F21" s="198">
        <f>F22</f>
        <v>60.95</v>
      </c>
      <c r="G21" s="198">
        <f>G22</f>
        <v>60.95</v>
      </c>
      <c r="H21" s="150"/>
      <c r="I21" s="150"/>
      <c r="J21" s="150"/>
      <c r="K21" s="39"/>
      <c r="L21" s="39"/>
    </row>
    <row r="22" spans="1:12" s="32" customFormat="1" ht="25.5" customHeight="1">
      <c r="A22" s="55"/>
      <c r="B22" s="196"/>
      <c r="C22" s="197" t="s">
        <v>40</v>
      </c>
      <c r="D22" s="197"/>
      <c r="E22" s="196" t="s">
        <v>15</v>
      </c>
      <c r="F22" s="198">
        <f>F23</f>
        <v>60.95</v>
      </c>
      <c r="G22" s="198">
        <f>G23</f>
        <v>60.95</v>
      </c>
      <c r="H22" s="150"/>
      <c r="I22" s="150"/>
      <c r="J22" s="150"/>
      <c r="K22" s="39"/>
      <c r="L22" s="39"/>
    </row>
    <row r="23" spans="1:12" s="32" customFormat="1" ht="25.5" customHeight="1">
      <c r="A23" s="55"/>
      <c r="B23" s="196">
        <v>221</v>
      </c>
      <c r="C23" s="197" t="s">
        <v>184</v>
      </c>
      <c r="D23" s="197" t="s">
        <v>43</v>
      </c>
      <c r="E23" s="196" t="s">
        <v>16</v>
      </c>
      <c r="F23" s="198">
        <v>60.95</v>
      </c>
      <c r="G23" s="198">
        <v>60.95</v>
      </c>
      <c r="H23" s="150"/>
      <c r="I23" s="150"/>
      <c r="J23" s="150"/>
      <c r="K23" s="39"/>
      <c r="L23" s="39"/>
    </row>
    <row r="24" spans="1:10" ht="14.25">
      <c r="A24" s="247"/>
      <c r="B24" s="247"/>
      <c r="C24" s="247"/>
      <c r="D24" s="247"/>
      <c r="E24" s="247"/>
      <c r="F24" s="247"/>
      <c r="G24" s="247"/>
      <c r="H24" s="247"/>
      <c r="I24" s="247"/>
      <c r="J24" s="247"/>
    </row>
  </sheetData>
  <sheetProtection/>
  <mergeCells count="14">
    <mergeCell ref="A1:J1"/>
    <mergeCell ref="I2:J2"/>
    <mergeCell ref="I3:J3"/>
    <mergeCell ref="B4:D4"/>
    <mergeCell ref="F4:J4"/>
    <mergeCell ref="G5:I5"/>
    <mergeCell ref="A24:J24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M22"/>
  <sheetViews>
    <sheetView showGridLines="0" showZeros="0" zoomScalePageLayoutView="0" workbookViewId="0" topLeftCell="A1">
      <selection activeCell="E29" sqref="E29"/>
    </sheetView>
  </sheetViews>
  <sheetFormatPr defaultColWidth="9.16015625" defaultRowHeight="11.25"/>
  <cols>
    <col min="1" max="1" width="17.16015625" style="33" customWidth="1"/>
    <col min="2" max="4" width="7.5" style="33" customWidth="1"/>
    <col min="5" max="5" width="21.16015625" style="93" customWidth="1"/>
    <col min="6" max="6" width="18.16015625" style="33" customWidth="1"/>
    <col min="7" max="8" width="12.16015625" style="33" customWidth="1"/>
    <col min="9" max="10" width="14.83203125" style="33" customWidth="1"/>
    <col min="11" max="11" width="9.16015625" style="33" customWidth="1"/>
    <col min="12" max="16384" width="9.16015625" style="33" customWidth="1"/>
  </cols>
  <sheetData>
    <row r="1" spans="1:13" ht="31.5" customHeight="1">
      <c r="A1" s="222" t="s">
        <v>191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2:13" ht="15.75" customHeight="1">
      <c r="L2" s="241" t="s">
        <v>52</v>
      </c>
      <c r="M2" s="241"/>
    </row>
    <row r="3" spans="1:13" ht="18" customHeight="1">
      <c r="A3" s="84" t="s">
        <v>140</v>
      </c>
      <c r="B3" s="89"/>
      <c r="C3" s="89"/>
      <c r="D3" s="89"/>
      <c r="E3" s="182"/>
      <c r="F3" s="89"/>
      <c r="G3" s="89"/>
      <c r="H3" s="89"/>
      <c r="L3" s="256" t="s">
        <v>5</v>
      </c>
      <c r="M3" s="256"/>
    </row>
    <row r="4" spans="1:13" s="32" customFormat="1" ht="21.75" customHeight="1">
      <c r="A4" s="224" t="s">
        <v>19</v>
      </c>
      <c r="B4" s="224" t="s">
        <v>31</v>
      </c>
      <c r="C4" s="224"/>
      <c r="D4" s="224"/>
      <c r="E4" s="243" t="s">
        <v>32</v>
      </c>
      <c r="F4" s="221" t="s">
        <v>51</v>
      </c>
      <c r="G4" s="221"/>
      <c r="H4" s="221"/>
      <c r="I4" s="221"/>
      <c r="J4" s="221"/>
      <c r="K4" s="221"/>
      <c r="L4" s="221"/>
      <c r="M4" s="221"/>
    </row>
    <row r="5" spans="1:13" s="32" customFormat="1" ht="36">
      <c r="A5" s="224"/>
      <c r="B5" s="41" t="s">
        <v>33</v>
      </c>
      <c r="C5" s="41" t="s">
        <v>34</v>
      </c>
      <c r="D5" s="40" t="s">
        <v>35</v>
      </c>
      <c r="E5" s="243"/>
      <c r="F5" s="40" t="s">
        <v>22</v>
      </c>
      <c r="G5" s="22" t="s">
        <v>53</v>
      </c>
      <c r="H5" s="22" t="s">
        <v>54</v>
      </c>
      <c r="I5" s="22" t="s">
        <v>55</v>
      </c>
      <c r="J5" s="22" t="s">
        <v>56</v>
      </c>
      <c r="K5" s="22" t="s">
        <v>57</v>
      </c>
      <c r="L5" s="22" t="s">
        <v>58</v>
      </c>
      <c r="M5" s="22" t="s">
        <v>59</v>
      </c>
    </row>
    <row r="6" spans="1:13" s="32" customFormat="1" ht="22.5" customHeight="1">
      <c r="A6" s="72"/>
      <c r="B6" s="73"/>
      <c r="C6" s="73"/>
      <c r="D6" s="73"/>
      <c r="E6" s="74" t="s">
        <v>22</v>
      </c>
      <c r="F6" s="152">
        <v>1315.34</v>
      </c>
      <c r="G6" s="152">
        <v>763.16</v>
      </c>
      <c r="H6" s="152">
        <v>545.49</v>
      </c>
      <c r="I6" s="152">
        <v>6.69</v>
      </c>
      <c r="J6" s="152"/>
      <c r="K6" s="152"/>
      <c r="L6" s="77"/>
      <c r="M6" s="78"/>
    </row>
    <row r="7" spans="1:13" ht="22.5" customHeight="1">
      <c r="A7" s="55" t="s">
        <v>112</v>
      </c>
      <c r="B7" s="30"/>
      <c r="C7" s="30"/>
      <c r="D7" s="30"/>
      <c r="E7" s="54"/>
      <c r="F7" s="154">
        <f>F8+F13+F17+F20</f>
        <v>1315.3400000000001</v>
      </c>
      <c r="G7" s="154">
        <f>G8+G13+G17+G20</f>
        <v>763.16</v>
      </c>
      <c r="H7" s="154">
        <f>H8+H13+H17+H20</f>
        <v>545.49</v>
      </c>
      <c r="I7" s="154">
        <f>I8+I13+I17+I20</f>
        <v>6.69</v>
      </c>
      <c r="J7" s="154"/>
      <c r="K7" s="154">
        <f>K8+K12+K20</f>
        <v>0</v>
      </c>
      <c r="L7" s="49"/>
      <c r="M7" s="49"/>
    </row>
    <row r="8" spans="1:13" ht="22.5" customHeight="1">
      <c r="A8" s="55"/>
      <c r="B8" s="196">
        <v>201</v>
      </c>
      <c r="C8" s="197"/>
      <c r="D8" s="197"/>
      <c r="E8" s="196" t="s">
        <v>163</v>
      </c>
      <c r="F8" s="198">
        <f>F9</f>
        <v>1098.98</v>
      </c>
      <c r="G8" s="150">
        <v>555.17</v>
      </c>
      <c r="H8" s="150">
        <f>H9</f>
        <v>543.7</v>
      </c>
      <c r="I8" s="150">
        <v>0.11</v>
      </c>
      <c r="J8" s="154"/>
      <c r="K8" s="162"/>
      <c r="L8" s="162"/>
      <c r="M8" s="162"/>
    </row>
    <row r="9" spans="1:13" ht="22.5" customHeight="1">
      <c r="A9" s="55"/>
      <c r="B9" s="196"/>
      <c r="C9" s="197" t="s">
        <v>179</v>
      </c>
      <c r="D9" s="197"/>
      <c r="E9" s="196" t="s">
        <v>165</v>
      </c>
      <c r="F9" s="198">
        <f>SUM(F10:F12)</f>
        <v>1098.98</v>
      </c>
      <c r="G9" s="150">
        <f>G10+G11+G12</f>
        <v>555.1700000000001</v>
      </c>
      <c r="H9" s="150">
        <f>H10+H11+H12</f>
        <v>543.7</v>
      </c>
      <c r="I9" s="150">
        <f>I10+I11+I12</f>
        <v>0.11</v>
      </c>
      <c r="J9" s="154"/>
      <c r="K9" s="162"/>
      <c r="L9" s="162"/>
      <c r="M9" s="162"/>
    </row>
    <row r="10" spans="1:13" ht="22.5" customHeight="1">
      <c r="A10" s="55"/>
      <c r="B10" s="196">
        <v>201</v>
      </c>
      <c r="C10" s="197" t="s">
        <v>180</v>
      </c>
      <c r="D10" s="197" t="s">
        <v>43</v>
      </c>
      <c r="E10" s="196" t="s">
        <v>14</v>
      </c>
      <c r="F10" s="198">
        <v>730.58</v>
      </c>
      <c r="G10" s="150">
        <f>534.6+20.57</f>
        <v>555.1700000000001</v>
      </c>
      <c r="H10" s="150">
        <v>175.3</v>
      </c>
      <c r="I10" s="150">
        <v>0.11</v>
      </c>
      <c r="J10" s="154"/>
      <c r="K10" s="162"/>
      <c r="L10" s="162"/>
      <c r="M10" s="162"/>
    </row>
    <row r="11" spans="1:13" ht="22.5" customHeight="1">
      <c r="A11" s="55"/>
      <c r="B11" s="196">
        <v>201</v>
      </c>
      <c r="C11" s="197" t="s">
        <v>180</v>
      </c>
      <c r="D11" s="197" t="s">
        <v>181</v>
      </c>
      <c r="E11" s="196" t="s">
        <v>167</v>
      </c>
      <c r="F11" s="198">
        <v>214.9</v>
      </c>
      <c r="G11" s="150"/>
      <c r="H11" s="198">
        <v>214.9</v>
      </c>
      <c r="I11" s="150"/>
      <c r="J11" s="154"/>
      <c r="K11" s="162"/>
      <c r="L11" s="162"/>
      <c r="M11" s="162"/>
    </row>
    <row r="12" spans="1:13" ht="22.5" customHeight="1">
      <c r="A12" s="55"/>
      <c r="B12" s="196">
        <v>201</v>
      </c>
      <c r="C12" s="197" t="s">
        <v>180</v>
      </c>
      <c r="D12" s="197" t="s">
        <v>65</v>
      </c>
      <c r="E12" s="196" t="s">
        <v>168</v>
      </c>
      <c r="F12" s="198">
        <v>153.5</v>
      </c>
      <c r="G12" s="150"/>
      <c r="H12" s="198">
        <v>153.5</v>
      </c>
      <c r="I12" s="150"/>
      <c r="J12" s="161">
        <f>J13+J18</f>
        <v>0</v>
      </c>
      <c r="K12" s="161"/>
      <c r="L12" s="162"/>
      <c r="M12" s="162"/>
    </row>
    <row r="13" spans="1:13" ht="22.5" customHeight="1">
      <c r="A13" s="55"/>
      <c r="B13" s="196">
        <v>208</v>
      </c>
      <c r="C13" s="197"/>
      <c r="D13" s="197"/>
      <c r="E13" s="196" t="s">
        <v>37</v>
      </c>
      <c r="F13" s="198">
        <f>F14</f>
        <v>110.77000000000001</v>
      </c>
      <c r="G13" s="198">
        <v>102.4</v>
      </c>
      <c r="H13" s="150">
        <v>1.79</v>
      </c>
      <c r="I13" s="150">
        <v>6.58</v>
      </c>
      <c r="J13" s="154">
        <f>J14+J15+J16+J17</f>
        <v>0</v>
      </c>
      <c r="K13" s="154"/>
      <c r="L13" s="162"/>
      <c r="M13" s="162"/>
    </row>
    <row r="14" spans="1:13" ht="22.5" customHeight="1">
      <c r="A14" s="55"/>
      <c r="B14" s="196"/>
      <c r="C14" s="197" t="s">
        <v>38</v>
      </c>
      <c r="D14" s="197"/>
      <c r="E14" s="196" t="s">
        <v>9</v>
      </c>
      <c r="F14" s="198">
        <f>SUM(F15:F16)</f>
        <v>110.77000000000001</v>
      </c>
      <c r="G14" s="198">
        <v>102.4</v>
      </c>
      <c r="H14" s="150">
        <v>1.79</v>
      </c>
      <c r="I14" s="150">
        <v>6.58</v>
      </c>
      <c r="J14" s="154"/>
      <c r="K14" s="162"/>
      <c r="L14" s="162"/>
      <c r="M14" s="162"/>
    </row>
    <row r="15" spans="1:13" ht="22.5" customHeight="1">
      <c r="A15" s="55"/>
      <c r="B15" s="196">
        <v>208</v>
      </c>
      <c r="C15" s="197" t="s">
        <v>182</v>
      </c>
      <c r="D15" s="197" t="s">
        <v>43</v>
      </c>
      <c r="E15" s="196" t="s">
        <v>10</v>
      </c>
      <c r="F15" s="198">
        <v>8.37</v>
      </c>
      <c r="G15" s="150"/>
      <c r="H15" s="150">
        <v>1.79</v>
      </c>
      <c r="I15" s="150">
        <v>6.58</v>
      </c>
      <c r="J15" s="154"/>
      <c r="K15" s="162"/>
      <c r="L15" s="162"/>
      <c r="M15" s="162"/>
    </row>
    <row r="16" spans="1:13" ht="22.5" customHeight="1">
      <c r="A16" s="55"/>
      <c r="B16" s="196">
        <v>208</v>
      </c>
      <c r="C16" s="197" t="s">
        <v>182</v>
      </c>
      <c r="D16" s="197" t="s">
        <v>38</v>
      </c>
      <c r="E16" s="196" t="s">
        <v>11</v>
      </c>
      <c r="F16" s="198">
        <v>102.4</v>
      </c>
      <c r="G16" s="198">
        <v>102.4</v>
      </c>
      <c r="H16" s="150"/>
      <c r="I16" s="150"/>
      <c r="J16" s="154"/>
      <c r="K16" s="162"/>
      <c r="L16" s="162"/>
      <c r="M16" s="162"/>
    </row>
    <row r="17" spans="1:13" ht="22.5" customHeight="1">
      <c r="A17" s="55"/>
      <c r="B17" s="196">
        <v>210</v>
      </c>
      <c r="C17" s="197"/>
      <c r="D17" s="197"/>
      <c r="E17" s="196" t="s">
        <v>173</v>
      </c>
      <c r="F17" s="198">
        <f>F18</f>
        <v>44.64</v>
      </c>
      <c r="G17" s="198">
        <f>G18</f>
        <v>44.64</v>
      </c>
      <c r="H17" s="150"/>
      <c r="I17" s="150"/>
      <c r="J17" s="154"/>
      <c r="K17" s="162"/>
      <c r="L17" s="162"/>
      <c r="M17" s="162"/>
    </row>
    <row r="18" spans="1:13" ht="22.5" customHeight="1">
      <c r="A18" s="55"/>
      <c r="B18" s="196"/>
      <c r="C18" s="197" t="s">
        <v>41</v>
      </c>
      <c r="D18" s="197"/>
      <c r="E18" s="196" t="s">
        <v>12</v>
      </c>
      <c r="F18" s="198">
        <f>F19</f>
        <v>44.64</v>
      </c>
      <c r="G18" s="198">
        <f>G19</f>
        <v>44.64</v>
      </c>
      <c r="H18" s="150"/>
      <c r="I18" s="150"/>
      <c r="J18" s="154"/>
      <c r="K18" s="162"/>
      <c r="L18" s="162"/>
      <c r="M18" s="162"/>
    </row>
    <row r="19" spans="1:13" ht="22.5" customHeight="1">
      <c r="A19" s="55"/>
      <c r="B19" s="196">
        <v>210</v>
      </c>
      <c r="C19" s="197" t="s">
        <v>183</v>
      </c>
      <c r="D19" s="197" t="s">
        <v>43</v>
      </c>
      <c r="E19" s="196" t="s">
        <v>13</v>
      </c>
      <c r="F19" s="198">
        <v>44.64</v>
      </c>
      <c r="G19" s="198">
        <v>44.64</v>
      </c>
      <c r="H19" s="150"/>
      <c r="I19" s="150"/>
      <c r="J19" s="154"/>
      <c r="K19" s="162"/>
      <c r="L19" s="162"/>
      <c r="M19" s="162"/>
    </row>
    <row r="20" spans="1:13" ht="22.5" customHeight="1">
      <c r="A20" s="55"/>
      <c r="B20" s="196">
        <v>221</v>
      </c>
      <c r="C20" s="197"/>
      <c r="D20" s="197"/>
      <c r="E20" s="196" t="s">
        <v>42</v>
      </c>
      <c r="F20" s="198">
        <f>F21</f>
        <v>60.95</v>
      </c>
      <c r="G20" s="198">
        <f>G21</f>
        <v>60.95</v>
      </c>
      <c r="H20" s="150"/>
      <c r="I20" s="150"/>
      <c r="J20" s="154"/>
      <c r="K20" s="162"/>
      <c r="L20" s="162"/>
      <c r="M20" s="162"/>
    </row>
    <row r="21" spans="1:13" ht="22.5" customHeight="1">
      <c r="A21" s="55"/>
      <c r="B21" s="196"/>
      <c r="C21" s="197" t="s">
        <v>40</v>
      </c>
      <c r="D21" s="197"/>
      <c r="E21" s="196" t="s">
        <v>15</v>
      </c>
      <c r="F21" s="198">
        <f>F22</f>
        <v>60.95</v>
      </c>
      <c r="G21" s="198">
        <f>G22</f>
        <v>60.95</v>
      </c>
      <c r="H21" s="150"/>
      <c r="I21" s="150"/>
      <c r="J21" s="154"/>
      <c r="K21" s="162"/>
      <c r="L21" s="162"/>
      <c r="M21" s="162"/>
    </row>
    <row r="22" spans="1:13" ht="22.5" customHeight="1">
      <c r="A22" s="55"/>
      <c r="B22" s="196">
        <v>221</v>
      </c>
      <c r="C22" s="197" t="s">
        <v>184</v>
      </c>
      <c r="D22" s="197" t="s">
        <v>43</v>
      </c>
      <c r="E22" s="196" t="s">
        <v>16</v>
      </c>
      <c r="F22" s="198">
        <v>60.95</v>
      </c>
      <c r="G22" s="198">
        <v>60.95</v>
      </c>
      <c r="H22" s="150"/>
      <c r="I22" s="150"/>
      <c r="J22" s="154"/>
      <c r="K22" s="162"/>
      <c r="L22" s="162"/>
      <c r="M22" s="162"/>
    </row>
  </sheetData>
  <sheetProtection/>
  <mergeCells count="7">
    <mergeCell ref="A4:A5"/>
    <mergeCell ref="E4:E5"/>
    <mergeCell ref="A1:M1"/>
    <mergeCell ref="L2:M2"/>
    <mergeCell ref="L3:M3"/>
    <mergeCell ref="B4:D4"/>
    <mergeCell ref="F4:M4"/>
  </mergeCells>
  <printOptions horizontalCentered="1"/>
  <pageMargins left="0.75" right="0.75" top="0.98" bottom="0.98" header="0.51" footer="0.51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>
    <tabColor rgb="FF00B050"/>
  </sheetPr>
  <dimension ref="A1:L22"/>
  <sheetViews>
    <sheetView showGridLines="0" showZeros="0" zoomScalePageLayoutView="0" workbookViewId="0" topLeftCell="A1">
      <selection activeCell="D11" sqref="D11"/>
    </sheetView>
  </sheetViews>
  <sheetFormatPr defaultColWidth="9.33203125" defaultRowHeight="11.25"/>
  <cols>
    <col min="1" max="1" width="5.5" style="33" bestFit="1" customWidth="1"/>
    <col min="2" max="2" width="4.33203125" style="33" bestFit="1" customWidth="1"/>
    <col min="3" max="3" width="8.83203125" style="33" customWidth="1"/>
    <col min="4" max="4" width="43.5" style="33" customWidth="1"/>
    <col min="5" max="5" width="11.33203125" style="33" customWidth="1"/>
    <col min="6" max="6" width="12.33203125" style="33" customWidth="1"/>
    <col min="7" max="7" width="13.33203125" style="33" customWidth="1"/>
    <col min="8" max="8" width="15.33203125" style="33" customWidth="1"/>
    <col min="9" max="10" width="11.16015625" style="33" customWidth="1"/>
    <col min="11" max="11" width="12.66015625" style="33" customWidth="1"/>
    <col min="12" max="240" width="9.16015625" style="33" customWidth="1"/>
    <col min="241" max="16384" width="9.33203125" style="33" customWidth="1"/>
  </cols>
  <sheetData>
    <row r="1" spans="1:11" ht="30" customHeight="1">
      <c r="A1" s="222" t="s">
        <v>192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5.75" customHeight="1">
      <c r="A2"/>
      <c r="B2"/>
      <c r="C2"/>
      <c r="D2"/>
      <c r="E2"/>
      <c r="F2"/>
      <c r="G2"/>
      <c r="K2" s="76" t="s">
        <v>60</v>
      </c>
    </row>
    <row r="3" spans="1:11" ht="18" customHeight="1">
      <c r="A3" s="19" t="s">
        <v>140</v>
      </c>
      <c r="B3" s="71"/>
      <c r="C3" s="71"/>
      <c r="D3" s="71"/>
      <c r="E3" s="89"/>
      <c r="F3"/>
      <c r="G3" s="90"/>
      <c r="K3" s="92" t="s">
        <v>5</v>
      </c>
    </row>
    <row r="4" spans="1:11" s="32" customFormat="1" ht="12">
      <c r="A4" s="224" t="s">
        <v>31</v>
      </c>
      <c r="B4" s="224"/>
      <c r="C4" s="224"/>
      <c r="D4" s="229" t="s">
        <v>32</v>
      </c>
      <c r="E4" s="243" t="s">
        <v>45</v>
      </c>
      <c r="F4" s="243"/>
      <c r="G4" s="243"/>
      <c r="H4" s="243"/>
      <c r="I4" s="243"/>
      <c r="J4" s="243"/>
      <c r="K4" s="243"/>
    </row>
    <row r="5" spans="1:11" s="32" customFormat="1" ht="12" customHeight="1">
      <c r="A5" s="219" t="s">
        <v>33</v>
      </c>
      <c r="B5" s="219" t="s">
        <v>34</v>
      </c>
      <c r="C5" s="219" t="s">
        <v>35</v>
      </c>
      <c r="D5" s="217"/>
      <c r="E5" s="243" t="s">
        <v>22</v>
      </c>
      <c r="F5" s="243" t="s">
        <v>8</v>
      </c>
      <c r="G5" s="243"/>
      <c r="H5" s="243" t="s">
        <v>105</v>
      </c>
      <c r="I5" s="243" t="s">
        <v>106</v>
      </c>
      <c r="J5" s="243" t="s">
        <v>107</v>
      </c>
      <c r="K5" s="243" t="s">
        <v>49</v>
      </c>
    </row>
    <row r="6" spans="1:11" s="32" customFormat="1" ht="44.25" customHeight="1">
      <c r="A6" s="220"/>
      <c r="B6" s="220"/>
      <c r="C6" s="220"/>
      <c r="D6" s="218"/>
      <c r="E6" s="243"/>
      <c r="F6" s="56" t="s">
        <v>25</v>
      </c>
      <c r="G6" s="22" t="s">
        <v>26</v>
      </c>
      <c r="H6" s="243"/>
      <c r="I6" s="243"/>
      <c r="J6" s="243"/>
      <c r="K6" s="243"/>
    </row>
    <row r="7" spans="1:11" s="32" customFormat="1" ht="21" customHeight="1">
      <c r="A7" s="73"/>
      <c r="B7" s="73"/>
      <c r="C7" s="73"/>
      <c r="D7" s="74" t="s">
        <v>22</v>
      </c>
      <c r="E7" s="87">
        <f>E8+E11+E15+E18</f>
        <v>946.94</v>
      </c>
      <c r="F7" s="87">
        <f>F8+F11+F15+F18</f>
        <v>946.94</v>
      </c>
      <c r="G7" s="87"/>
      <c r="H7" s="22"/>
      <c r="I7" s="22"/>
      <c r="J7" s="22"/>
      <c r="K7" s="22"/>
    </row>
    <row r="8" spans="1:11" s="32" customFormat="1" ht="15.75" customHeight="1">
      <c r="A8" s="196">
        <v>201</v>
      </c>
      <c r="B8" s="197"/>
      <c r="C8" s="197"/>
      <c r="D8" s="196" t="s">
        <v>163</v>
      </c>
      <c r="E8" s="198">
        <f>E9</f>
        <v>730.58</v>
      </c>
      <c r="F8" s="198">
        <f>F9</f>
        <v>730.58</v>
      </c>
      <c r="G8" s="87"/>
      <c r="H8" s="22"/>
      <c r="I8" s="22"/>
      <c r="J8" s="22"/>
      <c r="K8" s="22"/>
    </row>
    <row r="9" spans="1:11" s="32" customFormat="1" ht="15.75" customHeight="1">
      <c r="A9" s="196"/>
      <c r="B9" s="197" t="s">
        <v>179</v>
      </c>
      <c r="C9" s="197"/>
      <c r="D9" s="196" t="s">
        <v>299</v>
      </c>
      <c r="E9" s="198">
        <v>730.58</v>
      </c>
      <c r="F9" s="198">
        <v>730.58</v>
      </c>
      <c r="G9" s="87"/>
      <c r="H9" s="22"/>
      <c r="I9" s="22"/>
      <c r="J9" s="22"/>
      <c r="K9" s="22"/>
    </row>
    <row r="10" spans="1:11" s="32" customFormat="1" ht="15.75" customHeight="1">
      <c r="A10" s="196">
        <v>201</v>
      </c>
      <c r="B10" s="197" t="s">
        <v>180</v>
      </c>
      <c r="C10" s="197" t="s">
        <v>43</v>
      </c>
      <c r="D10" s="196" t="s">
        <v>14</v>
      </c>
      <c r="E10" s="198">
        <v>730.58</v>
      </c>
      <c r="F10" s="198">
        <v>730.58</v>
      </c>
      <c r="G10" s="87"/>
      <c r="H10" s="22"/>
      <c r="I10" s="22"/>
      <c r="J10" s="22"/>
      <c r="K10" s="22"/>
    </row>
    <row r="11" spans="1:11" s="32" customFormat="1" ht="15.75" customHeight="1">
      <c r="A11" s="196">
        <v>208</v>
      </c>
      <c r="B11" s="197"/>
      <c r="C11" s="197"/>
      <c r="D11" s="196" t="s">
        <v>37</v>
      </c>
      <c r="E11" s="198">
        <f>E12</f>
        <v>110.77000000000001</v>
      </c>
      <c r="F11" s="198">
        <f>F12</f>
        <v>110.77000000000001</v>
      </c>
      <c r="G11" s="87"/>
      <c r="H11" s="22"/>
      <c r="I11" s="22"/>
      <c r="J11" s="22"/>
      <c r="K11" s="22"/>
    </row>
    <row r="12" spans="1:11" s="32" customFormat="1" ht="15.75" customHeight="1">
      <c r="A12" s="196"/>
      <c r="B12" s="197" t="s">
        <v>38</v>
      </c>
      <c r="C12" s="197"/>
      <c r="D12" s="196" t="s">
        <v>9</v>
      </c>
      <c r="E12" s="198">
        <f>SUM(E13:E14)</f>
        <v>110.77000000000001</v>
      </c>
      <c r="F12" s="198">
        <f>SUM(F13:F14)</f>
        <v>110.77000000000001</v>
      </c>
      <c r="G12" s="87"/>
      <c r="H12" s="22"/>
      <c r="I12" s="22"/>
      <c r="J12" s="22"/>
      <c r="K12" s="22"/>
    </row>
    <row r="13" spans="1:11" s="32" customFormat="1" ht="15.75" customHeight="1">
      <c r="A13" s="196">
        <v>208</v>
      </c>
      <c r="B13" s="197" t="s">
        <v>182</v>
      </c>
      <c r="C13" s="197" t="s">
        <v>43</v>
      </c>
      <c r="D13" s="196" t="s">
        <v>10</v>
      </c>
      <c r="E13" s="198">
        <v>8.37</v>
      </c>
      <c r="F13" s="198">
        <v>8.37</v>
      </c>
      <c r="G13" s="87"/>
      <c r="H13" s="22"/>
      <c r="I13" s="22"/>
      <c r="J13" s="22"/>
      <c r="K13" s="22"/>
    </row>
    <row r="14" spans="1:11" s="32" customFormat="1" ht="15.75" customHeight="1">
      <c r="A14" s="196">
        <v>208</v>
      </c>
      <c r="B14" s="197" t="s">
        <v>182</v>
      </c>
      <c r="C14" s="197" t="s">
        <v>38</v>
      </c>
      <c r="D14" s="196" t="s">
        <v>11</v>
      </c>
      <c r="E14" s="198">
        <v>102.4</v>
      </c>
      <c r="F14" s="198">
        <v>102.4</v>
      </c>
      <c r="G14" s="87"/>
      <c r="H14" s="22"/>
      <c r="I14" s="22"/>
      <c r="J14" s="22"/>
      <c r="K14" s="22"/>
    </row>
    <row r="15" spans="1:11" s="32" customFormat="1" ht="15.75" customHeight="1">
      <c r="A15" s="196">
        <v>210</v>
      </c>
      <c r="B15" s="197"/>
      <c r="C15" s="197"/>
      <c r="D15" s="196" t="s">
        <v>173</v>
      </c>
      <c r="E15" s="198">
        <f>E16</f>
        <v>44.64</v>
      </c>
      <c r="F15" s="198">
        <f>F16</f>
        <v>44.64</v>
      </c>
      <c r="G15" s="87"/>
      <c r="H15" s="22"/>
      <c r="I15" s="22"/>
      <c r="J15" s="22"/>
      <c r="K15" s="22"/>
    </row>
    <row r="16" spans="1:11" s="32" customFormat="1" ht="15.75" customHeight="1">
      <c r="A16" s="196"/>
      <c r="B16" s="197" t="s">
        <v>41</v>
      </c>
      <c r="C16" s="197"/>
      <c r="D16" s="196" t="s">
        <v>12</v>
      </c>
      <c r="E16" s="198">
        <f>E17</f>
        <v>44.64</v>
      </c>
      <c r="F16" s="198">
        <f>F17</f>
        <v>44.64</v>
      </c>
      <c r="G16" s="87"/>
      <c r="H16" s="22"/>
      <c r="I16" s="22"/>
      <c r="J16" s="22"/>
      <c r="K16" s="22"/>
    </row>
    <row r="17" spans="1:11" s="32" customFormat="1" ht="15.75" customHeight="1">
      <c r="A17" s="196">
        <v>210</v>
      </c>
      <c r="B17" s="197" t="s">
        <v>183</v>
      </c>
      <c r="C17" s="197" t="s">
        <v>43</v>
      </c>
      <c r="D17" s="196" t="s">
        <v>13</v>
      </c>
      <c r="E17" s="198">
        <v>44.64</v>
      </c>
      <c r="F17" s="198">
        <v>44.64</v>
      </c>
      <c r="G17" s="87"/>
      <c r="H17" s="22"/>
      <c r="I17" s="22"/>
      <c r="J17" s="22"/>
      <c r="K17" s="22"/>
    </row>
    <row r="18" spans="1:11" s="32" customFormat="1" ht="15.75" customHeight="1">
      <c r="A18" s="196">
        <v>221</v>
      </c>
      <c r="B18" s="197"/>
      <c r="C18" s="197"/>
      <c r="D18" s="196" t="s">
        <v>42</v>
      </c>
      <c r="E18" s="198">
        <f>E19</f>
        <v>60.95</v>
      </c>
      <c r="F18" s="198">
        <f>F19</f>
        <v>60.95</v>
      </c>
      <c r="G18" s="87"/>
      <c r="H18" s="22"/>
      <c r="I18" s="22"/>
      <c r="J18" s="22"/>
      <c r="K18" s="22"/>
    </row>
    <row r="19" spans="1:11" s="32" customFormat="1" ht="15.75" customHeight="1">
      <c r="A19" s="196"/>
      <c r="B19" s="197" t="s">
        <v>40</v>
      </c>
      <c r="C19" s="197"/>
      <c r="D19" s="196" t="s">
        <v>15</v>
      </c>
      <c r="E19" s="198">
        <f>E20</f>
        <v>60.95</v>
      </c>
      <c r="F19" s="198">
        <f>F20</f>
        <v>60.95</v>
      </c>
      <c r="G19" s="87"/>
      <c r="H19" s="22"/>
      <c r="I19" s="22"/>
      <c r="J19" s="22"/>
      <c r="K19" s="22"/>
    </row>
    <row r="20" spans="1:11" s="32" customFormat="1" ht="15.75" customHeight="1">
      <c r="A20" s="196">
        <v>221</v>
      </c>
      <c r="B20" s="197" t="s">
        <v>184</v>
      </c>
      <c r="C20" s="197" t="s">
        <v>43</v>
      </c>
      <c r="D20" s="196" t="s">
        <v>16</v>
      </c>
      <c r="E20" s="198">
        <v>60.95</v>
      </c>
      <c r="F20" s="198">
        <v>60.95</v>
      </c>
      <c r="G20" s="87"/>
      <c r="H20" s="22"/>
      <c r="I20" s="22"/>
      <c r="J20" s="22"/>
      <c r="K20" s="22"/>
    </row>
    <row r="21" spans="2:8" ht="17.25" customHeight="1">
      <c r="B21"/>
      <c r="C21"/>
      <c r="D21"/>
      <c r="E21"/>
      <c r="F21"/>
      <c r="G21"/>
      <c r="H21"/>
    </row>
    <row r="22" spans="1:12" ht="51" customHeight="1">
      <c r="A22" s="257"/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</row>
  </sheetData>
  <sheetProtection/>
  <mergeCells count="14">
    <mergeCell ref="A1:K1"/>
    <mergeCell ref="A4:C4"/>
    <mergeCell ref="E4:K4"/>
    <mergeCell ref="F5:G5"/>
    <mergeCell ref="A22:L22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>
    <tabColor rgb="FF00B050"/>
  </sheetPr>
  <dimension ref="A1:H46"/>
  <sheetViews>
    <sheetView showGridLines="0" showZeros="0" zoomScalePageLayoutView="0" workbookViewId="0" topLeftCell="A1">
      <selection activeCell="F12" sqref="F12"/>
    </sheetView>
  </sheetViews>
  <sheetFormatPr defaultColWidth="9.16015625" defaultRowHeight="12.75" customHeight="1"/>
  <cols>
    <col min="1" max="2" width="7.33203125" style="83" customWidth="1"/>
    <col min="3" max="3" width="49.5" style="0" customWidth="1"/>
    <col min="4" max="6" width="16" style="0" customWidth="1"/>
    <col min="8" max="8" width="11.5" style="0" bestFit="1" customWidth="1"/>
  </cols>
  <sheetData>
    <row r="1" spans="1:6" ht="24.75" customHeight="1">
      <c r="A1" s="259" t="s">
        <v>231</v>
      </c>
      <c r="B1" s="259"/>
      <c r="C1" s="259"/>
      <c r="D1" s="259"/>
      <c r="E1" s="259"/>
      <c r="F1" s="259"/>
    </row>
    <row r="2" spans="1:6" ht="15.75" customHeight="1">
      <c r="A2" s="50"/>
      <c r="B2" s="50"/>
      <c r="C2" s="50"/>
      <c r="D2" s="50"/>
      <c r="F2" s="76" t="s">
        <v>61</v>
      </c>
    </row>
    <row r="3" spans="1:6" s="33" customFormat="1" ht="15.75" customHeight="1">
      <c r="A3" s="260" t="s">
        <v>140</v>
      </c>
      <c r="B3" s="260"/>
      <c r="C3" s="261"/>
      <c r="D3" s="84"/>
      <c r="F3" s="76" t="s">
        <v>5</v>
      </c>
    </row>
    <row r="4" spans="1:6" s="32" customFormat="1" ht="12" customHeight="1">
      <c r="A4" s="262" t="s">
        <v>31</v>
      </c>
      <c r="B4" s="262"/>
      <c r="C4" s="221" t="s">
        <v>32</v>
      </c>
      <c r="D4" s="253" t="s">
        <v>300</v>
      </c>
      <c r="E4" s="254"/>
      <c r="F4" s="255"/>
    </row>
    <row r="5" spans="1:6" s="32" customFormat="1" ht="12" customHeight="1">
      <c r="A5" s="85" t="s">
        <v>33</v>
      </c>
      <c r="B5" s="85" t="s">
        <v>34</v>
      </c>
      <c r="C5" s="221"/>
      <c r="D5" s="40" t="s">
        <v>22</v>
      </c>
      <c r="E5" s="40" t="s">
        <v>62</v>
      </c>
      <c r="F5" s="40" t="s">
        <v>63</v>
      </c>
    </row>
    <row r="6" spans="1:6" s="32" customFormat="1" ht="12" customHeight="1">
      <c r="A6" s="85"/>
      <c r="B6" s="85"/>
      <c r="C6" s="40" t="s">
        <v>64</v>
      </c>
      <c r="D6" s="163">
        <f>D7+D21+D39</f>
        <v>946.94</v>
      </c>
      <c r="E6" s="163">
        <f>E7+E39</f>
        <v>769.85</v>
      </c>
      <c r="F6" s="163">
        <f>F21</f>
        <v>177.09</v>
      </c>
    </row>
    <row r="7" spans="1:6" s="32" customFormat="1" ht="12" customHeight="1">
      <c r="A7" s="91" t="s">
        <v>113</v>
      </c>
      <c r="B7" s="91"/>
      <c r="C7" s="202" t="s">
        <v>193</v>
      </c>
      <c r="D7" s="203">
        <v>763.16</v>
      </c>
      <c r="E7" s="203">
        <v>763.16</v>
      </c>
      <c r="F7" s="78"/>
    </row>
    <row r="8" spans="1:6" s="32" customFormat="1" ht="12" customHeight="1">
      <c r="A8" s="91"/>
      <c r="B8" s="91"/>
      <c r="C8" s="202" t="s">
        <v>194</v>
      </c>
      <c r="D8" s="203">
        <v>44.64</v>
      </c>
      <c r="E8" s="203">
        <v>44.64</v>
      </c>
      <c r="F8" s="78"/>
    </row>
    <row r="9" spans="1:6" s="32" customFormat="1" ht="12" customHeight="1">
      <c r="A9" s="91" t="s">
        <v>39</v>
      </c>
      <c r="B9" s="91" t="s">
        <v>119</v>
      </c>
      <c r="C9" s="202" t="s">
        <v>195</v>
      </c>
      <c r="D9" s="203">
        <v>43.45</v>
      </c>
      <c r="E9" s="203">
        <v>43.45</v>
      </c>
      <c r="F9" s="78"/>
    </row>
    <row r="10" spans="1:6" s="32" customFormat="1" ht="12" customHeight="1">
      <c r="A10" s="91" t="s">
        <v>39</v>
      </c>
      <c r="B10" s="91" t="s">
        <v>119</v>
      </c>
      <c r="C10" s="202" t="s">
        <v>196</v>
      </c>
      <c r="D10" s="203">
        <v>1.19</v>
      </c>
      <c r="E10" s="203">
        <v>1.19</v>
      </c>
      <c r="F10" s="78"/>
    </row>
    <row r="11" spans="1:6" s="32" customFormat="1" ht="12" customHeight="1">
      <c r="A11" s="91"/>
      <c r="B11" s="91"/>
      <c r="C11" s="202" t="s">
        <v>197</v>
      </c>
      <c r="D11" s="203">
        <v>534.6</v>
      </c>
      <c r="E11" s="203">
        <v>534.6</v>
      </c>
      <c r="F11" s="78"/>
    </row>
    <row r="12" spans="1:8" s="32" customFormat="1" ht="12" customHeight="1">
      <c r="A12" s="91" t="s">
        <v>39</v>
      </c>
      <c r="B12" s="91" t="s">
        <v>118</v>
      </c>
      <c r="C12" s="202" t="s">
        <v>198</v>
      </c>
      <c r="D12" s="203">
        <v>321.88</v>
      </c>
      <c r="E12" s="203">
        <v>321.88</v>
      </c>
      <c r="F12" s="78"/>
      <c r="H12" s="204"/>
    </row>
    <row r="13" spans="1:6" s="32" customFormat="1" ht="12" customHeight="1">
      <c r="A13" s="91" t="s">
        <v>39</v>
      </c>
      <c r="B13" s="91" t="s">
        <v>120</v>
      </c>
      <c r="C13" s="202" t="s">
        <v>199</v>
      </c>
      <c r="D13" s="203">
        <v>185.89</v>
      </c>
      <c r="E13" s="203">
        <v>185.89</v>
      </c>
      <c r="F13" s="78"/>
    </row>
    <row r="14" spans="1:6" s="32" customFormat="1" ht="12" customHeight="1">
      <c r="A14" s="91"/>
      <c r="B14" s="91" t="s">
        <v>134</v>
      </c>
      <c r="C14" s="202" t="s">
        <v>200</v>
      </c>
      <c r="D14" s="203">
        <v>26.83</v>
      </c>
      <c r="E14" s="203">
        <v>26.83</v>
      </c>
      <c r="F14" s="78"/>
    </row>
    <row r="15" spans="1:6" s="32" customFormat="1" ht="12" customHeight="1">
      <c r="A15" s="91" t="s">
        <v>39</v>
      </c>
      <c r="B15" s="91" t="s">
        <v>39</v>
      </c>
      <c r="C15" s="202" t="s">
        <v>201</v>
      </c>
      <c r="D15" s="203">
        <v>20.57</v>
      </c>
      <c r="E15" s="203">
        <v>20.57</v>
      </c>
      <c r="F15" s="78"/>
    </row>
    <row r="16" spans="1:6" s="32" customFormat="1" ht="12" customHeight="1">
      <c r="A16" s="91" t="s">
        <v>39</v>
      </c>
      <c r="B16" s="91" t="s">
        <v>120</v>
      </c>
      <c r="C16" s="202" t="s">
        <v>202</v>
      </c>
      <c r="D16" s="203">
        <v>20.57</v>
      </c>
      <c r="E16" s="203">
        <v>20.57</v>
      </c>
      <c r="F16" s="78"/>
    </row>
    <row r="17" spans="1:6" s="32" customFormat="1" ht="12" customHeight="1">
      <c r="A17" s="91"/>
      <c r="B17" s="91"/>
      <c r="C17" s="202" t="s">
        <v>203</v>
      </c>
      <c r="D17" s="203">
        <v>60.95</v>
      </c>
      <c r="E17" s="203">
        <v>60.95</v>
      </c>
      <c r="F17" s="78"/>
    </row>
    <row r="18" spans="1:6" s="32" customFormat="1" ht="12" customHeight="1">
      <c r="A18" s="91" t="s">
        <v>39</v>
      </c>
      <c r="B18" s="91" t="s">
        <v>135</v>
      </c>
      <c r="C18" s="202" t="s">
        <v>204</v>
      </c>
      <c r="D18" s="203">
        <v>60.95</v>
      </c>
      <c r="E18" s="203">
        <v>60.95</v>
      </c>
      <c r="F18" s="78"/>
    </row>
    <row r="19" spans="1:6" s="32" customFormat="1" ht="12" customHeight="1">
      <c r="A19" s="91" t="s">
        <v>39</v>
      </c>
      <c r="B19" s="91" t="s">
        <v>39</v>
      </c>
      <c r="C19" s="202" t="s">
        <v>205</v>
      </c>
      <c r="D19" s="203">
        <v>102.4</v>
      </c>
      <c r="E19" s="203">
        <v>102.4</v>
      </c>
      <c r="F19" s="78"/>
    </row>
    <row r="20" spans="1:6" s="32" customFormat="1" ht="12" customHeight="1">
      <c r="A20" s="91"/>
      <c r="B20" s="91" t="s">
        <v>122</v>
      </c>
      <c r="C20" s="202" t="s">
        <v>206</v>
      </c>
      <c r="D20" s="203">
        <v>102.4</v>
      </c>
      <c r="E20" s="203">
        <v>102.4</v>
      </c>
      <c r="F20" s="78"/>
    </row>
    <row r="21" spans="1:6" s="32" customFormat="1" ht="12" customHeight="1">
      <c r="A21" s="91" t="s">
        <v>121</v>
      </c>
      <c r="B21" s="91" t="s">
        <v>39</v>
      </c>
      <c r="C21" s="202" t="s">
        <v>207</v>
      </c>
      <c r="D21" s="203">
        <v>177.09</v>
      </c>
      <c r="E21" s="203"/>
      <c r="F21" s="203">
        <v>177.09</v>
      </c>
    </row>
    <row r="22" spans="1:6" s="32" customFormat="1" ht="12" customHeight="1">
      <c r="A22" s="91" t="s">
        <v>39</v>
      </c>
      <c r="B22" s="91" t="s">
        <v>39</v>
      </c>
      <c r="C22" s="202" t="s">
        <v>208</v>
      </c>
      <c r="D22" s="203">
        <v>66.22</v>
      </c>
      <c r="E22" s="203"/>
      <c r="F22" s="203">
        <v>66.22</v>
      </c>
    </row>
    <row r="23" spans="1:6" s="32" customFormat="1" ht="12" customHeight="1">
      <c r="A23" s="91"/>
      <c r="B23" s="91" t="s">
        <v>118</v>
      </c>
      <c r="C23" s="202" t="s">
        <v>209</v>
      </c>
      <c r="D23" s="203">
        <v>31.03</v>
      </c>
      <c r="E23" s="203"/>
      <c r="F23" s="203">
        <v>31.03</v>
      </c>
    </row>
    <row r="24" spans="1:6" s="32" customFormat="1" ht="12" customHeight="1">
      <c r="A24" s="91" t="s">
        <v>39</v>
      </c>
      <c r="B24" s="91" t="s">
        <v>128</v>
      </c>
      <c r="C24" s="202" t="s">
        <v>210</v>
      </c>
      <c r="D24" s="203">
        <v>3</v>
      </c>
      <c r="E24" s="203"/>
      <c r="F24" s="203">
        <v>3</v>
      </c>
    </row>
    <row r="25" spans="1:6" s="32" customFormat="1" ht="12" customHeight="1">
      <c r="A25" s="91" t="s">
        <v>39</v>
      </c>
      <c r="B25" s="91" t="s">
        <v>129</v>
      </c>
      <c r="C25" s="202" t="s">
        <v>211</v>
      </c>
      <c r="D25" s="203">
        <v>2</v>
      </c>
      <c r="E25" s="203"/>
      <c r="F25" s="203">
        <v>2</v>
      </c>
    </row>
    <row r="26" spans="1:6" s="32" customFormat="1" ht="12" customHeight="1">
      <c r="A26" s="91"/>
      <c r="B26" s="91" t="s">
        <v>124</v>
      </c>
      <c r="C26" s="202" t="s">
        <v>212</v>
      </c>
      <c r="D26" s="203">
        <v>4.07</v>
      </c>
      <c r="E26" s="203"/>
      <c r="F26" s="203">
        <v>4.07</v>
      </c>
    </row>
    <row r="27" spans="1:6" s="32" customFormat="1" ht="12" customHeight="1">
      <c r="A27" s="91" t="s">
        <v>39</v>
      </c>
      <c r="B27" s="91" t="s">
        <v>124</v>
      </c>
      <c r="C27" s="202" t="s">
        <v>213</v>
      </c>
      <c r="D27" s="203">
        <v>6.1</v>
      </c>
      <c r="E27" s="203"/>
      <c r="F27" s="203">
        <v>6.1</v>
      </c>
    </row>
    <row r="28" spans="1:6" s="32" customFormat="1" ht="12" customHeight="1">
      <c r="A28" s="91" t="s">
        <v>39</v>
      </c>
      <c r="B28" s="91" t="s">
        <v>127</v>
      </c>
      <c r="C28" s="202" t="s">
        <v>214</v>
      </c>
      <c r="D28" s="203">
        <v>20.02</v>
      </c>
      <c r="E28" s="203"/>
      <c r="F28" s="203">
        <v>20.02</v>
      </c>
    </row>
    <row r="29" spans="1:6" s="32" customFormat="1" ht="12" customHeight="1">
      <c r="A29" s="91" t="s">
        <v>39</v>
      </c>
      <c r="B29" s="91" t="s">
        <v>39</v>
      </c>
      <c r="C29" s="202" t="s">
        <v>215</v>
      </c>
      <c r="D29" s="203">
        <v>40.9</v>
      </c>
      <c r="E29" s="203"/>
      <c r="F29" s="203">
        <v>40.9</v>
      </c>
    </row>
    <row r="30" spans="1:6" s="32" customFormat="1" ht="12" customHeight="1">
      <c r="A30" s="91" t="s">
        <v>39</v>
      </c>
      <c r="B30" s="91" t="s">
        <v>125</v>
      </c>
      <c r="C30" s="202" t="s">
        <v>216</v>
      </c>
      <c r="D30" s="203">
        <v>40.9</v>
      </c>
      <c r="E30" s="203"/>
      <c r="F30" s="203">
        <v>40.9</v>
      </c>
    </row>
    <row r="31" spans="1:6" s="32" customFormat="1" ht="12" customHeight="1">
      <c r="A31" s="91" t="s">
        <v>39</v>
      </c>
      <c r="B31" s="91" t="s">
        <v>39</v>
      </c>
      <c r="C31" s="202" t="s">
        <v>217</v>
      </c>
      <c r="D31" s="203">
        <v>66.35</v>
      </c>
      <c r="E31" s="203"/>
      <c r="F31" s="203">
        <v>66.35</v>
      </c>
    </row>
    <row r="32" spans="1:6" s="32" customFormat="1" ht="12" customHeight="1">
      <c r="A32" s="91" t="s">
        <v>39</v>
      </c>
      <c r="B32" s="91" t="s">
        <v>126</v>
      </c>
      <c r="C32" s="202" t="s">
        <v>218</v>
      </c>
      <c r="D32" s="203">
        <v>66.35</v>
      </c>
      <c r="E32" s="203"/>
      <c r="F32" s="203">
        <v>66.35</v>
      </c>
    </row>
    <row r="33" spans="1:6" s="32" customFormat="1" ht="12" customHeight="1">
      <c r="A33" s="91"/>
      <c r="B33" s="91"/>
      <c r="C33" s="202" t="s">
        <v>219</v>
      </c>
      <c r="D33" s="203">
        <v>1.71</v>
      </c>
      <c r="E33" s="203"/>
      <c r="F33" s="203">
        <v>1.71</v>
      </c>
    </row>
    <row r="34" spans="1:6" s="32" customFormat="1" ht="12" customHeight="1">
      <c r="A34" s="91" t="s">
        <v>39</v>
      </c>
      <c r="B34" s="91" t="s">
        <v>123</v>
      </c>
      <c r="C34" s="202" t="s">
        <v>220</v>
      </c>
      <c r="D34" s="203">
        <v>1.71</v>
      </c>
      <c r="E34" s="203"/>
      <c r="F34" s="203">
        <v>1.71</v>
      </c>
    </row>
    <row r="35" spans="1:6" s="32" customFormat="1" ht="12" customHeight="1">
      <c r="A35" s="91" t="s">
        <v>39</v>
      </c>
      <c r="B35" s="91" t="s">
        <v>39</v>
      </c>
      <c r="C35" s="202" t="s">
        <v>221</v>
      </c>
      <c r="D35" s="203">
        <v>0.12</v>
      </c>
      <c r="E35" s="203"/>
      <c r="F35" s="203">
        <v>0.12</v>
      </c>
    </row>
    <row r="36" spans="1:6" s="32" customFormat="1" ht="12" customHeight="1">
      <c r="A36" s="91"/>
      <c r="B36" s="91" t="s">
        <v>122</v>
      </c>
      <c r="C36" s="202" t="s">
        <v>222</v>
      </c>
      <c r="D36" s="203">
        <v>0.12</v>
      </c>
      <c r="E36" s="203"/>
      <c r="F36" s="203">
        <v>0.12</v>
      </c>
    </row>
    <row r="37" spans="1:6" s="32" customFormat="1" ht="12" customHeight="1">
      <c r="A37" s="91"/>
      <c r="B37" s="91"/>
      <c r="C37" s="202" t="s">
        <v>223</v>
      </c>
      <c r="D37" s="203">
        <v>1.79</v>
      </c>
      <c r="E37" s="203"/>
      <c r="F37" s="203">
        <v>1.79</v>
      </c>
    </row>
    <row r="38" spans="1:6" s="32" customFormat="1" ht="12" customHeight="1">
      <c r="A38" s="91" t="s">
        <v>39</v>
      </c>
      <c r="B38" s="91" t="s">
        <v>127</v>
      </c>
      <c r="C38" s="202" t="s">
        <v>224</v>
      </c>
      <c r="D38" s="203">
        <v>1.79</v>
      </c>
      <c r="E38" s="203"/>
      <c r="F38" s="203">
        <v>1.79</v>
      </c>
    </row>
    <row r="39" spans="1:6" s="32" customFormat="1" ht="12" customHeight="1">
      <c r="A39" s="91" t="s">
        <v>232</v>
      </c>
      <c r="B39" s="91"/>
      <c r="C39" s="202" t="s">
        <v>225</v>
      </c>
      <c r="D39" s="203">
        <v>6.69</v>
      </c>
      <c r="E39" s="203">
        <v>6.69</v>
      </c>
      <c r="F39" s="87"/>
    </row>
    <row r="40" spans="1:6" s="32" customFormat="1" ht="12" customHeight="1">
      <c r="A40" s="91" t="s">
        <v>39</v>
      </c>
      <c r="B40" s="91"/>
      <c r="C40" s="202" t="s">
        <v>226</v>
      </c>
      <c r="D40" s="203">
        <v>0.63</v>
      </c>
      <c r="E40" s="203">
        <v>0.63</v>
      </c>
      <c r="F40" s="87"/>
    </row>
    <row r="41" spans="1:6" s="32" customFormat="1" ht="12" customHeight="1">
      <c r="A41" s="91"/>
      <c r="B41" s="91" t="s">
        <v>120</v>
      </c>
      <c r="C41" s="202" t="s">
        <v>227</v>
      </c>
      <c r="D41" s="203">
        <v>0.63</v>
      </c>
      <c r="E41" s="203">
        <v>0.63</v>
      </c>
      <c r="F41" s="87"/>
    </row>
    <row r="42" spans="1:6" s="32" customFormat="1" ht="12" customHeight="1">
      <c r="A42" s="91" t="s">
        <v>39</v>
      </c>
      <c r="B42" s="91" t="s">
        <v>39</v>
      </c>
      <c r="C42" s="202" t="s">
        <v>228</v>
      </c>
      <c r="D42" s="203">
        <v>0.11</v>
      </c>
      <c r="E42" s="203">
        <v>0.11</v>
      </c>
      <c r="F42" s="87"/>
    </row>
    <row r="43" spans="1:6" s="32" customFormat="1" ht="12" customHeight="1">
      <c r="A43" s="91"/>
      <c r="B43" s="91" t="s">
        <v>127</v>
      </c>
      <c r="C43" s="202" t="s">
        <v>229</v>
      </c>
      <c r="D43" s="203">
        <v>0.11</v>
      </c>
      <c r="E43" s="203">
        <v>0.11</v>
      </c>
      <c r="F43" s="87"/>
    </row>
    <row r="44" spans="1:6" s="32" customFormat="1" ht="12" customHeight="1">
      <c r="A44" s="91" t="s">
        <v>39</v>
      </c>
      <c r="B44" s="91" t="s">
        <v>39</v>
      </c>
      <c r="C44" s="202" t="s">
        <v>230</v>
      </c>
      <c r="D44" s="203">
        <v>5.95</v>
      </c>
      <c r="E44" s="203">
        <v>5.95</v>
      </c>
      <c r="F44" s="87"/>
    </row>
    <row r="45" spans="1:6" s="32" customFormat="1" ht="12" customHeight="1">
      <c r="A45" s="91"/>
      <c r="B45" s="91" t="s">
        <v>120</v>
      </c>
      <c r="C45" s="202" t="s">
        <v>227</v>
      </c>
      <c r="D45" s="203">
        <v>5.95</v>
      </c>
      <c r="E45" s="203">
        <v>5.95</v>
      </c>
      <c r="F45" s="87"/>
    </row>
    <row r="46" spans="1:6" ht="42" customHeight="1">
      <c r="A46" s="258"/>
      <c r="B46" s="258"/>
      <c r="C46" s="258"/>
      <c r="D46" s="258"/>
      <c r="E46" s="258"/>
      <c r="F46" s="258"/>
    </row>
  </sheetData>
  <sheetProtection/>
  <mergeCells count="6">
    <mergeCell ref="A46:F46"/>
    <mergeCell ref="C4:C5"/>
    <mergeCell ref="A1:F1"/>
    <mergeCell ref="A3:C3"/>
    <mergeCell ref="A4:B4"/>
    <mergeCell ref="D4:F4"/>
  </mergeCells>
  <printOptions horizontalCentered="1" verticalCentered="1"/>
  <pageMargins left="0" right="0" top="0.39" bottom="0.39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4"/>
  <dimension ref="A1:M18"/>
  <sheetViews>
    <sheetView showGridLines="0" showZeros="0" zoomScalePageLayoutView="0" workbookViewId="0" topLeftCell="A1">
      <selection activeCell="B10" sqref="B10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79" customFormat="1" ht="27">
      <c r="A1" s="251" t="s">
        <v>233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s="33" customFormat="1" ht="17.25" customHeight="1">
      <c r="A2" s="80"/>
      <c r="B2" s="81"/>
      <c r="C2" s="81"/>
      <c r="D2" s="81"/>
      <c r="E2" s="81"/>
      <c r="F2" s="81"/>
      <c r="G2" s="81"/>
      <c r="H2" s="81"/>
      <c r="L2" s="80"/>
      <c r="M2" s="82" t="s">
        <v>66</v>
      </c>
    </row>
    <row r="3" spans="1:13" ht="18.75" customHeight="1">
      <c r="A3" s="260" t="s">
        <v>138</v>
      </c>
      <c r="B3" s="260"/>
      <c r="C3" s="260"/>
      <c r="D3" s="71"/>
      <c r="E3" s="71"/>
      <c r="F3" s="71"/>
      <c r="G3" s="71"/>
      <c r="H3" s="71"/>
      <c r="K3" s="33"/>
      <c r="L3" s="242" t="s">
        <v>5</v>
      </c>
      <c r="M3" s="242"/>
    </row>
    <row r="4" spans="1:13" s="13" customFormat="1" ht="27" customHeight="1">
      <c r="A4" s="224" t="s">
        <v>19</v>
      </c>
      <c r="B4" s="224" t="s">
        <v>31</v>
      </c>
      <c r="C4" s="224"/>
      <c r="D4" s="224"/>
      <c r="E4" s="221" t="s">
        <v>32</v>
      </c>
      <c r="F4" s="221" t="s">
        <v>51</v>
      </c>
      <c r="G4" s="221"/>
      <c r="H4" s="221"/>
      <c r="I4" s="221"/>
      <c r="J4" s="221"/>
      <c r="K4" s="221"/>
      <c r="L4" s="221"/>
      <c r="M4" s="221"/>
    </row>
    <row r="5" spans="1:13" s="13" customFormat="1" ht="37.5" customHeight="1">
      <c r="A5" s="224"/>
      <c r="B5" s="41" t="s">
        <v>33</v>
      </c>
      <c r="C5" s="41" t="s">
        <v>34</v>
      </c>
      <c r="D5" s="40" t="s">
        <v>35</v>
      </c>
      <c r="E5" s="221"/>
      <c r="F5" s="40" t="s">
        <v>22</v>
      </c>
      <c r="G5" s="22" t="s">
        <v>53</v>
      </c>
      <c r="H5" s="22" t="s">
        <v>54</v>
      </c>
      <c r="I5" s="22" t="s">
        <v>55</v>
      </c>
      <c r="J5" s="22" t="s">
        <v>56</v>
      </c>
      <c r="K5" s="22" t="s">
        <v>57</v>
      </c>
      <c r="L5" s="22" t="s">
        <v>58</v>
      </c>
      <c r="M5" s="22" t="s">
        <v>59</v>
      </c>
    </row>
    <row r="6" spans="1:13" s="13" customFormat="1" ht="24" customHeight="1">
      <c r="A6" s="72"/>
      <c r="B6" s="73"/>
      <c r="C6" s="73"/>
      <c r="D6" s="73"/>
      <c r="E6" s="74" t="s">
        <v>22</v>
      </c>
      <c r="F6" s="75">
        <f>SUM(G6:J6)</f>
        <v>0</v>
      </c>
      <c r="G6" s="75">
        <f>SUM(G7:G16)</f>
        <v>0</v>
      </c>
      <c r="H6" s="75">
        <f>SUM(H7:H16)</f>
        <v>0</v>
      </c>
      <c r="I6" s="75">
        <f>SUM(I7:I16)</f>
        <v>0</v>
      </c>
      <c r="J6" s="75">
        <f>SUM(J7:J16)</f>
        <v>0</v>
      </c>
      <c r="K6" s="77"/>
      <c r="L6" s="77"/>
      <c r="M6" s="78"/>
    </row>
    <row r="7" spans="1:13" ht="31.5" customHeight="1">
      <c r="A7" s="55" t="s">
        <v>137</v>
      </c>
      <c r="B7" s="30"/>
      <c r="C7" s="30"/>
      <c r="D7" s="30"/>
      <c r="E7" s="54"/>
      <c r="F7" s="63">
        <f>SUM(G7:J7)</f>
        <v>0</v>
      </c>
      <c r="G7" s="63"/>
      <c r="H7" s="63"/>
      <c r="I7" s="63"/>
      <c r="J7" s="63"/>
      <c r="K7" s="49"/>
      <c r="L7" s="49"/>
      <c r="M7" s="49"/>
    </row>
    <row r="8" spans="1:13" ht="31.5" customHeight="1">
      <c r="A8" s="55"/>
      <c r="B8" s="30"/>
      <c r="C8" s="30"/>
      <c r="D8" s="30"/>
      <c r="E8" s="54"/>
      <c r="F8" s="63">
        <f aca="true" t="shared" si="0" ref="F8:F16">SUM(G8:J8)</f>
        <v>0</v>
      </c>
      <c r="G8" s="63"/>
      <c r="H8" s="63"/>
      <c r="I8" s="63"/>
      <c r="J8" s="63"/>
      <c r="K8" s="49"/>
      <c r="L8" s="49"/>
      <c r="M8" s="49"/>
    </row>
    <row r="9" spans="1:13" ht="31.5" customHeight="1">
      <c r="A9" s="147"/>
      <c r="B9" s="30"/>
      <c r="C9" s="30"/>
      <c r="D9" s="30"/>
      <c r="E9" s="54"/>
      <c r="F9" s="63">
        <f t="shared" si="0"/>
        <v>0</v>
      </c>
      <c r="G9" s="63"/>
      <c r="H9" s="63"/>
      <c r="I9" s="63"/>
      <c r="J9" s="63"/>
      <c r="K9" s="49"/>
      <c r="L9" s="49"/>
      <c r="M9" s="49"/>
    </row>
    <row r="10" spans="1:13" ht="31.5" customHeight="1">
      <c r="A10" s="55"/>
      <c r="B10" s="30"/>
      <c r="C10" s="30"/>
      <c r="D10" s="30"/>
      <c r="E10" s="54"/>
      <c r="F10" s="63">
        <f t="shared" si="0"/>
        <v>0</v>
      </c>
      <c r="G10" s="63"/>
      <c r="H10" s="63"/>
      <c r="I10" s="63"/>
      <c r="J10" s="63"/>
      <c r="K10" s="49"/>
      <c r="L10" s="49"/>
      <c r="M10" s="49"/>
    </row>
    <row r="11" spans="1:13" ht="24" customHeight="1">
      <c r="A11" s="55"/>
      <c r="B11" s="30"/>
      <c r="C11" s="30"/>
      <c r="D11" s="30"/>
      <c r="E11" s="54"/>
      <c r="F11" s="63">
        <f t="shared" si="0"/>
        <v>0</v>
      </c>
      <c r="G11" s="63"/>
      <c r="H11" s="63"/>
      <c r="I11" s="63"/>
      <c r="J11" s="63"/>
      <c r="K11" s="49"/>
      <c r="L11" s="49"/>
      <c r="M11" s="49"/>
    </row>
    <row r="12" spans="1:13" ht="24" customHeight="1">
      <c r="A12" s="55"/>
      <c r="B12" s="30"/>
      <c r="C12" s="30"/>
      <c r="D12" s="30"/>
      <c r="E12" s="54"/>
      <c r="F12" s="63">
        <f t="shared" si="0"/>
        <v>0</v>
      </c>
      <c r="G12" s="63"/>
      <c r="H12" s="63"/>
      <c r="I12" s="63"/>
      <c r="J12" s="63"/>
      <c r="K12" s="49"/>
      <c r="L12" s="49"/>
      <c r="M12" s="49"/>
    </row>
    <row r="13" spans="1:13" ht="24" customHeight="1">
      <c r="A13" s="55"/>
      <c r="B13" s="30"/>
      <c r="C13" s="30"/>
      <c r="D13" s="30"/>
      <c r="E13" s="54"/>
      <c r="F13" s="63">
        <f t="shared" si="0"/>
        <v>0</v>
      </c>
      <c r="G13" s="63"/>
      <c r="H13" s="63"/>
      <c r="I13" s="63"/>
      <c r="J13" s="63"/>
      <c r="K13" s="49"/>
      <c r="L13" s="49"/>
      <c r="M13" s="49"/>
    </row>
    <row r="14" spans="1:13" ht="24" customHeight="1">
      <c r="A14" s="55"/>
      <c r="B14" s="30"/>
      <c r="C14" s="30"/>
      <c r="D14" s="30"/>
      <c r="E14" s="54"/>
      <c r="F14" s="63">
        <f t="shared" si="0"/>
        <v>0</v>
      </c>
      <c r="G14" s="63"/>
      <c r="H14" s="63"/>
      <c r="I14" s="63"/>
      <c r="J14" s="63"/>
      <c r="K14" s="49"/>
      <c r="L14" s="49"/>
      <c r="M14" s="49"/>
    </row>
    <row r="15" spans="1:13" ht="24" customHeight="1">
      <c r="A15" s="55"/>
      <c r="B15" s="30"/>
      <c r="C15" s="30"/>
      <c r="D15" s="30"/>
      <c r="E15" s="54"/>
      <c r="F15" s="63">
        <f t="shared" si="0"/>
        <v>0</v>
      </c>
      <c r="G15" s="63"/>
      <c r="H15" s="63"/>
      <c r="I15" s="63"/>
      <c r="J15" s="63"/>
      <c r="K15" s="49"/>
      <c r="L15" s="49"/>
      <c r="M15" s="49"/>
    </row>
    <row r="16" spans="1:13" ht="23.25" customHeight="1">
      <c r="A16" s="68"/>
      <c r="B16" s="30"/>
      <c r="C16" s="30"/>
      <c r="D16" s="30"/>
      <c r="E16" s="54"/>
      <c r="F16" s="63">
        <f t="shared" si="0"/>
        <v>0</v>
      </c>
      <c r="G16" s="63"/>
      <c r="H16" s="63"/>
      <c r="I16" s="63"/>
      <c r="J16" s="63"/>
      <c r="K16" s="49"/>
      <c r="L16" s="49"/>
      <c r="M16" s="49"/>
    </row>
    <row r="17" spans="1:10" s="131" customFormat="1" ht="28.5" customHeight="1">
      <c r="A17" s="164" t="s">
        <v>114</v>
      </c>
      <c r="B17" s="164"/>
      <c r="C17" s="164"/>
      <c r="D17" s="164"/>
      <c r="E17" s="164"/>
      <c r="F17" s="164"/>
      <c r="G17" s="164"/>
      <c r="H17" s="164"/>
      <c r="I17" s="164"/>
      <c r="J17" s="164"/>
    </row>
    <row r="18" spans="1:13" ht="33" customHeight="1">
      <c r="A18" s="263"/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</row>
  </sheetData>
  <sheetProtection/>
  <mergeCells count="8">
    <mergeCell ref="A18:M18"/>
    <mergeCell ref="A4:A5"/>
    <mergeCell ref="E4:E5"/>
    <mergeCell ref="A1:M1"/>
    <mergeCell ref="A3:C3"/>
    <mergeCell ref="L3:M3"/>
    <mergeCell ref="B4:D4"/>
    <mergeCell ref="F4:M4"/>
  </mergeCells>
  <printOptions horizontalCentered="1" verticalCentered="1"/>
  <pageMargins left="0" right="0" top="0" bottom="0.98" header="0" footer="0.5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5"/>
  <dimension ref="A1:M24"/>
  <sheetViews>
    <sheetView showGridLines="0" showZeros="0" zoomScalePageLayoutView="0" workbookViewId="0" topLeftCell="A1">
      <selection activeCell="F9" sqref="F9"/>
    </sheetView>
  </sheetViews>
  <sheetFormatPr defaultColWidth="9.33203125" defaultRowHeight="11.25"/>
  <cols>
    <col min="1" max="1" width="24.16015625" style="33" customWidth="1"/>
    <col min="2" max="4" width="7.16015625" style="33" customWidth="1"/>
    <col min="5" max="5" width="11.5" style="33" bestFit="1" customWidth="1"/>
    <col min="6" max="10" width="14.33203125" style="33" customWidth="1"/>
    <col min="11" max="16384" width="9.33203125" style="33" customWidth="1"/>
  </cols>
  <sheetData>
    <row r="1" spans="1:13" ht="35.25" customHeight="1">
      <c r="A1" s="222" t="s">
        <v>234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2:13" ht="15.75" customHeight="1">
      <c r="L2" s="241" t="s">
        <v>67</v>
      </c>
      <c r="M2" s="241"/>
    </row>
    <row r="3" spans="1:13" ht="22.5" customHeight="1">
      <c r="A3" s="185" t="s">
        <v>138</v>
      </c>
      <c r="B3" s="185"/>
      <c r="C3" s="185"/>
      <c r="D3" s="71"/>
      <c r="E3" s="71"/>
      <c r="F3" s="71"/>
      <c r="G3" s="71"/>
      <c r="H3" s="71"/>
      <c r="L3" s="242" t="s">
        <v>5</v>
      </c>
      <c r="M3" s="242"/>
    </row>
    <row r="4" spans="1:13" s="32" customFormat="1" ht="24" customHeight="1">
      <c r="A4" s="224" t="s">
        <v>19</v>
      </c>
      <c r="B4" s="224" t="s">
        <v>31</v>
      </c>
      <c r="C4" s="224"/>
      <c r="D4" s="224"/>
      <c r="E4" s="221" t="s">
        <v>32</v>
      </c>
      <c r="F4" s="221" t="s">
        <v>51</v>
      </c>
      <c r="G4" s="221"/>
      <c r="H4" s="221"/>
      <c r="I4" s="221"/>
      <c r="J4" s="221"/>
      <c r="K4" s="221"/>
      <c r="L4" s="221"/>
      <c r="M4" s="221"/>
    </row>
    <row r="5" spans="1:13" s="32" customFormat="1" ht="40.5" customHeight="1">
      <c r="A5" s="224"/>
      <c r="B5" s="41" t="s">
        <v>33</v>
      </c>
      <c r="C5" s="41" t="s">
        <v>34</v>
      </c>
      <c r="D5" s="40" t="s">
        <v>35</v>
      </c>
      <c r="E5" s="221"/>
      <c r="F5" s="40" t="s">
        <v>22</v>
      </c>
      <c r="G5" s="22" t="s">
        <v>53</v>
      </c>
      <c r="H5" s="22" t="s">
        <v>54</v>
      </c>
      <c r="I5" s="22" t="s">
        <v>55</v>
      </c>
      <c r="J5" s="22" t="s">
        <v>56</v>
      </c>
      <c r="K5" s="22" t="s">
        <v>57</v>
      </c>
      <c r="L5" s="22" t="s">
        <v>58</v>
      </c>
      <c r="M5" s="22" t="s">
        <v>59</v>
      </c>
    </row>
    <row r="6" spans="1:13" s="32" customFormat="1" ht="23.25" customHeight="1">
      <c r="A6" s="72"/>
      <c r="B6" s="73"/>
      <c r="C6" s="73"/>
      <c r="D6" s="73"/>
      <c r="E6" s="74" t="s">
        <v>22</v>
      </c>
      <c r="F6" s="75">
        <f>SUM(G6:J6)</f>
        <v>0</v>
      </c>
      <c r="G6" s="75">
        <f>SUM(G7:G16)</f>
        <v>0</v>
      </c>
      <c r="H6" s="75">
        <f>SUM(H7:H16)</f>
        <v>0</v>
      </c>
      <c r="I6" s="75">
        <f>SUM(I7:I16)</f>
        <v>0</v>
      </c>
      <c r="J6" s="75">
        <f>SUM(J7:J16)</f>
        <v>0</v>
      </c>
      <c r="K6" s="77"/>
      <c r="L6" s="77"/>
      <c r="M6" s="78"/>
    </row>
    <row r="7" spans="1:13" s="32" customFormat="1" ht="34.5" customHeight="1">
      <c r="A7" s="55" t="s">
        <v>137</v>
      </c>
      <c r="B7" s="30"/>
      <c r="C7" s="30"/>
      <c r="D7" s="30"/>
      <c r="E7" s="54"/>
      <c r="F7" s="63">
        <f>SUM(G7:J7)</f>
        <v>0</v>
      </c>
      <c r="G7" s="63"/>
      <c r="H7" s="63"/>
      <c r="I7" s="63"/>
      <c r="J7" s="63"/>
      <c r="K7" s="49"/>
      <c r="L7" s="49"/>
      <c r="M7" s="49"/>
    </row>
    <row r="8" spans="1:13" s="32" customFormat="1" ht="23.25" customHeight="1">
      <c r="A8" s="55"/>
      <c r="B8" s="30"/>
      <c r="C8" s="30"/>
      <c r="D8" s="30"/>
      <c r="E8" s="54"/>
      <c r="F8" s="63">
        <f aca="true" t="shared" si="0" ref="F8:F16">SUM(G8:J8)</f>
        <v>0</v>
      </c>
      <c r="G8" s="63"/>
      <c r="H8" s="63"/>
      <c r="I8" s="63"/>
      <c r="J8" s="63"/>
      <c r="K8" s="49"/>
      <c r="L8" s="49"/>
      <c r="M8" s="49"/>
    </row>
    <row r="9" spans="1:13" s="32" customFormat="1" ht="27.75" customHeight="1">
      <c r="A9" s="147"/>
      <c r="B9" s="30"/>
      <c r="C9" s="30"/>
      <c r="D9" s="30"/>
      <c r="E9" s="54"/>
      <c r="F9" s="63">
        <f t="shared" si="0"/>
        <v>0</v>
      </c>
      <c r="G9" s="63"/>
      <c r="H9" s="63"/>
      <c r="I9" s="63"/>
      <c r="J9" s="63"/>
      <c r="K9" s="49"/>
      <c r="L9" s="49"/>
      <c r="M9" s="49"/>
    </row>
    <row r="10" spans="1:13" s="32" customFormat="1" ht="23.25" customHeight="1">
      <c r="A10" s="55"/>
      <c r="B10" s="30"/>
      <c r="C10" s="30"/>
      <c r="D10" s="30"/>
      <c r="E10" s="54"/>
      <c r="F10" s="63">
        <f t="shared" si="0"/>
        <v>0</v>
      </c>
      <c r="G10" s="63"/>
      <c r="H10" s="63"/>
      <c r="I10" s="63"/>
      <c r="J10" s="63"/>
      <c r="K10" s="49"/>
      <c r="L10" s="49"/>
      <c r="M10" s="49"/>
    </row>
    <row r="11" spans="1:13" s="32" customFormat="1" ht="23.25" customHeight="1">
      <c r="A11" s="55"/>
      <c r="B11" s="30"/>
      <c r="C11" s="30"/>
      <c r="D11" s="30"/>
      <c r="E11" s="54"/>
      <c r="F11" s="63">
        <f t="shared" si="0"/>
        <v>0</v>
      </c>
      <c r="G11" s="63"/>
      <c r="H11" s="63"/>
      <c r="I11" s="63"/>
      <c r="J11" s="63"/>
      <c r="K11" s="49"/>
      <c r="L11" s="49"/>
      <c r="M11" s="49"/>
    </row>
    <row r="12" spans="1:13" s="32" customFormat="1" ht="23.25" customHeight="1">
      <c r="A12" s="55"/>
      <c r="B12" s="30"/>
      <c r="C12" s="30"/>
      <c r="D12" s="30"/>
      <c r="E12" s="54"/>
      <c r="F12" s="63">
        <f t="shared" si="0"/>
        <v>0</v>
      </c>
      <c r="G12" s="63"/>
      <c r="H12" s="63"/>
      <c r="I12" s="63"/>
      <c r="J12" s="63"/>
      <c r="K12" s="49"/>
      <c r="L12" s="49"/>
      <c r="M12" s="49"/>
    </row>
    <row r="13" spans="1:13" s="32" customFormat="1" ht="23.25" customHeight="1">
      <c r="A13" s="55"/>
      <c r="B13" s="30"/>
      <c r="C13" s="30"/>
      <c r="D13" s="30"/>
      <c r="E13" s="54"/>
      <c r="F13" s="63">
        <f t="shared" si="0"/>
        <v>0</v>
      </c>
      <c r="G13" s="63"/>
      <c r="H13" s="63"/>
      <c r="I13" s="63"/>
      <c r="J13" s="63"/>
      <c r="K13" s="49"/>
      <c r="L13" s="49"/>
      <c r="M13" s="49"/>
    </row>
    <row r="14" spans="1:13" s="32" customFormat="1" ht="23.25" customHeight="1">
      <c r="A14" s="55"/>
      <c r="B14" s="30"/>
      <c r="C14" s="30"/>
      <c r="D14" s="30"/>
      <c r="E14" s="54"/>
      <c r="F14" s="63">
        <f t="shared" si="0"/>
        <v>0</v>
      </c>
      <c r="G14" s="63"/>
      <c r="H14" s="63"/>
      <c r="I14" s="63"/>
      <c r="J14" s="63"/>
      <c r="K14" s="49"/>
      <c r="L14" s="49"/>
      <c r="M14" s="49"/>
    </row>
    <row r="15" spans="1:13" ht="24.75" customHeight="1">
      <c r="A15" s="55"/>
      <c r="B15" s="30"/>
      <c r="C15" s="30"/>
      <c r="D15" s="30"/>
      <c r="E15" s="54"/>
      <c r="F15" s="63">
        <f t="shared" si="0"/>
        <v>0</v>
      </c>
      <c r="G15" s="63"/>
      <c r="H15" s="63"/>
      <c r="I15" s="63"/>
      <c r="J15" s="63"/>
      <c r="K15" s="49"/>
      <c r="L15" s="49"/>
      <c r="M15" s="49"/>
    </row>
    <row r="16" spans="1:13" ht="22.5" customHeight="1">
      <c r="A16" s="68"/>
      <c r="B16" s="30"/>
      <c r="C16" s="30"/>
      <c r="D16" s="30"/>
      <c r="E16" s="54"/>
      <c r="F16" s="63">
        <f t="shared" si="0"/>
        <v>0</v>
      </c>
      <c r="G16" s="63"/>
      <c r="H16" s="63"/>
      <c r="I16" s="63"/>
      <c r="J16" s="63"/>
      <c r="K16" s="49"/>
      <c r="L16" s="49"/>
      <c r="M16" s="49"/>
    </row>
    <row r="17" spans="1:10" s="131" customFormat="1" ht="25.5" customHeight="1">
      <c r="A17" s="164" t="s">
        <v>115</v>
      </c>
      <c r="B17" s="164"/>
      <c r="C17" s="164"/>
      <c r="D17" s="164"/>
      <c r="E17" s="164"/>
      <c r="F17" s="164"/>
      <c r="G17" s="164"/>
      <c r="H17" s="164"/>
      <c r="I17" s="164"/>
      <c r="J17" s="164"/>
    </row>
    <row r="18" spans="1:13" ht="14.25">
      <c r="A18" s="264"/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</row>
    <row r="19" ht="12">
      <c r="E19" s="47"/>
    </row>
    <row r="23" ht="12">
      <c r="G23" s="47"/>
    </row>
    <row r="24" ht="12">
      <c r="C24" s="47"/>
    </row>
  </sheetData>
  <sheetProtection/>
  <mergeCells count="8">
    <mergeCell ref="A18:M18"/>
    <mergeCell ref="A4:A5"/>
    <mergeCell ref="E4:E5"/>
    <mergeCell ref="A1:M1"/>
    <mergeCell ref="L2:M2"/>
    <mergeCell ref="L3:M3"/>
    <mergeCell ref="B4:D4"/>
    <mergeCell ref="F4:M4"/>
  </mergeCells>
  <printOptions horizontalCentered="1"/>
  <pageMargins left="0" right="0" top="0" bottom="0.98" header="0" footer="0.51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/>
  <dimension ref="A1:M24"/>
  <sheetViews>
    <sheetView showGridLines="0" showZeros="0" zoomScalePageLayoutView="0" workbookViewId="0" topLeftCell="A1">
      <selection activeCell="C10" sqref="C10"/>
    </sheetView>
  </sheetViews>
  <sheetFormatPr defaultColWidth="9.16015625" defaultRowHeight="11.25"/>
  <cols>
    <col min="1" max="1" width="34" style="33" customWidth="1"/>
    <col min="2" max="4" width="7.16015625" style="33" customWidth="1"/>
    <col min="5" max="5" width="17.83203125" style="33" customWidth="1"/>
    <col min="6" max="10" width="14.33203125" style="33" customWidth="1"/>
    <col min="11" max="16384" width="9.16015625" style="33" customWidth="1"/>
  </cols>
  <sheetData>
    <row r="1" spans="1:13" ht="35.25" customHeight="1">
      <c r="A1" s="265" t="s">
        <v>235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2:13" ht="15.75" customHeight="1">
      <c r="L2" s="241" t="s">
        <v>68</v>
      </c>
      <c r="M2" s="241"/>
    </row>
    <row r="3" spans="1:13" ht="22.5" customHeight="1">
      <c r="A3" s="260" t="s">
        <v>138</v>
      </c>
      <c r="B3" s="260"/>
      <c r="C3" s="260"/>
      <c r="D3" s="71"/>
      <c r="E3" s="71"/>
      <c r="F3" s="71"/>
      <c r="G3" s="71"/>
      <c r="H3" s="71"/>
      <c r="L3" s="242" t="s">
        <v>5</v>
      </c>
      <c r="M3" s="242"/>
    </row>
    <row r="4" spans="1:13" s="32" customFormat="1" ht="24" customHeight="1">
      <c r="A4" s="224" t="s">
        <v>19</v>
      </c>
      <c r="B4" s="224" t="s">
        <v>31</v>
      </c>
      <c r="C4" s="224"/>
      <c r="D4" s="224"/>
      <c r="E4" s="221" t="s">
        <v>32</v>
      </c>
      <c r="F4" s="221" t="s">
        <v>51</v>
      </c>
      <c r="G4" s="221"/>
      <c r="H4" s="221"/>
      <c r="I4" s="221"/>
      <c r="J4" s="221"/>
      <c r="K4" s="221"/>
      <c r="L4" s="221"/>
      <c r="M4" s="221"/>
    </row>
    <row r="5" spans="1:13" s="32" customFormat="1" ht="40.5" customHeight="1">
      <c r="A5" s="224"/>
      <c r="B5" s="41" t="s">
        <v>33</v>
      </c>
      <c r="C5" s="41" t="s">
        <v>34</v>
      </c>
      <c r="D5" s="40" t="s">
        <v>35</v>
      </c>
      <c r="E5" s="221"/>
      <c r="F5" s="40" t="s">
        <v>22</v>
      </c>
      <c r="G5" s="22" t="s">
        <v>53</v>
      </c>
      <c r="H5" s="22" t="s">
        <v>54</v>
      </c>
      <c r="I5" s="22" t="s">
        <v>55</v>
      </c>
      <c r="J5" s="22" t="s">
        <v>56</v>
      </c>
      <c r="K5" s="22" t="s">
        <v>57</v>
      </c>
      <c r="L5" s="22" t="s">
        <v>58</v>
      </c>
      <c r="M5" s="22" t="s">
        <v>59</v>
      </c>
    </row>
    <row r="6" spans="1:13" s="32" customFormat="1" ht="23.25" customHeight="1">
      <c r="A6" s="72"/>
      <c r="B6" s="73"/>
      <c r="C6" s="73"/>
      <c r="D6" s="73"/>
      <c r="E6" s="74" t="s">
        <v>22</v>
      </c>
      <c r="F6" s="75">
        <f>SUM(G6:J6)</f>
        <v>0</v>
      </c>
      <c r="G6" s="75">
        <f>SUM(G7:G16)</f>
        <v>0</v>
      </c>
      <c r="H6" s="75">
        <f>SUM(H7:H16)</f>
        <v>0</v>
      </c>
      <c r="I6" s="75">
        <f>SUM(I7:I16)</f>
        <v>0</v>
      </c>
      <c r="J6" s="75">
        <f>SUM(J7:J16)</f>
        <v>0</v>
      </c>
      <c r="K6" s="77"/>
      <c r="L6" s="77"/>
      <c r="M6" s="78"/>
    </row>
    <row r="7" spans="1:13" s="32" customFormat="1" ht="23.25" customHeight="1">
      <c r="A7" s="55"/>
      <c r="B7" s="30"/>
      <c r="C7" s="30"/>
      <c r="D7" s="30"/>
      <c r="E7" s="54"/>
      <c r="F7" s="63">
        <f>SUM(G7:J7)</f>
        <v>0</v>
      </c>
      <c r="G7" s="63"/>
      <c r="H7" s="63"/>
      <c r="I7" s="63"/>
      <c r="J7" s="63"/>
      <c r="K7" s="49"/>
      <c r="L7" s="49"/>
      <c r="M7" s="49"/>
    </row>
    <row r="8" spans="1:13" s="32" customFormat="1" ht="23.25" customHeight="1">
      <c r="A8" s="55"/>
      <c r="B8" s="30"/>
      <c r="C8" s="30"/>
      <c r="D8" s="30"/>
      <c r="E8" s="54"/>
      <c r="F8" s="63">
        <f aca="true" t="shared" si="0" ref="F8:F16">SUM(G8:J8)</f>
        <v>0</v>
      </c>
      <c r="G8" s="63"/>
      <c r="H8" s="63"/>
      <c r="I8" s="63"/>
      <c r="J8" s="63"/>
      <c r="K8" s="49"/>
      <c r="L8" s="49"/>
      <c r="M8" s="49"/>
    </row>
    <row r="9" spans="1:13" s="32" customFormat="1" ht="23.25" customHeight="1">
      <c r="A9" s="55"/>
      <c r="B9" s="30"/>
      <c r="C9" s="30"/>
      <c r="D9" s="30"/>
      <c r="E9" s="54"/>
      <c r="F9" s="63">
        <f t="shared" si="0"/>
        <v>0</v>
      </c>
      <c r="G9" s="63"/>
      <c r="H9" s="63"/>
      <c r="I9" s="63"/>
      <c r="J9" s="63"/>
      <c r="K9" s="49"/>
      <c r="L9" s="49"/>
      <c r="M9" s="49"/>
    </row>
    <row r="10" spans="1:13" s="32" customFormat="1" ht="23.25" customHeight="1">
      <c r="A10" s="55"/>
      <c r="B10" s="30"/>
      <c r="C10" s="30"/>
      <c r="D10" s="30"/>
      <c r="E10" s="54"/>
      <c r="F10" s="63">
        <f t="shared" si="0"/>
        <v>0</v>
      </c>
      <c r="G10" s="63"/>
      <c r="H10" s="63"/>
      <c r="I10" s="63"/>
      <c r="J10" s="63"/>
      <c r="K10" s="49"/>
      <c r="L10" s="49"/>
      <c r="M10" s="49"/>
    </row>
    <row r="11" spans="1:13" s="32" customFormat="1" ht="23.25" customHeight="1">
      <c r="A11" s="55"/>
      <c r="B11" s="30"/>
      <c r="C11" s="30"/>
      <c r="D11" s="30"/>
      <c r="E11" s="54"/>
      <c r="F11" s="63">
        <f t="shared" si="0"/>
        <v>0</v>
      </c>
      <c r="G11" s="63"/>
      <c r="H11" s="63"/>
      <c r="I11" s="63"/>
      <c r="J11" s="63"/>
      <c r="K11" s="49"/>
      <c r="L11" s="49"/>
      <c r="M11" s="49"/>
    </row>
    <row r="12" spans="1:13" s="32" customFormat="1" ht="23.25" customHeight="1">
      <c r="A12" s="55"/>
      <c r="B12" s="30"/>
      <c r="C12" s="30"/>
      <c r="D12" s="30"/>
      <c r="E12" s="54"/>
      <c r="F12" s="63">
        <f t="shared" si="0"/>
        <v>0</v>
      </c>
      <c r="G12" s="63"/>
      <c r="H12" s="63"/>
      <c r="I12" s="63"/>
      <c r="J12" s="63"/>
      <c r="K12" s="49"/>
      <c r="L12" s="49"/>
      <c r="M12" s="49"/>
    </row>
    <row r="13" spans="1:13" s="32" customFormat="1" ht="23.25" customHeight="1">
      <c r="A13" s="55"/>
      <c r="B13" s="30"/>
      <c r="C13" s="30"/>
      <c r="D13" s="30"/>
      <c r="E13" s="54"/>
      <c r="F13" s="63">
        <f t="shared" si="0"/>
        <v>0</v>
      </c>
      <c r="G13" s="63"/>
      <c r="H13" s="63"/>
      <c r="I13" s="63"/>
      <c r="J13" s="63"/>
      <c r="K13" s="49"/>
      <c r="L13" s="49"/>
      <c r="M13" s="49"/>
    </row>
    <row r="14" spans="1:13" s="32" customFormat="1" ht="23.25" customHeight="1">
      <c r="A14" s="55"/>
      <c r="B14" s="30"/>
      <c r="C14" s="30"/>
      <c r="D14" s="30"/>
      <c r="E14" s="54"/>
      <c r="F14" s="63">
        <f t="shared" si="0"/>
        <v>0</v>
      </c>
      <c r="G14" s="63"/>
      <c r="H14" s="63"/>
      <c r="I14" s="63"/>
      <c r="J14" s="63"/>
      <c r="K14" s="49"/>
      <c r="L14" s="49"/>
      <c r="M14" s="49"/>
    </row>
    <row r="15" spans="1:13" ht="24.75" customHeight="1">
      <c r="A15" s="55"/>
      <c r="B15" s="30"/>
      <c r="C15" s="30"/>
      <c r="D15" s="30"/>
      <c r="E15" s="54"/>
      <c r="F15" s="63">
        <f t="shared" si="0"/>
        <v>0</v>
      </c>
      <c r="G15" s="63"/>
      <c r="H15" s="63"/>
      <c r="I15" s="63"/>
      <c r="J15" s="63"/>
      <c r="K15" s="49"/>
      <c r="L15" s="49"/>
      <c r="M15" s="49"/>
    </row>
    <row r="16" spans="1:13" ht="22.5" customHeight="1">
      <c r="A16" s="68"/>
      <c r="B16" s="30"/>
      <c r="C16" s="30"/>
      <c r="D16" s="30"/>
      <c r="E16" s="54"/>
      <c r="F16" s="63">
        <f t="shared" si="0"/>
        <v>0</v>
      </c>
      <c r="G16" s="63"/>
      <c r="H16" s="63"/>
      <c r="I16" s="63"/>
      <c r="J16" s="63"/>
      <c r="K16" s="49"/>
      <c r="L16" s="49"/>
      <c r="M16" s="49"/>
    </row>
    <row r="17" spans="1:13" s="70" customFormat="1" ht="42.75" customHeight="1">
      <c r="A17" s="266" t="s">
        <v>116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</row>
    <row r="18" spans="1:13" ht="14.25">
      <c r="A18" s="263"/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</row>
    <row r="19" ht="12">
      <c r="E19" s="47"/>
    </row>
    <row r="23" ht="12">
      <c r="G23" s="47"/>
    </row>
    <row r="24" ht="12">
      <c r="C24" s="47"/>
    </row>
  </sheetData>
  <sheetProtection/>
  <mergeCells count="10">
    <mergeCell ref="A17:M17"/>
    <mergeCell ref="A18:M18"/>
    <mergeCell ref="A4:A5"/>
    <mergeCell ref="E4:E5"/>
    <mergeCell ref="B4:D4"/>
    <mergeCell ref="F4:M4"/>
    <mergeCell ref="A1:M1"/>
    <mergeCell ref="L2:M2"/>
    <mergeCell ref="A3:C3"/>
    <mergeCell ref="L3:M3"/>
  </mergeCell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/>
  <dimension ref="A1:U14"/>
  <sheetViews>
    <sheetView showGridLines="0" showZeros="0" zoomScalePageLayoutView="0" workbookViewId="0" topLeftCell="A1">
      <selection activeCell="H11" sqref="H11"/>
    </sheetView>
  </sheetViews>
  <sheetFormatPr defaultColWidth="9.16015625" defaultRowHeight="12.75" customHeight="1"/>
  <cols>
    <col min="1" max="1" width="12.16015625" style="0" customWidth="1"/>
    <col min="2" max="5" width="5.16015625" style="212" customWidth="1"/>
    <col min="6" max="6" width="10.83203125" style="0" customWidth="1"/>
    <col min="7" max="7" width="81.16015625" style="0" customWidth="1"/>
    <col min="8" max="8" width="13.83203125" style="0" customWidth="1"/>
    <col min="9" max="9" width="12" style="0" customWidth="1"/>
    <col min="10" max="17" width="6.33203125" style="0" customWidth="1"/>
  </cols>
  <sheetData>
    <row r="1" spans="1:17" ht="36.75" customHeight="1">
      <c r="A1" s="251" t="s">
        <v>236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</row>
    <row r="2" spans="1:17" ht="18" customHeight="1">
      <c r="A2" s="33"/>
      <c r="B2" s="206"/>
      <c r="C2" s="206"/>
      <c r="D2" s="206"/>
      <c r="E2" s="206"/>
      <c r="F2" s="33"/>
      <c r="G2" s="33"/>
      <c r="H2" s="33"/>
      <c r="I2" s="33"/>
      <c r="J2" s="33"/>
      <c r="K2" s="33"/>
      <c r="L2" s="33"/>
      <c r="M2" s="33"/>
      <c r="Q2" s="35" t="s">
        <v>69</v>
      </c>
    </row>
    <row r="3" spans="1:17" ht="21" customHeight="1">
      <c r="A3" s="19" t="s">
        <v>138</v>
      </c>
      <c r="B3" s="207"/>
      <c r="C3" s="207"/>
      <c r="D3" s="207"/>
      <c r="E3" s="207"/>
      <c r="F3" s="33"/>
      <c r="G3" s="33"/>
      <c r="H3" s="33"/>
      <c r="I3" s="33"/>
      <c r="J3" s="33"/>
      <c r="K3" s="33"/>
      <c r="L3" s="33"/>
      <c r="M3" s="33"/>
      <c r="O3" s="33"/>
      <c r="Q3" s="69" t="s">
        <v>5</v>
      </c>
    </row>
    <row r="4" spans="1:17" s="13" customFormat="1" ht="18.75" customHeight="1">
      <c r="A4" s="249" t="s">
        <v>19</v>
      </c>
      <c r="B4" s="269" t="s">
        <v>243</v>
      </c>
      <c r="C4" s="270"/>
      <c r="D4" s="270"/>
      <c r="E4" s="271"/>
      <c r="F4" s="239" t="s">
        <v>70</v>
      </c>
      <c r="G4" s="239" t="s">
        <v>71</v>
      </c>
      <c r="H4" s="243" t="s">
        <v>45</v>
      </c>
      <c r="I4" s="243"/>
      <c r="J4" s="243"/>
      <c r="K4" s="243"/>
      <c r="L4" s="243"/>
      <c r="M4" s="243"/>
      <c r="N4" s="243"/>
      <c r="O4" s="243"/>
      <c r="P4" s="243"/>
      <c r="Q4" s="243"/>
    </row>
    <row r="5" spans="1:17" s="13" customFormat="1" ht="38.25" customHeight="1">
      <c r="A5" s="226"/>
      <c r="B5" s="269" t="s">
        <v>244</v>
      </c>
      <c r="C5" s="270"/>
      <c r="D5" s="271"/>
      <c r="E5" s="249" t="s">
        <v>245</v>
      </c>
      <c r="F5" s="252"/>
      <c r="G5" s="252"/>
      <c r="H5" s="239" t="s">
        <v>22</v>
      </c>
      <c r="I5" s="243" t="s">
        <v>8</v>
      </c>
      <c r="J5" s="243"/>
      <c r="K5" s="243" t="s">
        <v>105</v>
      </c>
      <c r="L5" s="243" t="s">
        <v>106</v>
      </c>
      <c r="M5" s="243" t="s">
        <v>107</v>
      </c>
      <c r="N5" s="243" t="s">
        <v>49</v>
      </c>
      <c r="O5" s="243" t="s">
        <v>108</v>
      </c>
      <c r="P5" s="243"/>
      <c r="Q5" s="243" t="s">
        <v>109</v>
      </c>
    </row>
    <row r="6" spans="1:17" s="13" customFormat="1" ht="73.5" customHeight="1">
      <c r="A6" s="250"/>
      <c r="B6" s="23" t="s">
        <v>246</v>
      </c>
      <c r="C6" s="23" t="s">
        <v>247</v>
      </c>
      <c r="D6" s="23" t="s">
        <v>248</v>
      </c>
      <c r="E6" s="250"/>
      <c r="F6" s="240"/>
      <c r="G6" s="240"/>
      <c r="H6" s="240"/>
      <c r="I6" s="56" t="s">
        <v>25</v>
      </c>
      <c r="J6" s="22" t="s">
        <v>26</v>
      </c>
      <c r="K6" s="243"/>
      <c r="L6" s="243"/>
      <c r="M6" s="243"/>
      <c r="N6" s="243"/>
      <c r="O6" s="56" t="s">
        <v>25</v>
      </c>
      <c r="P6" s="56" t="s">
        <v>110</v>
      </c>
      <c r="Q6" s="243"/>
    </row>
    <row r="7" spans="1:17" ht="28.5" customHeight="1">
      <c r="A7" s="26" t="s">
        <v>22</v>
      </c>
      <c r="B7" s="26"/>
      <c r="C7" s="26"/>
      <c r="D7" s="26"/>
      <c r="E7" s="26"/>
      <c r="F7" s="61"/>
      <c r="G7" s="61" t="s">
        <v>72</v>
      </c>
      <c r="H7" s="168">
        <v>368.4</v>
      </c>
      <c r="I7" s="168">
        <v>368.4</v>
      </c>
      <c r="J7" s="57"/>
      <c r="K7" s="57"/>
      <c r="L7" s="57"/>
      <c r="M7" s="57"/>
      <c r="N7" s="57"/>
      <c r="O7" s="49"/>
      <c r="P7" s="58"/>
      <c r="Q7" s="58"/>
    </row>
    <row r="8" spans="1:17" ht="28.5" customHeight="1">
      <c r="A8" s="55" t="s">
        <v>117</v>
      </c>
      <c r="B8" s="208"/>
      <c r="C8" s="208"/>
      <c r="D8" s="208"/>
      <c r="E8" s="208"/>
      <c r="F8" s="58"/>
      <c r="G8" s="58"/>
      <c r="H8" s="113">
        <f>H9+H10+H11</f>
        <v>368.4</v>
      </c>
      <c r="I8" s="113">
        <f>I9+I10+I11</f>
        <v>368.4</v>
      </c>
      <c r="J8" s="57"/>
      <c r="K8" s="57"/>
      <c r="L8" s="57"/>
      <c r="M8" s="57"/>
      <c r="N8" s="57"/>
      <c r="O8" s="49"/>
      <c r="P8" s="58"/>
      <c r="Q8" s="58"/>
    </row>
    <row r="9" spans="1:17" ht="164.25" customHeight="1">
      <c r="A9" s="55"/>
      <c r="B9" s="209">
        <v>201</v>
      </c>
      <c r="C9" s="210" t="s">
        <v>249</v>
      </c>
      <c r="D9" s="210" t="s">
        <v>181</v>
      </c>
      <c r="E9" s="209" t="s">
        <v>167</v>
      </c>
      <c r="F9" s="197" t="s">
        <v>237</v>
      </c>
      <c r="G9" s="205" t="s">
        <v>240</v>
      </c>
      <c r="H9" s="198">
        <v>156.6</v>
      </c>
      <c r="I9" s="198">
        <v>156.6</v>
      </c>
      <c r="J9" s="45"/>
      <c r="K9" s="45"/>
      <c r="L9" s="45"/>
      <c r="M9" s="45"/>
      <c r="N9" s="45"/>
      <c r="O9" s="49"/>
      <c r="P9" s="58"/>
      <c r="Q9" s="58"/>
    </row>
    <row r="10" spans="1:17" ht="70.5" customHeight="1">
      <c r="A10" s="55"/>
      <c r="B10" s="209">
        <v>201</v>
      </c>
      <c r="C10" s="210" t="s">
        <v>180</v>
      </c>
      <c r="D10" s="210" t="s">
        <v>181</v>
      </c>
      <c r="E10" s="209" t="s">
        <v>167</v>
      </c>
      <c r="F10" s="197" t="s">
        <v>238</v>
      </c>
      <c r="G10" s="205" t="s">
        <v>241</v>
      </c>
      <c r="H10" s="198">
        <v>58.3</v>
      </c>
      <c r="I10" s="198">
        <v>58.3</v>
      </c>
      <c r="J10" s="45"/>
      <c r="K10" s="45"/>
      <c r="L10" s="45"/>
      <c r="M10" s="45"/>
      <c r="N10" s="45"/>
      <c r="O10" s="49"/>
      <c r="P10" s="58"/>
      <c r="Q10" s="58"/>
    </row>
    <row r="11" spans="1:17" ht="116.25" customHeight="1">
      <c r="A11" s="55"/>
      <c r="B11" s="209">
        <v>201</v>
      </c>
      <c r="C11" s="210" t="s">
        <v>250</v>
      </c>
      <c r="D11" s="210" t="s">
        <v>65</v>
      </c>
      <c r="E11" s="209" t="s">
        <v>168</v>
      </c>
      <c r="F11" s="197" t="s">
        <v>239</v>
      </c>
      <c r="G11" s="205" t="s">
        <v>242</v>
      </c>
      <c r="H11" s="198">
        <v>153.5</v>
      </c>
      <c r="I11" s="198">
        <v>153.5</v>
      </c>
      <c r="J11" s="45"/>
      <c r="K11" s="45"/>
      <c r="L11" s="45"/>
      <c r="M11" s="45"/>
      <c r="N11" s="45"/>
      <c r="O11" s="49"/>
      <c r="P11" s="58"/>
      <c r="Q11" s="58"/>
    </row>
    <row r="12" spans="1:21" ht="12.75" customHeight="1">
      <c r="A12" s="47"/>
      <c r="B12" s="211"/>
      <c r="C12" s="211"/>
      <c r="D12" s="211"/>
      <c r="E12" s="211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33"/>
    </row>
    <row r="13" spans="1:17" ht="12.75" customHeight="1">
      <c r="A13" s="268"/>
      <c r="B13" s="268"/>
      <c r="C13" s="268"/>
      <c r="D13" s="268"/>
      <c r="E13" s="268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</row>
    <row r="14" spans="1:17" ht="12.75" customHeight="1">
      <c r="A14" s="247"/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</row>
  </sheetData>
  <sheetProtection/>
  <mergeCells count="18">
    <mergeCell ref="A1:Q1"/>
    <mergeCell ref="H4:Q4"/>
    <mergeCell ref="I5:J5"/>
    <mergeCell ref="H5:H6"/>
    <mergeCell ref="K5:K6"/>
    <mergeCell ref="L5:L6"/>
    <mergeCell ref="B5:D5"/>
    <mergeCell ref="B4:E4"/>
    <mergeCell ref="E5:E6"/>
    <mergeCell ref="A14:Q14"/>
    <mergeCell ref="A4:A6"/>
    <mergeCell ref="F4:F6"/>
    <mergeCell ref="G4:G6"/>
    <mergeCell ref="Q5:Q6"/>
    <mergeCell ref="M5:M6"/>
    <mergeCell ref="N5:N6"/>
    <mergeCell ref="O5:P5"/>
    <mergeCell ref="A13:Q13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/>
  <dimension ref="A1:O13"/>
  <sheetViews>
    <sheetView showGridLines="0" showZeros="0" zoomScalePageLayoutView="0" workbookViewId="0" topLeftCell="A1">
      <selection activeCell="A13" sqref="A13"/>
    </sheetView>
  </sheetViews>
  <sheetFormatPr defaultColWidth="9.16015625" defaultRowHeight="12.75" customHeight="1"/>
  <cols>
    <col min="1" max="1" width="26.16015625" style="0" customWidth="1"/>
    <col min="2" max="2" width="21.83203125" style="0" customWidth="1"/>
    <col min="3" max="3" width="10.16015625" style="0" customWidth="1"/>
    <col min="4" max="4" width="36.33203125" style="0" customWidth="1"/>
    <col min="5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9.5" style="0" customWidth="1"/>
    <col min="12" max="12" width="10" style="0" customWidth="1"/>
  </cols>
  <sheetData>
    <row r="1" spans="1:15" ht="22.5">
      <c r="A1" s="259" t="s">
        <v>251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1:15" ht="22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O2" s="59" t="s">
        <v>73</v>
      </c>
    </row>
    <row r="3" spans="1:15" ht="20.25" customHeight="1">
      <c r="A3" s="19" t="s">
        <v>138</v>
      </c>
      <c r="O3" s="60" t="s">
        <v>5</v>
      </c>
    </row>
    <row r="4" spans="1:15" s="13" customFormat="1" ht="30.75" customHeight="1">
      <c r="A4" s="273" t="s">
        <v>19</v>
      </c>
      <c r="B4" s="273" t="s">
        <v>74</v>
      </c>
      <c r="C4" s="273" t="s">
        <v>75</v>
      </c>
      <c r="D4" s="273" t="s">
        <v>76</v>
      </c>
      <c r="E4" s="273" t="s">
        <v>77</v>
      </c>
      <c r="F4" s="272" t="s">
        <v>45</v>
      </c>
      <c r="G4" s="272"/>
      <c r="H4" s="272"/>
      <c r="I4" s="272"/>
      <c r="J4" s="272"/>
      <c r="K4" s="272"/>
      <c r="L4" s="272"/>
      <c r="M4" s="272"/>
      <c r="N4" s="272"/>
      <c r="O4" s="272"/>
    </row>
    <row r="5" spans="1:15" s="13" customFormat="1" ht="26.25" customHeight="1">
      <c r="A5" s="274"/>
      <c r="B5" s="274"/>
      <c r="C5" s="274"/>
      <c r="D5" s="274"/>
      <c r="E5" s="274"/>
      <c r="F5" s="276" t="s">
        <v>22</v>
      </c>
      <c r="G5" s="243" t="s">
        <v>8</v>
      </c>
      <c r="H5" s="243"/>
      <c r="I5" s="243" t="s">
        <v>105</v>
      </c>
      <c r="J5" s="243" t="s">
        <v>106</v>
      </c>
      <c r="K5" s="243" t="s">
        <v>107</v>
      </c>
      <c r="L5" s="243" t="s">
        <v>49</v>
      </c>
      <c r="M5" s="243" t="s">
        <v>108</v>
      </c>
      <c r="N5" s="243"/>
      <c r="O5" s="243" t="s">
        <v>109</v>
      </c>
    </row>
    <row r="6" spans="1:15" s="13" customFormat="1" ht="48" customHeight="1">
      <c r="A6" s="275"/>
      <c r="B6" s="275"/>
      <c r="C6" s="275"/>
      <c r="D6" s="275"/>
      <c r="E6" s="275">
        <f>SUM(E7:E12)</f>
        <v>0</v>
      </c>
      <c r="F6" s="277"/>
      <c r="G6" s="56" t="s">
        <v>25</v>
      </c>
      <c r="H6" s="22" t="s">
        <v>26</v>
      </c>
      <c r="I6" s="243"/>
      <c r="J6" s="243"/>
      <c r="K6" s="243"/>
      <c r="L6" s="243"/>
      <c r="M6" s="56" t="s">
        <v>25</v>
      </c>
      <c r="N6" s="56" t="s">
        <v>110</v>
      </c>
      <c r="O6" s="243"/>
    </row>
    <row r="7" spans="1:15" s="13" customFormat="1" ht="33" customHeight="1">
      <c r="A7" s="52" t="s">
        <v>22</v>
      </c>
      <c r="B7" s="31"/>
      <c r="C7" s="61"/>
      <c r="D7" s="61" t="s">
        <v>72</v>
      </c>
      <c r="E7" s="62"/>
      <c r="F7" s="151"/>
      <c r="G7" s="151"/>
      <c r="H7" s="64"/>
      <c r="I7" s="64"/>
      <c r="J7" s="64"/>
      <c r="K7" s="64"/>
      <c r="L7" s="64"/>
      <c r="M7" s="65"/>
      <c r="N7" s="65"/>
      <c r="O7" s="65"/>
    </row>
    <row r="8" spans="1:15" s="13" customFormat="1" ht="33" customHeight="1">
      <c r="A8" s="170" t="s">
        <v>137</v>
      </c>
      <c r="B8" s="31"/>
      <c r="C8" s="61"/>
      <c r="D8" s="61" t="s">
        <v>72</v>
      </c>
      <c r="E8" s="62"/>
      <c r="F8" s="169"/>
      <c r="G8" s="169"/>
      <c r="H8" s="64"/>
      <c r="I8" s="64"/>
      <c r="J8" s="64"/>
      <c r="K8" s="64"/>
      <c r="L8" s="64"/>
      <c r="M8" s="65"/>
      <c r="N8" s="65"/>
      <c r="O8" s="65"/>
    </row>
    <row r="9" spans="1:15" s="13" customFormat="1" ht="24.75" customHeight="1">
      <c r="A9" s="91"/>
      <c r="B9" s="170"/>
      <c r="C9" s="61"/>
      <c r="D9" s="61"/>
      <c r="E9" s="62"/>
      <c r="F9" s="169"/>
      <c r="G9" s="169"/>
      <c r="H9" s="64"/>
      <c r="I9" s="64"/>
      <c r="J9" s="64"/>
      <c r="K9" s="64"/>
      <c r="L9" s="64"/>
      <c r="M9" s="65"/>
      <c r="N9" s="65"/>
      <c r="O9" s="65"/>
    </row>
    <row r="10" spans="1:15" s="13" customFormat="1" ht="24.75" customHeight="1">
      <c r="A10" s="91"/>
      <c r="B10" s="31"/>
      <c r="C10" s="61"/>
      <c r="D10" s="61"/>
      <c r="E10" s="62"/>
      <c r="F10" s="169"/>
      <c r="G10" s="169"/>
      <c r="H10" s="64"/>
      <c r="I10" s="64"/>
      <c r="J10" s="64"/>
      <c r="K10" s="64"/>
      <c r="L10" s="64"/>
      <c r="M10" s="65"/>
      <c r="N10" s="65"/>
      <c r="O10" s="65"/>
    </row>
    <row r="11" spans="1:15" s="13" customFormat="1" ht="24.75" customHeight="1">
      <c r="A11" s="91"/>
      <c r="B11" s="170"/>
      <c r="C11" s="61"/>
      <c r="D11" s="61"/>
      <c r="E11" s="62"/>
      <c r="F11" s="169"/>
      <c r="G11" s="169"/>
      <c r="H11" s="64"/>
      <c r="I11" s="64"/>
      <c r="J11" s="64"/>
      <c r="K11" s="64"/>
      <c r="L11" s="64"/>
      <c r="M11" s="65"/>
      <c r="N11" s="65"/>
      <c r="O11" s="65"/>
    </row>
    <row r="12" spans="1:15" s="13" customFormat="1" ht="24.75" customHeight="1">
      <c r="A12" s="91"/>
      <c r="B12" s="170"/>
      <c r="C12" s="61"/>
      <c r="D12" s="171"/>
      <c r="E12" s="62"/>
      <c r="F12" s="169"/>
      <c r="G12" s="169"/>
      <c r="H12" s="64"/>
      <c r="I12" s="64"/>
      <c r="J12" s="64"/>
      <c r="K12" s="64"/>
      <c r="L12" s="64"/>
      <c r="M12" s="65"/>
      <c r="N12" s="65"/>
      <c r="O12" s="65"/>
    </row>
    <row r="13" spans="1:14" ht="26.25" customHeight="1">
      <c r="A13" s="47" t="s">
        <v>295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33"/>
      <c r="M13" s="33"/>
      <c r="N13" s="33"/>
    </row>
    <row r="14" ht="30.75" customHeight="1"/>
  </sheetData>
  <sheetProtection/>
  <mergeCells count="15">
    <mergeCell ref="M5:N5"/>
    <mergeCell ref="D4:D6"/>
    <mergeCell ref="E4:E6"/>
    <mergeCell ref="F5:F6"/>
    <mergeCell ref="I5:I6"/>
    <mergeCell ref="A1:O1"/>
    <mergeCell ref="F4:O4"/>
    <mergeCell ref="G5:H5"/>
    <mergeCell ref="A4:A6"/>
    <mergeCell ref="B4:B6"/>
    <mergeCell ref="C4:C6"/>
    <mergeCell ref="J5:J6"/>
    <mergeCell ref="O5:O6"/>
    <mergeCell ref="K5:K6"/>
    <mergeCell ref="L5:L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9"/>
  <dimension ref="A1:S12"/>
  <sheetViews>
    <sheetView showGridLines="0" showZeros="0" zoomScalePageLayoutView="0" workbookViewId="0" topLeftCell="D1">
      <selection activeCell="J8" sqref="J8"/>
    </sheetView>
  </sheetViews>
  <sheetFormatPr defaultColWidth="9.16015625" defaultRowHeight="12.75" customHeight="1"/>
  <cols>
    <col min="1" max="1" width="15.33203125" style="0" customWidth="1"/>
    <col min="2" max="2" width="11.83203125" style="0" customWidth="1"/>
    <col min="3" max="3" width="78" style="0" customWidth="1"/>
    <col min="4" max="6" width="6.16015625" style="0" customWidth="1"/>
    <col min="7" max="7" width="8.33203125" style="0" customWidth="1"/>
    <col min="8" max="8" width="10.33203125" style="0" customWidth="1"/>
    <col min="9" max="9" width="10.66015625" style="0" customWidth="1"/>
    <col min="10" max="10" width="9.83203125" style="0" customWidth="1"/>
    <col min="11" max="12" width="11.5" style="0" customWidth="1"/>
    <col min="13" max="13" width="8.83203125" style="0" customWidth="1"/>
    <col min="14" max="14" width="9.66015625" style="0" customWidth="1"/>
    <col min="15" max="15" width="9.33203125" style="0" customWidth="1"/>
    <col min="16" max="16" width="6.16015625" style="0" customWidth="1"/>
    <col min="17" max="17" width="7.5" style="0" customWidth="1"/>
  </cols>
  <sheetData>
    <row r="1" spans="1:19" ht="36.75" customHeight="1">
      <c r="A1" s="259" t="s">
        <v>253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</row>
    <row r="2" spans="1:19" ht="18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S2" s="59" t="s">
        <v>78</v>
      </c>
    </row>
    <row r="3" spans="1:19" ht="22.5" customHeight="1">
      <c r="A3" s="19" t="s">
        <v>138</v>
      </c>
      <c r="S3" s="60" t="s">
        <v>5</v>
      </c>
    </row>
    <row r="4" spans="1:19" s="13" customFormat="1" ht="21.75" customHeight="1">
      <c r="A4" s="272" t="s">
        <v>19</v>
      </c>
      <c r="B4" s="283" t="s">
        <v>79</v>
      </c>
      <c r="C4" s="283" t="s">
        <v>80</v>
      </c>
      <c r="D4" s="286" t="s">
        <v>81</v>
      </c>
      <c r="E4" s="286"/>
      <c r="F4" s="286"/>
      <c r="G4" s="280" t="s">
        <v>82</v>
      </c>
      <c r="H4" s="283" t="s">
        <v>83</v>
      </c>
      <c r="I4" s="283" t="s">
        <v>84</v>
      </c>
      <c r="J4" s="272" t="s">
        <v>45</v>
      </c>
      <c r="K4" s="272"/>
      <c r="L4" s="272"/>
      <c r="M4" s="272"/>
      <c r="N4" s="272"/>
      <c r="O4" s="272"/>
      <c r="P4" s="272"/>
      <c r="Q4" s="272"/>
      <c r="R4" s="272"/>
      <c r="S4" s="272"/>
    </row>
    <row r="5" spans="1:19" s="13" customFormat="1" ht="40.5" customHeight="1">
      <c r="A5" s="272"/>
      <c r="B5" s="284"/>
      <c r="C5" s="284"/>
      <c r="D5" s="278" t="s">
        <v>33</v>
      </c>
      <c r="E5" s="278" t="s">
        <v>34</v>
      </c>
      <c r="F5" s="278" t="s">
        <v>35</v>
      </c>
      <c r="G5" s="281"/>
      <c r="H5" s="284"/>
      <c r="I5" s="284" t="s">
        <v>84</v>
      </c>
      <c r="J5" s="272" t="s">
        <v>22</v>
      </c>
      <c r="K5" s="243" t="s">
        <v>8</v>
      </c>
      <c r="L5" s="243"/>
      <c r="M5" s="243" t="s">
        <v>105</v>
      </c>
      <c r="N5" s="243" t="s">
        <v>106</v>
      </c>
      <c r="O5" s="243" t="s">
        <v>107</v>
      </c>
      <c r="P5" s="243" t="s">
        <v>49</v>
      </c>
      <c r="Q5" s="243" t="s">
        <v>108</v>
      </c>
      <c r="R5" s="243"/>
      <c r="S5" s="243" t="s">
        <v>109</v>
      </c>
    </row>
    <row r="6" spans="1:19" ht="49.5" customHeight="1">
      <c r="A6" s="272"/>
      <c r="B6" s="285"/>
      <c r="C6" s="285"/>
      <c r="D6" s="279"/>
      <c r="E6" s="279"/>
      <c r="F6" s="279"/>
      <c r="G6" s="282"/>
      <c r="H6" s="285"/>
      <c r="I6" s="285"/>
      <c r="J6" s="272"/>
      <c r="K6" s="56" t="s">
        <v>25</v>
      </c>
      <c r="L6" s="22" t="s">
        <v>26</v>
      </c>
      <c r="M6" s="243"/>
      <c r="N6" s="243"/>
      <c r="O6" s="243"/>
      <c r="P6" s="243"/>
      <c r="Q6" s="56" t="s">
        <v>25</v>
      </c>
      <c r="R6" s="56" t="s">
        <v>110</v>
      </c>
      <c r="S6" s="243"/>
    </row>
    <row r="7" spans="1:19" ht="20.25" customHeight="1">
      <c r="A7" s="53" t="s">
        <v>22</v>
      </c>
      <c r="B7" s="54"/>
      <c r="C7" s="55"/>
      <c r="D7" s="55"/>
      <c r="E7" s="55"/>
      <c r="F7" s="55"/>
      <c r="G7" s="55" t="s">
        <v>72</v>
      </c>
      <c r="H7" s="55"/>
      <c r="I7" s="55"/>
      <c r="J7" s="168">
        <v>359.9</v>
      </c>
      <c r="K7" s="168">
        <v>359.9</v>
      </c>
      <c r="L7" s="58"/>
      <c r="M7" s="58"/>
      <c r="N7" s="58"/>
      <c r="O7" s="58"/>
      <c r="P7" s="58"/>
      <c r="Q7" s="58"/>
      <c r="R7" s="58"/>
      <c r="S7" s="58"/>
    </row>
    <row r="8" spans="1:19" ht="30" customHeight="1">
      <c r="A8" s="172" t="s">
        <v>132</v>
      </c>
      <c r="B8" s="58"/>
      <c r="C8" s="58"/>
      <c r="D8" s="58"/>
      <c r="E8" s="58"/>
      <c r="F8" s="58"/>
      <c r="G8" s="58"/>
      <c r="H8" s="58"/>
      <c r="I8" s="58"/>
      <c r="J8" s="174">
        <f>J9+J10+J11</f>
        <v>359.90000000000003</v>
      </c>
      <c r="K8" s="174">
        <f>K9+K10+K11</f>
        <v>359.90000000000003</v>
      </c>
      <c r="L8" s="58"/>
      <c r="M8" s="58"/>
      <c r="N8" s="58"/>
      <c r="O8" s="58"/>
      <c r="P8" s="58"/>
      <c r="Q8" s="58"/>
      <c r="R8" s="58"/>
      <c r="S8" s="58"/>
    </row>
    <row r="9" spans="1:19" ht="101.25" customHeight="1">
      <c r="A9" s="55"/>
      <c r="B9" s="213" t="s">
        <v>252</v>
      </c>
      <c r="C9" s="173" t="s">
        <v>262</v>
      </c>
      <c r="D9" s="55" t="s">
        <v>254</v>
      </c>
      <c r="E9" s="55" t="s">
        <v>255</v>
      </c>
      <c r="F9" s="55" t="s">
        <v>257</v>
      </c>
      <c r="G9" s="55" t="s">
        <v>258</v>
      </c>
      <c r="H9" s="55" t="s">
        <v>259</v>
      </c>
      <c r="I9" s="55" t="s">
        <v>261</v>
      </c>
      <c r="J9" s="175">
        <v>145</v>
      </c>
      <c r="K9" s="175">
        <v>145</v>
      </c>
      <c r="L9" s="58"/>
      <c r="M9" s="58"/>
      <c r="N9" s="58"/>
      <c r="O9" s="58"/>
      <c r="P9" s="58"/>
      <c r="Q9" s="58"/>
      <c r="R9" s="58"/>
      <c r="S9" s="58"/>
    </row>
    <row r="10" spans="1:19" ht="129.75" customHeight="1">
      <c r="A10" s="55"/>
      <c r="B10" s="213" t="s">
        <v>264</v>
      </c>
      <c r="C10" s="173" t="s">
        <v>266</v>
      </c>
      <c r="D10" s="55" t="s">
        <v>254</v>
      </c>
      <c r="E10" s="55" t="s">
        <v>255</v>
      </c>
      <c r="F10" s="55" t="s">
        <v>256</v>
      </c>
      <c r="G10" s="55" t="s">
        <v>258</v>
      </c>
      <c r="H10" s="55" t="s">
        <v>260</v>
      </c>
      <c r="I10" s="55" t="s">
        <v>261</v>
      </c>
      <c r="J10" s="176">
        <v>156.6</v>
      </c>
      <c r="K10" s="176">
        <v>156.6</v>
      </c>
      <c r="L10" s="58"/>
      <c r="M10" s="58"/>
      <c r="N10" s="58"/>
      <c r="O10" s="58"/>
      <c r="P10" s="58"/>
      <c r="Q10" s="58"/>
      <c r="R10" s="58"/>
      <c r="S10" s="58"/>
    </row>
    <row r="11" spans="1:19" ht="59.25" customHeight="1">
      <c r="A11" s="55"/>
      <c r="B11" s="213" t="s">
        <v>265</v>
      </c>
      <c r="C11" s="173" t="s">
        <v>263</v>
      </c>
      <c r="D11" s="55" t="s">
        <v>254</v>
      </c>
      <c r="E11" s="55" t="s">
        <v>255</v>
      </c>
      <c r="F11" s="55" t="s">
        <v>256</v>
      </c>
      <c r="G11" s="55" t="s">
        <v>258</v>
      </c>
      <c r="H11" s="55" t="s">
        <v>260</v>
      </c>
      <c r="I11" s="55" t="s">
        <v>261</v>
      </c>
      <c r="J11" s="175">
        <v>58.3</v>
      </c>
      <c r="K11" s="175">
        <v>58.3</v>
      </c>
      <c r="L11" s="58"/>
      <c r="M11" s="58"/>
      <c r="N11" s="58"/>
      <c r="O11" s="58"/>
      <c r="P11" s="58"/>
      <c r="Q11" s="58"/>
      <c r="R11" s="58"/>
      <c r="S11" s="58"/>
    </row>
    <row r="12" spans="1:17" ht="31.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33"/>
      <c r="O12" s="33"/>
      <c r="P12" s="33"/>
      <c r="Q12" s="33"/>
    </row>
  </sheetData>
  <sheetProtection/>
  <mergeCells count="20">
    <mergeCell ref="M5:M6"/>
    <mergeCell ref="A1:S1"/>
    <mergeCell ref="D4:F4"/>
    <mergeCell ref="J4:S4"/>
    <mergeCell ref="K5:L5"/>
    <mergeCell ref="A4:A6"/>
    <mergeCell ref="B4:B6"/>
    <mergeCell ref="C4:C6"/>
    <mergeCell ref="D5:D6"/>
    <mergeCell ref="E5:E6"/>
    <mergeCell ref="N5:N6"/>
    <mergeCell ref="S5:S6"/>
    <mergeCell ref="O5:O6"/>
    <mergeCell ref="P5:P6"/>
    <mergeCell ref="Q5:R5"/>
    <mergeCell ref="J5:J6"/>
    <mergeCell ref="F5:F6"/>
    <mergeCell ref="G4:G6"/>
    <mergeCell ref="H4:H6"/>
    <mergeCell ref="I4:I6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0"/>
  <dimension ref="A1:V13"/>
  <sheetViews>
    <sheetView showGridLines="0" showZeros="0" zoomScalePageLayoutView="0" workbookViewId="0" topLeftCell="A1">
      <selection activeCell="C10" sqref="C10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34" t="s">
        <v>268</v>
      </c>
      <c r="B1" s="34"/>
      <c r="C1" s="34"/>
    </row>
    <row r="2" spans="1:3" ht="21" customHeight="1">
      <c r="A2" s="34"/>
      <c r="B2" s="34"/>
      <c r="C2" s="35" t="s">
        <v>85</v>
      </c>
    </row>
    <row r="3" spans="1:3" ht="24.75" customHeight="1">
      <c r="A3" s="19" t="s">
        <v>138</v>
      </c>
      <c r="B3" s="19"/>
      <c r="C3" s="36" t="s">
        <v>5</v>
      </c>
    </row>
    <row r="4" spans="1:16" s="32" customFormat="1" ht="21.75" customHeight="1">
      <c r="A4" s="225" t="s">
        <v>86</v>
      </c>
      <c r="B4" s="37" t="s">
        <v>87</v>
      </c>
      <c r="C4" s="38"/>
      <c r="F4" s="39"/>
      <c r="P4" s="39"/>
    </row>
    <row r="5" spans="1:16" s="32" customFormat="1" ht="43.5" customHeight="1">
      <c r="A5" s="225"/>
      <c r="B5" s="40" t="s">
        <v>269</v>
      </c>
      <c r="C5" s="41" t="s">
        <v>267</v>
      </c>
      <c r="E5" s="42">
        <v>3.6</v>
      </c>
      <c r="F5" s="43">
        <v>0</v>
      </c>
      <c r="G5" s="43">
        <v>0.6</v>
      </c>
      <c r="H5" s="42">
        <v>3</v>
      </c>
      <c r="I5" s="43">
        <v>0</v>
      </c>
      <c r="J5" s="42">
        <v>3</v>
      </c>
      <c r="K5" s="42">
        <v>9.4</v>
      </c>
      <c r="L5" s="43">
        <v>0</v>
      </c>
      <c r="M5" s="43">
        <v>0.7</v>
      </c>
      <c r="N5" s="42">
        <v>8.7</v>
      </c>
      <c r="O5" s="43">
        <v>0</v>
      </c>
      <c r="P5" s="42">
        <v>8.7</v>
      </c>
    </row>
    <row r="6" spans="1:16" s="32" customFormat="1" ht="34.5" customHeight="1">
      <c r="A6" s="44" t="s">
        <v>88</v>
      </c>
      <c r="B6" s="45">
        <f>SUM(B7:B9)</f>
        <v>40.9</v>
      </c>
      <c r="C6" s="45">
        <f>SUM(C7:C9)</f>
        <v>40.9</v>
      </c>
      <c r="E6" s="39"/>
      <c r="G6" s="39"/>
      <c r="I6" s="39"/>
      <c r="J6" s="39"/>
      <c r="K6" s="39"/>
      <c r="L6" s="39"/>
      <c r="M6" s="39"/>
      <c r="N6" s="39"/>
      <c r="O6" s="39"/>
      <c r="P6" s="39"/>
    </row>
    <row r="7" spans="1:16" s="33" customFormat="1" ht="34.5" customHeight="1">
      <c r="A7" s="46" t="s">
        <v>89</v>
      </c>
      <c r="B7" s="45"/>
      <c r="C7" s="45"/>
      <c r="D7" s="47"/>
      <c r="E7" s="47"/>
      <c r="F7" s="47"/>
      <c r="G7" s="47"/>
      <c r="H7" s="47"/>
      <c r="I7" s="47"/>
      <c r="J7" s="47"/>
      <c r="K7" s="47"/>
      <c r="L7" s="47"/>
      <c r="M7" s="47"/>
      <c r="O7" s="47"/>
      <c r="P7" s="47"/>
    </row>
    <row r="8" spans="1:16" s="33" customFormat="1" ht="34.5" customHeight="1">
      <c r="A8" s="48" t="s">
        <v>90</v>
      </c>
      <c r="B8" s="45"/>
      <c r="C8" s="49"/>
      <c r="D8" s="47"/>
      <c r="E8" s="47"/>
      <c r="G8" s="47"/>
      <c r="H8" s="47"/>
      <c r="I8" s="47"/>
      <c r="J8" s="47"/>
      <c r="K8" s="47"/>
      <c r="L8" s="47"/>
      <c r="M8" s="47"/>
      <c r="O8" s="47"/>
      <c r="P8" s="47"/>
    </row>
    <row r="9" spans="1:16" s="33" customFormat="1" ht="34.5" customHeight="1">
      <c r="A9" s="48" t="s">
        <v>91</v>
      </c>
      <c r="B9" s="45">
        <v>40.9</v>
      </c>
      <c r="C9" s="45">
        <f>SUM(C10:C11)</f>
        <v>40.9</v>
      </c>
      <c r="D9" s="47"/>
      <c r="E9" s="47"/>
      <c r="H9" s="47"/>
      <c r="I9" s="47"/>
      <c r="L9" s="47"/>
      <c r="N9" s="47"/>
      <c r="P9" s="47"/>
    </row>
    <row r="10" spans="1:9" s="33" customFormat="1" ht="34.5" customHeight="1">
      <c r="A10" s="48" t="s">
        <v>92</v>
      </c>
      <c r="B10" s="45"/>
      <c r="C10" s="45"/>
      <c r="D10" s="47"/>
      <c r="E10" s="47"/>
      <c r="F10" s="47"/>
      <c r="G10" s="47"/>
      <c r="H10" s="47"/>
      <c r="I10" s="47"/>
    </row>
    <row r="11" spans="1:8" s="33" customFormat="1" ht="34.5" customHeight="1">
      <c r="A11" s="48" t="s">
        <v>93</v>
      </c>
      <c r="B11" s="45">
        <v>40.9</v>
      </c>
      <c r="C11" s="45">
        <v>40.9</v>
      </c>
      <c r="D11" s="47"/>
      <c r="E11" s="47"/>
      <c r="F11" s="47"/>
      <c r="G11" s="47"/>
      <c r="H11" s="47"/>
    </row>
    <row r="12" spans="1:22" ht="12.7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33"/>
    </row>
    <row r="13" spans="1:3" ht="24" customHeight="1">
      <c r="A13" s="247"/>
      <c r="B13" s="247"/>
      <c r="C13" s="247"/>
    </row>
  </sheetData>
  <sheetProtection/>
  <mergeCells count="2">
    <mergeCell ref="A13:C13"/>
    <mergeCell ref="A4:A5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1"/>
  <dimension ref="A1:GL25"/>
  <sheetViews>
    <sheetView showGridLines="0" showZeros="0" zoomScalePageLayoutView="0" workbookViewId="0" topLeftCell="A1">
      <selection activeCell="E10" sqref="E10"/>
    </sheetView>
  </sheetViews>
  <sheetFormatPr defaultColWidth="6.83203125" defaultRowHeight="19.5" customHeight="1"/>
  <cols>
    <col min="1" max="1" width="31.5" style="14" customWidth="1"/>
    <col min="2" max="2" width="5" style="216" bestFit="1" customWidth="1"/>
    <col min="3" max="3" width="15.16015625" style="216" customWidth="1"/>
    <col min="4" max="4" width="38.33203125" style="15" customWidth="1"/>
    <col min="5" max="5" width="15.5" style="15" customWidth="1"/>
    <col min="6" max="194" width="6.83203125" style="16" customWidth="1"/>
    <col min="195" max="195" width="6.83203125" style="0" customWidth="1"/>
  </cols>
  <sheetData>
    <row r="1" spans="1:5" s="10" customFormat="1" ht="36.75" customHeight="1">
      <c r="A1" s="287" t="s">
        <v>270</v>
      </c>
      <c r="B1" s="287"/>
      <c r="C1" s="287"/>
      <c r="D1" s="287"/>
      <c r="E1" s="287"/>
    </row>
    <row r="2" spans="1:5" s="10" customFormat="1" ht="24" customHeight="1">
      <c r="A2" s="17"/>
      <c r="B2" s="17"/>
      <c r="C2" s="17"/>
      <c r="D2" s="17"/>
      <c r="E2" s="18" t="s">
        <v>94</v>
      </c>
    </row>
    <row r="3" spans="1:5" s="10" customFormat="1" ht="15" customHeight="1">
      <c r="A3" s="260" t="s">
        <v>138</v>
      </c>
      <c r="B3" s="260"/>
      <c r="C3" s="260"/>
      <c r="D3" s="20"/>
      <c r="E3" s="21" t="s">
        <v>5</v>
      </c>
    </row>
    <row r="4" spans="1:5" s="11" customFormat="1" ht="24" customHeight="1">
      <c r="A4" s="288" t="s">
        <v>19</v>
      </c>
      <c r="B4" s="243" t="s">
        <v>95</v>
      </c>
      <c r="C4" s="243"/>
      <c r="D4" s="243" t="s">
        <v>32</v>
      </c>
      <c r="E4" s="289" t="s">
        <v>301</v>
      </c>
    </row>
    <row r="5" spans="1:5" s="11" customFormat="1" ht="24.75" customHeight="1">
      <c r="A5" s="288"/>
      <c r="B5" s="243"/>
      <c r="C5" s="243"/>
      <c r="D5" s="243"/>
      <c r="E5" s="289"/>
    </row>
    <row r="6" spans="1:5" s="12" customFormat="1" ht="38.25" customHeight="1">
      <c r="A6" s="288"/>
      <c r="B6" s="23" t="s">
        <v>33</v>
      </c>
      <c r="C6" s="23" t="s">
        <v>34</v>
      </c>
      <c r="D6" s="243"/>
      <c r="E6" s="289"/>
    </row>
    <row r="7" spans="1:194" s="13" customFormat="1" ht="35.25" customHeight="1">
      <c r="A7" s="24"/>
      <c r="B7" s="25"/>
      <c r="C7" s="25"/>
      <c r="D7" s="26" t="s">
        <v>22</v>
      </c>
      <c r="E7" s="27">
        <f>E9+E16+E18+E20+E22+E24</f>
        <v>177.09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</row>
    <row r="8" spans="1:5" ht="19.5" customHeight="1">
      <c r="A8" s="91" t="s">
        <v>137</v>
      </c>
      <c r="B8" s="215" t="s">
        <v>121</v>
      </c>
      <c r="C8" s="215" t="s">
        <v>39</v>
      </c>
      <c r="D8" s="202" t="s">
        <v>207</v>
      </c>
      <c r="E8" s="203">
        <v>177.09</v>
      </c>
    </row>
    <row r="9" spans="1:5" ht="19.5" customHeight="1">
      <c r="A9" s="91"/>
      <c r="B9" s="215"/>
      <c r="C9" s="215" t="s">
        <v>39</v>
      </c>
      <c r="D9" s="202" t="s">
        <v>208</v>
      </c>
      <c r="E9" s="203">
        <f>E10+E11+E12+E13+E14+E15</f>
        <v>66.22</v>
      </c>
    </row>
    <row r="10" spans="1:5" ht="19.5" customHeight="1">
      <c r="A10" s="91"/>
      <c r="B10" s="215" t="s">
        <v>39</v>
      </c>
      <c r="C10" s="215" t="s">
        <v>118</v>
      </c>
      <c r="D10" s="202" t="s">
        <v>209</v>
      </c>
      <c r="E10" s="203">
        <v>31.03</v>
      </c>
    </row>
    <row r="11" spans="1:5" ht="19.5" customHeight="1">
      <c r="A11" s="91"/>
      <c r="B11" s="215"/>
      <c r="C11" s="215" t="s">
        <v>128</v>
      </c>
      <c r="D11" s="202" t="s">
        <v>210</v>
      </c>
      <c r="E11" s="203">
        <v>3</v>
      </c>
    </row>
    <row r="12" spans="1:5" ht="19.5" customHeight="1">
      <c r="A12" s="91"/>
      <c r="B12" s="215" t="s">
        <v>39</v>
      </c>
      <c r="C12" s="215" t="s">
        <v>129</v>
      </c>
      <c r="D12" s="202" t="s">
        <v>211</v>
      </c>
      <c r="E12" s="203">
        <v>2</v>
      </c>
    </row>
    <row r="13" spans="1:5" ht="19.5" customHeight="1">
      <c r="A13" s="91"/>
      <c r="B13" s="215"/>
      <c r="C13" s="215" t="s">
        <v>124</v>
      </c>
      <c r="D13" s="202" t="s">
        <v>212</v>
      </c>
      <c r="E13" s="203">
        <v>4.07</v>
      </c>
    </row>
    <row r="14" spans="1:5" ht="19.5" customHeight="1">
      <c r="A14" s="91"/>
      <c r="B14" s="215" t="s">
        <v>39</v>
      </c>
      <c r="C14" s="215" t="s">
        <v>124</v>
      </c>
      <c r="D14" s="202" t="s">
        <v>213</v>
      </c>
      <c r="E14" s="203">
        <v>6.1</v>
      </c>
    </row>
    <row r="15" spans="1:5" ht="19.5" customHeight="1">
      <c r="A15" s="91"/>
      <c r="B15" s="215"/>
      <c r="C15" s="215" t="s">
        <v>127</v>
      </c>
      <c r="D15" s="202" t="s">
        <v>214</v>
      </c>
      <c r="E15" s="203">
        <v>20.02</v>
      </c>
    </row>
    <row r="16" spans="1:5" ht="19.5" customHeight="1">
      <c r="A16" s="91"/>
      <c r="B16" s="215" t="s">
        <v>39</v>
      </c>
      <c r="C16" s="215" t="s">
        <v>39</v>
      </c>
      <c r="D16" s="202" t="s">
        <v>215</v>
      </c>
      <c r="E16" s="203">
        <v>40.9</v>
      </c>
    </row>
    <row r="17" spans="1:5" ht="19.5" customHeight="1">
      <c r="A17" s="91"/>
      <c r="B17" s="215" t="s">
        <v>39</v>
      </c>
      <c r="C17" s="215" t="s">
        <v>125</v>
      </c>
      <c r="D17" s="202" t="s">
        <v>216</v>
      </c>
      <c r="E17" s="203">
        <v>40.9</v>
      </c>
    </row>
    <row r="18" spans="1:5" ht="19.5" customHeight="1">
      <c r="A18" s="91"/>
      <c r="B18" s="215"/>
      <c r="C18" s="215" t="s">
        <v>39</v>
      </c>
      <c r="D18" s="202" t="s">
        <v>217</v>
      </c>
      <c r="E18" s="203">
        <v>66.35</v>
      </c>
    </row>
    <row r="19" spans="1:5" ht="19.5" customHeight="1">
      <c r="A19" s="91"/>
      <c r="B19" s="215" t="s">
        <v>39</v>
      </c>
      <c r="C19" s="215" t="s">
        <v>126</v>
      </c>
      <c r="D19" s="202" t="s">
        <v>218</v>
      </c>
      <c r="E19" s="203">
        <v>66.35</v>
      </c>
    </row>
    <row r="20" spans="1:5" ht="19.5" customHeight="1">
      <c r="A20" s="91"/>
      <c r="B20" s="215"/>
      <c r="C20" s="215"/>
      <c r="D20" s="202" t="s">
        <v>219</v>
      </c>
      <c r="E20" s="203">
        <v>1.71</v>
      </c>
    </row>
    <row r="21" spans="1:5" ht="19.5" customHeight="1">
      <c r="A21" s="91"/>
      <c r="B21" s="215" t="s">
        <v>39</v>
      </c>
      <c r="C21" s="215" t="s">
        <v>123</v>
      </c>
      <c r="D21" s="202" t="s">
        <v>220</v>
      </c>
      <c r="E21" s="203">
        <v>1.71</v>
      </c>
    </row>
    <row r="22" spans="1:5" ht="19.5" customHeight="1">
      <c r="A22" s="91"/>
      <c r="B22" s="215"/>
      <c r="C22" s="215" t="s">
        <v>39</v>
      </c>
      <c r="D22" s="202" t="s">
        <v>221</v>
      </c>
      <c r="E22" s="203">
        <v>0.12</v>
      </c>
    </row>
    <row r="23" spans="1:5" ht="19.5" customHeight="1">
      <c r="A23" s="29"/>
      <c r="B23" s="215" t="s">
        <v>39</v>
      </c>
      <c r="C23" s="215" t="s">
        <v>122</v>
      </c>
      <c r="D23" s="202" t="s">
        <v>222</v>
      </c>
      <c r="E23" s="203">
        <v>0.12</v>
      </c>
    </row>
    <row r="24" spans="1:5" ht="19.5" customHeight="1">
      <c r="A24" s="91"/>
      <c r="B24" s="215"/>
      <c r="C24" s="215"/>
      <c r="D24" s="202" t="s">
        <v>223</v>
      </c>
      <c r="E24" s="203">
        <v>1.79</v>
      </c>
    </row>
    <row r="25" spans="1:5" ht="19.5" customHeight="1">
      <c r="A25" s="29"/>
      <c r="B25" s="215"/>
      <c r="C25" s="215" t="s">
        <v>127</v>
      </c>
      <c r="D25" s="202" t="s">
        <v>224</v>
      </c>
      <c r="E25" s="203">
        <v>1.79</v>
      </c>
    </row>
  </sheetData>
  <sheetProtection/>
  <mergeCells count="6">
    <mergeCell ref="A1:E1"/>
    <mergeCell ref="A3:C3"/>
    <mergeCell ref="A4:A6"/>
    <mergeCell ref="D4:D6"/>
    <mergeCell ref="E4:E6"/>
    <mergeCell ref="B4:C5"/>
  </mergeCells>
  <printOptions horizontalCentered="1"/>
  <pageMargins left="0.3937007874015748" right="0.3937007874015748" top="0.984251968503937" bottom="0.984251968503937" header="0" footer="0"/>
  <pageSetup fitToHeight="100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2"/>
  <dimension ref="A1:V13"/>
  <sheetViews>
    <sheetView showGridLines="0" showZeros="0" tabSelected="1" zoomScale="75" zoomScaleNormal="75" zoomScalePageLayoutView="0" workbookViewId="0" topLeftCell="A1">
      <selection activeCell="K9" sqref="K9"/>
    </sheetView>
  </sheetViews>
  <sheetFormatPr defaultColWidth="9.33203125" defaultRowHeight="12.75" customHeight="1"/>
  <cols>
    <col min="1" max="1" width="19" style="1" customWidth="1"/>
    <col min="2" max="2" width="25.83203125" style="1" customWidth="1"/>
    <col min="3" max="4" width="14.66015625" style="1" customWidth="1"/>
    <col min="5" max="5" width="8.33203125" style="1" customWidth="1"/>
    <col min="6" max="7" width="7.16015625" style="1" customWidth="1"/>
    <col min="8" max="8" width="6.83203125" style="1" customWidth="1"/>
    <col min="9" max="9" width="5.66015625" style="1" customWidth="1"/>
    <col min="10" max="10" width="6.16015625" style="1" customWidth="1"/>
    <col min="11" max="11" width="9.16015625" style="1" customWidth="1"/>
    <col min="12" max="12" width="7.16015625" style="1" customWidth="1"/>
    <col min="13" max="13" width="52" style="1" customWidth="1"/>
    <col min="14" max="14" width="40.16015625" style="1" customWidth="1"/>
    <col min="15" max="15" width="43.5" style="1" customWidth="1"/>
    <col min="16" max="16" width="33.83203125" style="1" customWidth="1"/>
    <col min="17" max="17" width="29" style="1" customWidth="1"/>
    <col min="18" max="18" width="10.33203125" style="1" customWidth="1"/>
    <col min="19" max="19" width="38.83203125" style="1" customWidth="1"/>
    <col min="20" max="21" width="29.33203125" style="1" customWidth="1"/>
    <col min="22" max="22" width="10.33203125" style="1" customWidth="1"/>
    <col min="23" max="16384" width="9.33203125" style="1" customWidth="1"/>
  </cols>
  <sheetData>
    <row r="1" spans="1:22" ht="22.5">
      <c r="A1" s="294" t="s">
        <v>271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</row>
    <row r="2" spans="1:2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8" t="s">
        <v>96</v>
      </c>
      <c r="V2" s="2"/>
    </row>
    <row r="3" spans="1:22" ht="12.75" customHeight="1">
      <c r="A3" s="3" t="s">
        <v>138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9" t="s">
        <v>5</v>
      </c>
      <c r="V3" s="4"/>
    </row>
    <row r="4" spans="1:22" ht="12.75" customHeight="1">
      <c r="A4" s="290" t="s">
        <v>19</v>
      </c>
      <c r="B4" s="290" t="s">
        <v>70</v>
      </c>
      <c r="C4" s="293" t="s">
        <v>45</v>
      </c>
      <c r="D4" s="293"/>
      <c r="E4" s="293"/>
      <c r="F4" s="293"/>
      <c r="G4" s="293"/>
      <c r="H4" s="293"/>
      <c r="I4" s="293"/>
      <c r="J4" s="293"/>
      <c r="K4" s="293"/>
      <c r="L4" s="293"/>
      <c r="M4" s="280" t="s">
        <v>97</v>
      </c>
      <c r="N4" s="280" t="s">
        <v>98</v>
      </c>
      <c r="O4" s="295" t="s">
        <v>99</v>
      </c>
      <c r="P4" s="296"/>
      <c r="Q4" s="296"/>
      <c r="R4" s="297"/>
      <c r="S4" s="295" t="s">
        <v>100</v>
      </c>
      <c r="T4" s="296"/>
      <c r="U4" s="296"/>
      <c r="V4" s="297"/>
    </row>
    <row r="5" spans="1:22" ht="49.5" customHeight="1">
      <c r="A5" s="291"/>
      <c r="B5" s="291"/>
      <c r="C5" s="293" t="s">
        <v>22</v>
      </c>
      <c r="D5" s="243" t="s">
        <v>8</v>
      </c>
      <c r="E5" s="243"/>
      <c r="F5" s="243" t="s">
        <v>105</v>
      </c>
      <c r="G5" s="243" t="s">
        <v>106</v>
      </c>
      <c r="H5" s="243" t="s">
        <v>107</v>
      </c>
      <c r="I5" s="243" t="s">
        <v>49</v>
      </c>
      <c r="J5" s="243" t="s">
        <v>108</v>
      </c>
      <c r="K5" s="243"/>
      <c r="L5" s="243" t="s">
        <v>109</v>
      </c>
      <c r="M5" s="281"/>
      <c r="N5" s="281"/>
      <c r="O5" s="280" t="s">
        <v>101</v>
      </c>
      <c r="P5" s="280" t="s">
        <v>102</v>
      </c>
      <c r="Q5" s="280" t="s">
        <v>103</v>
      </c>
      <c r="R5" s="280" t="s">
        <v>104</v>
      </c>
      <c r="S5" s="280" t="s">
        <v>101</v>
      </c>
      <c r="T5" s="280" t="s">
        <v>102</v>
      </c>
      <c r="U5" s="280" t="s">
        <v>103</v>
      </c>
      <c r="V5" s="280" t="s">
        <v>104</v>
      </c>
    </row>
    <row r="6" spans="1:22" ht="63.75" customHeight="1">
      <c r="A6" s="292"/>
      <c r="B6" s="292"/>
      <c r="C6" s="293"/>
      <c r="D6" s="56" t="s">
        <v>25</v>
      </c>
      <c r="E6" s="22" t="s">
        <v>26</v>
      </c>
      <c r="F6" s="243"/>
      <c r="G6" s="243"/>
      <c r="H6" s="243"/>
      <c r="I6" s="243"/>
      <c r="J6" s="56" t="s">
        <v>25</v>
      </c>
      <c r="K6" s="56" t="s">
        <v>110</v>
      </c>
      <c r="L6" s="243"/>
      <c r="M6" s="282"/>
      <c r="N6" s="282"/>
      <c r="O6" s="282"/>
      <c r="P6" s="282"/>
      <c r="Q6" s="282"/>
      <c r="R6" s="282"/>
      <c r="S6" s="282"/>
      <c r="T6" s="282"/>
      <c r="U6" s="282"/>
      <c r="V6" s="282"/>
    </row>
    <row r="7" spans="1:22" ht="23.25" customHeight="1">
      <c r="A7" s="178" t="s">
        <v>136</v>
      </c>
      <c r="B7" s="178"/>
      <c r="C7" s="184">
        <f>C8+C9+C10+C11</f>
        <v>368.40000000000003</v>
      </c>
      <c r="D7" s="184">
        <f>D8+D9+D10+D11</f>
        <v>368.40000000000003</v>
      </c>
      <c r="E7" s="22"/>
      <c r="F7" s="22"/>
      <c r="G7" s="22"/>
      <c r="H7" s="22"/>
      <c r="I7" s="22"/>
      <c r="J7" s="56"/>
      <c r="K7" s="56"/>
      <c r="L7" s="22"/>
      <c r="M7" s="177"/>
      <c r="N7" s="183"/>
      <c r="O7" s="183"/>
      <c r="P7" s="183"/>
      <c r="Q7" s="183"/>
      <c r="R7" s="177"/>
      <c r="S7" s="183"/>
      <c r="T7" s="183"/>
      <c r="U7" s="183"/>
      <c r="V7" s="177"/>
    </row>
    <row r="8" spans="1:22" ht="37.5" customHeight="1">
      <c r="A8" s="55" t="s">
        <v>131</v>
      </c>
      <c r="B8" s="165" t="s">
        <v>272</v>
      </c>
      <c r="C8" s="166">
        <v>153.5</v>
      </c>
      <c r="D8" s="166">
        <v>153.5</v>
      </c>
      <c r="E8" s="5"/>
      <c r="F8" s="5"/>
      <c r="G8" s="5"/>
      <c r="H8" s="5"/>
      <c r="I8" s="5"/>
      <c r="J8" s="5"/>
      <c r="K8" s="5"/>
      <c r="L8" s="5"/>
      <c r="M8" s="181" t="s">
        <v>273</v>
      </c>
      <c r="N8" s="180" t="s">
        <v>274</v>
      </c>
      <c r="O8" s="179" t="s">
        <v>133</v>
      </c>
      <c r="P8" s="180" t="s">
        <v>275</v>
      </c>
      <c r="Q8" s="179"/>
      <c r="R8" s="7"/>
      <c r="S8" s="180" t="s">
        <v>276</v>
      </c>
      <c r="T8" s="180" t="s">
        <v>277</v>
      </c>
      <c r="U8" s="180" t="s">
        <v>278</v>
      </c>
      <c r="V8" s="7"/>
    </row>
    <row r="9" spans="1:22" ht="51.75" customHeight="1">
      <c r="A9" s="55" t="s">
        <v>130</v>
      </c>
      <c r="B9" s="165" t="s">
        <v>279</v>
      </c>
      <c r="C9" s="166">
        <v>156.6</v>
      </c>
      <c r="D9" s="166">
        <v>156.6</v>
      </c>
      <c r="E9" s="5"/>
      <c r="F9" s="5"/>
      <c r="G9" s="5"/>
      <c r="H9" s="5"/>
      <c r="I9" s="5"/>
      <c r="J9" s="5"/>
      <c r="K9" s="5"/>
      <c r="L9" s="5"/>
      <c r="M9" s="181" t="s">
        <v>280</v>
      </c>
      <c r="N9" s="180" t="s">
        <v>274</v>
      </c>
      <c r="O9" s="180" t="s">
        <v>281</v>
      </c>
      <c r="P9" s="180" t="s">
        <v>282</v>
      </c>
      <c r="Q9" s="180" t="s">
        <v>283</v>
      </c>
      <c r="R9" s="7"/>
      <c r="S9" s="180" t="s">
        <v>285</v>
      </c>
      <c r="T9" s="180" t="s">
        <v>286</v>
      </c>
      <c r="U9" s="180" t="s">
        <v>287</v>
      </c>
      <c r="V9" s="7"/>
    </row>
    <row r="10" spans="1:22" ht="33.75" customHeight="1">
      <c r="A10" s="55" t="s">
        <v>130</v>
      </c>
      <c r="B10" s="165" t="s">
        <v>288</v>
      </c>
      <c r="C10" s="166">
        <v>58.3</v>
      </c>
      <c r="D10" s="166">
        <v>58.3</v>
      </c>
      <c r="E10" s="5"/>
      <c r="F10" s="5"/>
      <c r="G10" s="5"/>
      <c r="H10" s="5"/>
      <c r="I10" s="5"/>
      <c r="J10" s="5"/>
      <c r="K10" s="5"/>
      <c r="L10" s="5"/>
      <c r="M10" s="180" t="s">
        <v>289</v>
      </c>
      <c r="N10" s="180" t="s">
        <v>274</v>
      </c>
      <c r="O10" s="180" t="s">
        <v>290</v>
      </c>
      <c r="P10" s="180" t="s">
        <v>291</v>
      </c>
      <c r="Q10" s="180" t="s">
        <v>292</v>
      </c>
      <c r="R10" s="7"/>
      <c r="S10" s="180" t="s">
        <v>293</v>
      </c>
      <c r="T10" s="180" t="s">
        <v>284</v>
      </c>
      <c r="U10" s="180" t="s">
        <v>294</v>
      </c>
      <c r="V10" s="7"/>
    </row>
    <row r="11" spans="1:22" ht="38.25" customHeight="1">
      <c r="A11" s="55"/>
      <c r="B11" s="165"/>
      <c r="C11" s="166"/>
      <c r="D11" s="166"/>
      <c r="E11" s="5"/>
      <c r="F11" s="5"/>
      <c r="G11" s="5"/>
      <c r="H11" s="5"/>
      <c r="I11" s="5"/>
      <c r="J11" s="5"/>
      <c r="K11" s="5"/>
      <c r="L11" s="5"/>
      <c r="M11" s="179"/>
      <c r="N11" s="179"/>
      <c r="O11" s="179"/>
      <c r="P11" s="179"/>
      <c r="Q11" s="179"/>
      <c r="R11" s="7"/>
      <c r="S11" s="179"/>
      <c r="T11" s="179"/>
      <c r="U11" s="179"/>
      <c r="V11" s="7"/>
    </row>
    <row r="12" spans="1:22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ht="12.75" customHeight="1">
      <c r="A13" s="6"/>
    </row>
  </sheetData>
  <sheetProtection/>
  <mergeCells count="24">
    <mergeCell ref="A1:V1"/>
    <mergeCell ref="N4:N6"/>
    <mergeCell ref="R5:R6"/>
    <mergeCell ref="S5:S6"/>
    <mergeCell ref="S4:V4"/>
    <mergeCell ref="Q5:Q6"/>
    <mergeCell ref="O4:R4"/>
    <mergeCell ref="O5:O6"/>
    <mergeCell ref="P5:P6"/>
    <mergeCell ref="V5:V6"/>
    <mergeCell ref="L5:L6"/>
    <mergeCell ref="H5:H6"/>
    <mergeCell ref="I5:I6"/>
    <mergeCell ref="M4:M6"/>
    <mergeCell ref="U5:U6"/>
    <mergeCell ref="T5:T6"/>
    <mergeCell ref="A4:A6"/>
    <mergeCell ref="B4:B6"/>
    <mergeCell ref="C5:C6"/>
    <mergeCell ref="F5:F6"/>
    <mergeCell ref="C4:L4"/>
    <mergeCell ref="G5:G6"/>
    <mergeCell ref="D5:E5"/>
    <mergeCell ref="J5:K5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2018-07-16T03:03:47Z</cp:lastPrinted>
  <dcterms:created xsi:type="dcterms:W3CDTF">2017-01-26T02:06:17Z</dcterms:created>
  <dcterms:modified xsi:type="dcterms:W3CDTF">2019-05-08T01:01:39Z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