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'2部门收支总表（分单位）'!$A$1:$R$33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<sst xmlns="http://schemas.openxmlformats.org/spreadsheetml/2006/main" count="7036" uniqueCount="949">
  <si>
    <t>提高青少年明辨是非、自我约束、自我保护能力。</t>
  </si>
  <si>
    <t>校园监控工程，2018年施工并完成竣工验收。列入2021年预算。</t>
  </si>
  <si>
    <t>校园监控工程</t>
  </si>
  <si>
    <t>保障校园财产及师生安全。</t>
  </si>
  <si>
    <t>抚顺市工读学校雇佣专职保安2名
全年经费 2260人/月*2人*12月=54240元</t>
  </si>
  <si>
    <t>【中小学幼儿园安全防范工作规范（试行）】公治（2015）168号</t>
  </si>
  <si>
    <t>负责保护学校公共财产不受损失，保证师生人身安全</t>
  </si>
  <si>
    <t>社会保障和就业支出</t>
  </si>
  <si>
    <t>卫生健康支出</t>
  </si>
  <si>
    <t>住房保障支出</t>
  </si>
  <si>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</si>
  <si>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</si>
  <si>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</si>
  <si>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</si>
  <si>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</si>
  <si>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</si>
  <si>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</si>
  <si>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</si>
  <si>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</si>
  <si>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</si>
  <si>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</si>
  <si>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</si>
  <si>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</si>
  <si>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</si>
  <si>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</si>
  <si>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</si>
  <si>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</si>
  <si>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</si>
  <si>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</si>
  <si>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</si>
  <si>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</si>
  <si>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</si>
  <si>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</si>
  <si>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</si>
  <si>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</si>
  <si>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</si>
  <si>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</si>
  <si>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</si>
  <si>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</si>
  <si>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</si>
  <si>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</si>
  <si>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</si>
  <si>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</si>
  <si>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</si>
  <si>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</si>
  <si>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</si>
  <si>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</si>
  <si>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</si>
  <si>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</si>
  <si>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</si>
  <si>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</si>
  <si>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</si>
  <si>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</si>
  <si>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</si>
  <si>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</si>
  <si>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</si>
  <si>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</si>
  <si>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</si>
  <si>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</si>
  <si>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</si>
  <si>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</si>
  <si>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</si>
  <si>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</si>
  <si>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</si>
  <si>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</si>
  <si>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</si>
  <si>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</si>
  <si>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</si>
  <si>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</si>
  <si>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</si>
  <si>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</si>
  <si>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</si>
  <si>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</si>
  <si>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</si>
  <si>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</si>
  <si>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</si>
  <si>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</si>
  <si>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</si>
  <si>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</si>
  <si>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</si>
  <si>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</si>
  <si>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</si>
  <si>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</si>
  <si>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</si>
  <si>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</si>
  <si>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备注</t>
  </si>
  <si>
    <t>二、纳入预算管理的专项收入</t>
  </si>
  <si>
    <t>二、纳入预算管理的专项收入</t>
  </si>
  <si>
    <t>四、国有资源（资产）有偿使用收入</t>
  </si>
  <si>
    <t>四、国有资源（资产）有偿使用收入</t>
  </si>
  <si>
    <t>科目编码</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</si>
  <si>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</si>
  <si>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</si>
  <si>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</si>
  <si>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</si>
  <si>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</si>
  <si>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</si>
  <si>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</si>
  <si>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</si>
  <si>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小计</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</si>
  <si>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</si>
  <si>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</si>
  <si>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</si>
  <si>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</si>
  <si>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</si>
  <si>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</si>
  <si>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</si>
  <si>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</si>
  <si>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</si>
  <si>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</si>
  <si>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部门合计</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</si>
  <si>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</si>
  <si>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</si>
  <si>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</si>
  <si>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</si>
  <si>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</si>
  <si>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</si>
  <si>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</si>
  <si>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</si>
  <si>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</si>
  <si>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</si>
  <si>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</si>
  <si>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</si>
  <si>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合计</t>
  </si>
  <si>
    <t>三、纳入预算管理的行政事业性收费收入</t>
  </si>
  <si>
    <t>单位：万元</t>
  </si>
  <si>
    <t>小计</t>
  </si>
  <si>
    <t>七、纳入专户管理的行政事业性收费收入</t>
  </si>
  <si>
    <t>按资金来源划分</t>
  </si>
  <si>
    <r>
      <t xml:space="preserve">支 </t>
    </r>
    <r>
      <rPr>
        <b/>
        <sz val="10"/>
        <rFont val="宋体"/>
        <family val="0"/>
      </rPr>
      <t xml:space="preserve"> </t>
    </r>
    <r>
      <rPr>
        <b/>
        <sz val="10"/>
        <rFont val="宋体"/>
        <family val="0"/>
      </rPr>
      <t xml:space="preserve"> 出   合    计</t>
    </r>
  </si>
  <si>
    <t>2</t>
  </si>
  <si>
    <t>3</t>
  </si>
  <si>
    <t>4</t>
  </si>
  <si>
    <t>6=7+8+9+10</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</si>
  <si>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</si>
  <si>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</si>
  <si>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</si>
  <si>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</si>
  <si>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</si>
  <si>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</si>
  <si>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</si>
  <si>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</si>
  <si>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</si>
  <si>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</si>
  <si>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</si>
  <si>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</si>
  <si>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</si>
  <si>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</si>
  <si>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</si>
  <si>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</si>
  <si>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</si>
  <si>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</si>
  <si>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</si>
  <si>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</si>
  <si>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</si>
  <si>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2021年部门收支总体情况表（分单位）</t>
  </si>
  <si>
    <t>2021年部门收入预算总表</t>
  </si>
  <si>
    <t>2021年部门支出总体情况表</t>
  </si>
  <si>
    <t>2021年部门支出总体情况表（按功能科目）</t>
  </si>
  <si>
    <t>2021年部门财政拨款收支总体情况表</t>
  </si>
  <si>
    <t>2021年部门财政拨款收支总体情况表（按功能科目）</t>
  </si>
  <si>
    <t>2021年部门一般公共预算支出情况表</t>
  </si>
  <si>
    <t>2021年部门一般公共预算基本支出表</t>
  </si>
  <si>
    <t>2021年部门一般公共预算基本支出情况表（按经济分类）</t>
  </si>
  <si>
    <t>2021年预算数</t>
  </si>
  <si>
    <t>2021年纳入预算管理的行政事业性收费预算支出表</t>
  </si>
  <si>
    <t>2021年部门（政府性基金收入）政府性基金预算支出表</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</si>
  <si>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</si>
  <si>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</si>
  <si>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</si>
  <si>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</si>
  <si>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</si>
  <si>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</si>
  <si>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</si>
  <si>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</si>
  <si>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</si>
  <si>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</si>
  <si>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</si>
  <si>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</si>
  <si>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</si>
  <si>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</si>
  <si>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</si>
  <si>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</si>
  <si>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</si>
  <si>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</si>
  <si>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</si>
  <si>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</si>
  <si>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</si>
  <si>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</si>
  <si>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</si>
  <si>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</si>
  <si>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</si>
  <si>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项目年度绩效目标</t>
  </si>
  <si>
    <t>项目实施计划</t>
  </si>
  <si>
    <t>项目具体绩效指标</t>
  </si>
  <si>
    <t>产出指标包括（数量指标、质量指标、时效指标等）</t>
  </si>
  <si>
    <t>效益指标（包括经济效益、社会效益、生态效益、服务对象满意度等）</t>
  </si>
  <si>
    <t>产出指标6</t>
  </si>
  <si>
    <t>效益指标6</t>
  </si>
  <si>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</si>
  <si>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</si>
  <si>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</si>
  <si>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</si>
  <si>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</si>
  <si>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</si>
  <si>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</si>
  <si>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</si>
  <si>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</si>
  <si>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</si>
  <si>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</si>
  <si>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</si>
  <si>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</si>
  <si>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</si>
  <si>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</si>
  <si>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部门名称：抚顺市教育局</t>
  </si>
  <si>
    <t>教育支出</t>
  </si>
  <si>
    <t>02</t>
  </si>
  <si>
    <t>05</t>
  </si>
  <si>
    <t xml:space="preserve">  05</t>
  </si>
  <si>
    <t>06</t>
  </si>
  <si>
    <t>11</t>
  </si>
  <si>
    <t xml:space="preserve">  11</t>
  </si>
  <si>
    <t xml:space="preserve">  02</t>
  </si>
  <si>
    <t>205</t>
  </si>
  <si>
    <t xml:space="preserve">  205</t>
  </si>
  <si>
    <t>208</t>
  </si>
  <si>
    <t xml:space="preserve">  208</t>
  </si>
  <si>
    <t>210</t>
  </si>
  <si>
    <t xml:space="preserve">  210</t>
  </si>
  <si>
    <t>221</t>
  </si>
  <si>
    <t xml:space="preserve">  221</t>
  </si>
  <si>
    <t xml:space="preserve">  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</si>
  <si>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</si>
  <si>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</si>
  <si>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</si>
  <si>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</si>
  <si>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</si>
  <si>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</si>
  <si>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</si>
  <si>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</si>
  <si>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</si>
  <si>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特殊教育</t>
  </si>
  <si>
    <t xml:space="preserve">    特殊学校教育</t>
  </si>
  <si>
    <t xml:space="preserve">    工读学校教育</t>
  </si>
  <si>
    <t xml:space="preserve">  教育费附加安排的支出</t>
  </si>
  <si>
    <t xml:space="preserve">    其他教育费附加安排的支出</t>
  </si>
  <si>
    <t xml:space="preserve">    事业单位离退休</t>
  </si>
  <si>
    <t xml:space="preserve">    事业单位医疗</t>
  </si>
  <si>
    <t xml:space="preserve">  01</t>
  </si>
  <si>
    <t>03</t>
  </si>
  <si>
    <t>04</t>
  </si>
  <si>
    <t>99</t>
  </si>
  <si>
    <t xml:space="preserve">  03</t>
  </si>
  <si>
    <t>07</t>
  </si>
  <si>
    <t xml:space="preserve">  07</t>
  </si>
  <si>
    <t>09</t>
  </si>
  <si>
    <t xml:space="preserve">  09</t>
  </si>
  <si>
    <t xml:space="preserve">  抚顺市教育局</t>
  </si>
  <si>
    <t xml:space="preserve">  抚顺市实验小学</t>
  </si>
  <si>
    <t xml:space="preserve">  抚顺市教师进修学院附属小学</t>
  </si>
  <si>
    <t xml:space="preserve">  抚顺市新华朝鲜族小学</t>
  </si>
  <si>
    <t xml:space="preserve">  抚顺市实验中学</t>
  </si>
  <si>
    <t xml:space="preserve">  抚顺市教师进修学院附属中学</t>
  </si>
  <si>
    <t xml:space="preserve">  抚顺市第一中学</t>
  </si>
  <si>
    <t xml:space="preserve">  抚顺市第二中学</t>
  </si>
  <si>
    <t xml:space="preserve">  抚顺市第五中学</t>
  </si>
  <si>
    <t xml:space="preserve">  抚顺市第六中学</t>
  </si>
  <si>
    <t xml:space="preserve">  抚顺市第十中学</t>
  </si>
  <si>
    <t xml:space="preserve">  抚顺市第十二中学</t>
  </si>
  <si>
    <t xml:space="preserve">  抚顺市朝鲜族第一中学</t>
  </si>
  <si>
    <t xml:space="preserve">  抚顺市东洲高级中学</t>
  </si>
  <si>
    <t xml:space="preserve">  抚顺市雷锋高级中学</t>
  </si>
  <si>
    <t xml:space="preserve">  抚顺市第一中等职业技术专业学校</t>
  </si>
  <si>
    <t xml:space="preserve">  抚顺市第二中等职业技术专业学校</t>
  </si>
  <si>
    <t xml:space="preserve">  抚顺市现代服务中等职业技术专业学校</t>
  </si>
  <si>
    <t xml:space="preserve">  抚顺市青少年素质教育学校（葛布中学）</t>
  </si>
  <si>
    <t xml:space="preserve">  抚顺市特殊教育学校</t>
  </si>
  <si>
    <t xml:space="preserve">  抚顺市工读学校</t>
  </si>
  <si>
    <t>小计</t>
  </si>
  <si>
    <r>
      <t xml:space="preserve"> </t>
    </r>
    <r>
      <rPr>
        <sz val="10"/>
        <rFont val="宋体"/>
        <family val="0"/>
      </rPr>
      <t xml:space="preserve">                                                                                                                                                                                                                                                                                                                                                </t>
    </r>
  </si>
  <si>
    <t>教育支出</t>
  </si>
  <si>
    <t xml:space="preserve">部门名称：抚顺市教育局  </t>
  </si>
  <si>
    <r>
      <t>3</t>
    </r>
    <r>
      <rPr>
        <b/>
        <sz val="10"/>
        <rFont val="宋体"/>
        <family val="0"/>
      </rPr>
      <t>10资本性支出</t>
    </r>
  </si>
  <si>
    <t>小计</t>
  </si>
  <si>
    <t>部门名称： 抚顺市教育局</t>
  </si>
  <si>
    <t>30101</t>
  </si>
  <si>
    <t>30102</t>
  </si>
  <si>
    <t>30103</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</si>
  <si>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</si>
  <si>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</si>
  <si>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</si>
  <si>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</si>
  <si>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</si>
  <si>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</si>
  <si>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</si>
  <si>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</si>
  <si>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</si>
  <si>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</si>
  <si>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</si>
  <si>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</si>
  <si>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30201</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</si>
  <si>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</si>
  <si>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</si>
  <si>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</si>
  <si>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</si>
  <si>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</si>
  <si>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</si>
  <si>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</si>
  <si>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</si>
  <si>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</si>
  <si>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</si>
  <si>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</si>
  <si>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</si>
  <si>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</si>
  <si>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</si>
  <si>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</si>
  <si>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</si>
  <si>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</si>
  <si>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</si>
  <si>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</si>
  <si>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</si>
  <si>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</si>
  <si>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</si>
  <si>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</si>
  <si>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</si>
  <si>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</si>
  <si>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</si>
  <si>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</si>
  <si>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</si>
  <si>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</si>
  <si>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</si>
  <si>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</si>
  <si>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</si>
  <si>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</si>
  <si>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</si>
  <si>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</si>
  <si>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</si>
  <si>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</si>
  <si>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</si>
  <si>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</si>
  <si>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</si>
  <si>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</si>
  <si>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30301</t>
  </si>
  <si>
    <t>30302</t>
  </si>
  <si>
    <t>30303</t>
  </si>
  <si>
    <t xml:space="preserve">  退职(役)费</t>
  </si>
  <si>
    <t>30305</t>
  </si>
  <si>
    <t xml:space="preserve">  生活补助</t>
  </si>
  <si>
    <t>30309</t>
  </si>
  <si>
    <t xml:space="preserve">  奖励金</t>
  </si>
  <si>
    <t xml:space="preserve">部门名称：抚顺市教育局 </t>
  </si>
  <si>
    <t>我部门无此项支出，本表为空表。</t>
  </si>
  <si>
    <t xml:space="preserve">  抚顺市第一中等职业技术专业学校</t>
  </si>
  <si>
    <t>抚顺市第一中等职业技术专业学校</t>
  </si>
  <si>
    <t>初二年级地理、生物学科结业</t>
  </si>
  <si>
    <t xml:space="preserve">机关商品和服务支出26.36万元：一、办公费11.26万元：1、封闭命题期间食宿费7.26万元，11人，22天，300元/天；2、命题用品1万元；3、保密费、转曲费及板材费3万元。二、劳务费12.1万元：命题教师补助费，11人，22天，500元/天。三、租赁费3万元：1、租车费0.8万元；2、微机室租赁费2.2万元。
</t>
  </si>
  <si>
    <t>教师专业技术职务评审经费</t>
  </si>
  <si>
    <t xml:space="preserve">机关商品和服务支出8.1万元：1、办公费1.8万元：职称评委会食宿费，90人、200元/天。2、劳务费6.3万元：职称评审评委劳务补助费90人、700元/天。
</t>
  </si>
  <si>
    <t>中招体育加试经费</t>
  </si>
  <si>
    <t>援疆援藏教师体检费</t>
  </si>
  <si>
    <t xml:space="preserve">机关商品和服务支出0.7万元：办公费0.7万元：7名援疆、援藏教师体检费0.7万元。
</t>
  </si>
  <si>
    <t>高中学科学业水平测试经费</t>
  </si>
  <si>
    <t>中考联合命题经费</t>
  </si>
  <si>
    <t>高中毕业证书款</t>
  </si>
  <si>
    <t>机关商品和服务支出6.92万元：印刷费6.92万元：印制高中毕业证4322本，标准16元/本。</t>
  </si>
  <si>
    <t>学校专职保安经费</t>
  </si>
  <si>
    <t>机关商品和服务支出35.26万元：劳务费35.26万元：市幼、市委、妇联、实验幼儿园保安13名，标准每人2260元/月，12个月经费共计35.26万元。</t>
  </si>
  <si>
    <t>教育资助体系-高中部分</t>
  </si>
  <si>
    <t xml:space="preserve">助学金60万元，用于教育资助体系高中部分。其中：普通高中政府助学金市配套资金50万元、孤儿免学费及住宿费资金3万元、市本级普通高中建档立卡家庭经济困难学生免学费资金7万元。
</t>
  </si>
  <si>
    <t>教育资助体系-中职部分</t>
  </si>
  <si>
    <t>助学金270万元，用于教育资助体系中职部分。</t>
  </si>
  <si>
    <t>教育业务专项</t>
  </si>
  <si>
    <t>摇篮工程系列活动经费</t>
  </si>
  <si>
    <t>教师培训经费</t>
  </si>
  <si>
    <t>机关商品和服务支出27.3万元：培训费27.3万元：1、新中考改革理化生实验操作加试考试培训、学生综合素质评价培训、新中考改革政策解读培训、新中考改革语数外学科培训6万元。2、特殊教育培训1万元。3、民族学校三科教师培训：1万。4、高考综合改革相关信息培训4万。5、学前教师上岗证培训费5万元。6、安全教育培训0.5万元。6、“一师一优课一课一名师”活动5万元。7、办理 “十三五”学分证4.8万元。</t>
  </si>
  <si>
    <t>学前教育专项经费</t>
  </si>
  <si>
    <t xml:space="preserve">一、机关工资福利支出219.7万元：1、津贴补贴201万元：市直属幼儿园工资缺口201万元；2、职业年金缴费18.7万元：拖欠妇联幼儿园职业年金18.7万元。二、机关商品和服务支出30万元：办公费30万元：幼儿园生均公用经费市配套30万元。
</t>
  </si>
  <si>
    <t>结核菌素筛查经费</t>
  </si>
  <si>
    <t>机关商品和服务支出16.8万元：1、办公费15万元：结核筛查：25元/生﹡6000人=15万。2、印刷费1.8万元：健康教育材料3元/生﹡6000人=1.8万。</t>
  </si>
  <si>
    <t>机关商品和服务支出32.45万元：用于体育、健康、音乐、美术、物理、化学、生物、英语等学科学业水平测试。一、办公费11.62万元：1、命题教师食宿费用4.7万元；2、物理、化学、英语等试卷印刷、装袋、装箱费3万元；3、物理、化学、英语等保密服务费1万元；4、物理、化学、英语等耗材0.4万元；5、物理、化学、英语等转曲费1万元；6、物理、化学、英语等试卷运送费0.4万元；7、物理、化学、英语等购置命题资料、文具、急救药品等0.3万元；8、体育、健康学科备品、测试卡片等0.42万元；9、体育、健康学科核分人员</t>
  </si>
  <si>
    <t>机关商品和服务支出78.92万元：一、办公费34.72万元：1、封闭命题经费27.72万元，其中：命题人员食宿费用330元/天、28人、30天。2、命题用品经费3万元：保密箱、U盘、文具、打印油墨、纸张等1万元、中考复习资料1万元、文体活动用品、常用药品0.5万元、其他0.5万元。3、转曲费用及板材费用、命题室费用、保密服务费用4万元。二、劳务费42万元：命题教师补助费500元/天、28人、30天。三、印刷费1.4万元：试卷制版费0.65万元、125元/种、52种，印试卷袋费0.05万元、1元/个、500</t>
  </si>
  <si>
    <t>机关商品和服务支出27.12万元：一、办公费10.94万元：1、购置电子计时设备、编排系统27.3万元（按照4:3:3比例分三年结清），2021年支付8.19万元；2、工作餐费1.35万元,9天，75人，20元/天；3、考试期间工作人员住宿费1.2万元，15人，8天，100元/天； 4、考试用品款0.2万元。二、租赁费0.54万元：接送命题人员及器材租车费。三、劳务费15.64万元：测试教师补助300元/天、30人、9天；工作人员补助100元/天、50人、9天；武警人员保卫费100元/人、7人、9天；救护</t>
  </si>
  <si>
    <t>机关商品和服务支4万元：一、办公费1.07万元：1、合唱节舞台布置、妆台0.3万元；2、舞蹈大赛舞台布置0.3万元；3、校园乐手大赛舞台布置0.1万元；4、证书0.12万元、奖状0.1万元、摄像、光盘制作0.15万元。二、劳务费：1.73万元：1、合唱节主持人费2人、2天、200元/天，评委5人、2天、100元/天，工作人员8人、2天、100元/天；舞蹈大赛主持人2人、2天、200元/天，评委5人、100元/天、2天，工作人员6人、100元/天、2天；校园乐手大赛报幕200元/天、4天、1人，评委4天、5</t>
  </si>
  <si>
    <t>一、机关商品和服务支出25.55万元：（一）、办公费1.68万元：1、第三方督导评估费及督导工作经费3万元；2、关工委办公及活动用品0.13万元；3、义务教育民办学校招生报名录取系统服务年费0.05万元；4、安全教育宣传展板1.5万元，300元/块、10块、5次。（二）、差旅费10.09万元：1、到沈阳、北京等地接访控访食宿交通费、专项督导及评估监测9.69万元；2、学雷锋、师德、思想政治理论宣讲专家餐费交通费0.4万元。（三）、印刷费3万元：印刷督导手册及督导条例3万元。（四）、劳务费10.78元：1、</t>
  </si>
  <si>
    <t>专职保安人员费用</t>
  </si>
  <si>
    <t>负责保护学校公共财产不受损失，保证师生人身安全。商品服务支出16.3万元。实验小学雇佣专职保安每年需2260元/月*6人*12个月=16.3万元。</t>
  </si>
  <si>
    <t>新建房屋热源建设费</t>
  </si>
  <si>
    <t>根据《建设工程规划许可证》实验小学新建5247.3平方米*热源建设费55元/平方米=28.87万元，余款列入2022年预算。</t>
  </si>
  <si>
    <t>实验小学临时搬迁所需学生通勤费</t>
  </si>
  <si>
    <t>由于实验小学改扩建，四、五、六年级临时搬迁至实验中学北校区,距离原校址路程远，为确保学生出行安全，特申请此项目资金用于交通用车。</t>
  </si>
  <si>
    <t>新建及加固改造项目尾款</t>
  </si>
  <si>
    <t xml:space="preserve">新建及加固改造项目尾款。
</t>
  </si>
  <si>
    <t>校园修缮场地配套工程</t>
  </si>
  <si>
    <t>塑胶运动场地工程1063万元，供水、供暖、排水外线等100万元，供电工程180万元，网络监控100万元。2021年安排250万元，其余以后年度安排。</t>
  </si>
  <si>
    <t>学校设备搬迁安置</t>
  </si>
  <si>
    <t>学校51个教学班搬回学校，所有教学设备、设施搬迁费用。</t>
  </si>
  <si>
    <t>商品服务支出16.28万元：学院附小雇佣专职保安每年需2260元/月*6人*12个月=16.28万元。</t>
  </si>
  <si>
    <t>新建及加固改造教学楼</t>
  </si>
  <si>
    <t>19年项目，新建及加固改造教学楼。2020年结转110.45万。</t>
  </si>
  <si>
    <t>新华朝小幼儿园办园经费</t>
  </si>
  <si>
    <t>商品服务支出24.95万元：1、办公费（购置办公用品及幼儿玩教具）0.77万元；2、劳务费24.18万元，用于幼儿园临时工工资。</t>
  </si>
  <si>
    <t>商品服务支出10.85万元：新华朝小雇佣专职保安每年需2260元/月*4人*12个月=10.85万元。</t>
  </si>
  <si>
    <t>民族教育专项</t>
  </si>
  <si>
    <t>商品服务支出21万元：1、电费3000*12月=3.6万元；2、邮电费（含网费）2万元；3、水费（含污水处理费）2500*12=3万元；4、办公费5.08万元，用于办公耗材及办公用品，5.保洁费6100*12=7.32万元。</t>
  </si>
  <si>
    <t>学校专职保安费</t>
  </si>
  <si>
    <t>商品服务支出21.7万元：实验中学雇佣专职保安费每年需经费：2260元/月*8人*12个月=21.7万元</t>
  </si>
  <si>
    <t>南校外墙维修、南北校区教学楼屋面防水工程</t>
  </si>
  <si>
    <t>南校外墙维修、南北校区教学楼屋面防水工程。</t>
  </si>
  <si>
    <t>补充公用经费</t>
  </si>
  <si>
    <t>商品和服务支出50万元：1.办公费11万元；2.水费7万元；3.电费9.5万元；4.邮电费3万元；5.维修费5.5万元；6.劳务费14万元。</t>
  </si>
  <si>
    <t xml:space="preserve">劳务费支出13.56万元，2260元/月*5人*12个月=13.56万元
</t>
  </si>
  <si>
    <t>维修（护）费用</t>
  </si>
  <si>
    <t xml:space="preserve">维修（护）费31万元。1.电教设备维护13万元。2.体育馆维修欠款10万元。3.日常维修用电料8万元。
</t>
  </si>
  <si>
    <t>大型修缮</t>
  </si>
  <si>
    <t xml:space="preserve">维修（护）费27万元。2019年底学校信息楼电缆短路，造成学校变电所外入户跌落式开关烧毁，校内部分用电设备烧毁。目前学校用电量很大，为消除安排隐患，拟安排供电线路维修改造27万元。
</t>
  </si>
  <si>
    <t>校园维修工程欠款</t>
  </si>
  <si>
    <t>校园日常维修欠款55.98万元。1.2018-2020校内日常维修30.78万元。2.毓秀楼会议室装修17.7万元。3.敏行楼教工浴池更衣柜2万元。4.致远楼会议室改造2万元。5.图灵楼机房维修3.5万元。</t>
  </si>
  <si>
    <t>薄弱学校改造二类取费</t>
  </si>
  <si>
    <t xml:space="preserve">工程二类取费20万元。2018年省下达高中薄弱学校改造资金，工程二类费用未在省资金列支，现工程已结束。
</t>
  </si>
  <si>
    <t>校办集体工人人员经费</t>
  </si>
  <si>
    <t xml:space="preserve">劳务费25万元，解决校办集体工人企业破产后遗留问题。其中：1、6人工资14万元；2、6人保险8万元；3、13人（含退休）暖气费3万元。
</t>
  </si>
  <si>
    <t>体育馆屋面、墙体及塑钢窗维修改造</t>
  </si>
  <si>
    <t xml:space="preserve">维修（护）费25万元，其中：1、体育馆屋面防水1100平9万元；2、墙体维修500平8万元；3、窗户30扇维修，更换其中部分8万元。（2020年因疫情原因收入短收，原预算安排项目未执行，列入2021年预算。）
</t>
  </si>
  <si>
    <t>南校区地质灾害评估</t>
  </si>
  <si>
    <t xml:space="preserve">根据市领导将二中南校区划归市体育发展中心使用的计划，委托辽宁省第十地质大队对该校区进行地质灾害情况评估。
</t>
  </si>
  <si>
    <t>食堂改扩建项目</t>
  </si>
  <si>
    <t>资本性支出200万元。市第二中学食堂改扩建项目总面积为7814平，其中：学生食堂5594平、教师食堂2220平（抚财教报[2020]162号）。总投1300万元，其中：2021年安排200万元，其余资金以后年度安排。</t>
  </si>
  <si>
    <t>外墙排险维修</t>
  </si>
  <si>
    <t>维修（护）费60万元。2020年5月14日五中综合楼东侧墙皮突然脱落，且有大面积脱落的迹象，需要更换保温层，改刷真石漆，安排资金120万元。其中：2021年安排60万元、其余资金以后年度安排。</t>
  </si>
  <si>
    <t>信访专项</t>
  </si>
  <si>
    <t>对个人和家庭补助15.5万元。其中：1、原师范学校综合厂占地补偿款5万元；2、六中印刷厂信访专项5.44万元；3、原师范学校印刷厂占地补偿款5.06万元。</t>
  </si>
  <si>
    <t>赔偿费</t>
  </si>
  <si>
    <t>对个人和家庭补助98万元（有判决书）。为了维护社会稳定，用于赔偿学生治疗费、康复费。</t>
  </si>
  <si>
    <t>食堂维修改造工程及设备购置</t>
  </si>
  <si>
    <t>食堂维修改造工程及设备购置合计17.74万元。一、维修改造工程5.85万元。其中：1、吊棚3.25万元（250㎡、单价130元/㎡）；2、灯具更换0.20万元；3、二层电路改造1万元；4、室外白钢雨排管1.40万元（140㎡、单价1000元/㎡）。二、设备购置11.89万元。其中：1、餐桌1.08万元（40张、单价270元/张）；2、三门烤箱0.83万元（1台、单价8300元/台）；3、消毒柜0.5万元（1个、单价5000元/个）；4、打蛋机0.24万元（1台、单价2400元/台）； 5、自动切菜机1.6</t>
  </si>
  <si>
    <t>体育用品购置</t>
  </si>
  <si>
    <t>专用材料费1.4万元，用于购买体育用品，如足球标志杆、标志碟、标志角、肺活量测试仪等体育器材。</t>
  </si>
  <si>
    <t>初中学校专职保安专项</t>
  </si>
  <si>
    <t>劳务费5.43万元，用于支付保安人员工资。2260元/月*2人*12个月=5.43万元。</t>
  </si>
  <si>
    <t>民族教育专项补充公用经费（附加）</t>
  </si>
  <si>
    <t>商品和服务支出55万元。一、办公费13.27万元。1.油墨版纸硒鼓及电脑耗材等4.5万元；2.办公文销用品2.77万元；3.朝鲜文版各种材料及报刊、教师用书等4万元；4.书刊纸复印纸等2万元。二、电费8万元；三、水费4.5万元；四、劳务费25.23万元。1.高中保安费5.43万元，2260元/月*2人*12个月；2.保洁费19.8万元，1.65万元/月*12个月。五、维修费4万元。(现有初中生187人、高中生163人，公用经费共计51.57万元，其中残保和工会经费为22万元）</t>
  </si>
  <si>
    <t>补充公用经费（附加）</t>
  </si>
  <si>
    <t xml:space="preserve">商品和服务支出35万元，用于补充学校公用经费不足。其中：办公费6万元、水费3万元、电费3万元、邮电费3万元、差旅费6万元、维修费1万元、专用材料费1万元、劳务费9.36万元、其他商品和服务支出2.64万元。（现有学生89人，公用经费19.58万元，不足以支付残保和工会经费。）
</t>
  </si>
  <si>
    <t>学前专业实训幼儿园运行经费</t>
  </si>
  <si>
    <t>商品和服务支出200万元：1、劳务费123万元，用于全年雇佣幼儿教师和保育员的工资及保险；2、差旅费1万元，用于员工通勤费等；3.办公费35万元：教学办公费25万元、管理办公费5万元、幼儿大型活动费5万元；4.维修（护）费15万元，用于日常维修维护；5.培训费5万元，用于幼儿教师培训；6.其他商品和服务支出21万元，用于员工体检等其他费用。</t>
  </si>
  <si>
    <t>专业实训基地（万合宾馆）运行经费</t>
  </si>
  <si>
    <t xml:space="preserve">商品和服务支出68万元，其中：1.办公费0.5万元：日常办公费0.5万元；2.印刷费0.5万元；3.水费6万元；4.电费10万元；5.维修（护）费24万元：设施维修13万元，洗漱用品6万元，布草洗涤费5万元；6.劳务费27万元：雇员工资20万元，学生实习费7万元。
</t>
  </si>
  <si>
    <t>商品服务支出35万元，用于补充公用经费不足。其中：办公费21万元，水费2万元，电费3万元，邮电费1万元，差旅费2万元，维修维护费3万元，专用材料3万元。（二职专预计人数233人，按生均测算公用经费37.28万元，教职工75人，维持基本运转80余万元，由教育附加补充公用经费35万元。）</t>
  </si>
  <si>
    <t>商品和服务支出25万元，用于补充公用经费不足。一、办公费15万元；二、电费3万元；三、水费2万元；四、邮电费2万元；五、维修维护费2万元；六、专用材料费1万元。（现有学生435人，公用经费69.6万元，工会经费需支出27万元。）</t>
  </si>
  <si>
    <t>保安人员工资</t>
  </si>
  <si>
    <t xml:space="preserve">劳务费5.43万元：专职保安费2260元*2人*12个月＝54240元。
</t>
  </si>
  <si>
    <t>学生综合实践所需耗材</t>
  </si>
  <si>
    <t xml:space="preserve">专用材料费20万元，用于购置学生实践活动耗材。其中：一、科技类耗材10.22万元：1、陶艺活动、多米诺活动、天文地理活动、智力体操活动需耗材2.5万元。2、趣味电子活动、船模活动、我的镜头活动、创意小剧场活动需耗材7.12万元。3、变型金刚、地震教育体验、沙画用耗材0.6万元。二、劳技类需耗材9.78万元：1、无人机专业、生物博士、编结艺术活动耗材3.12万元。2、面艺、茶艺、广告创意、布艺需耗材3.18万元。3、物理博士、急救实训活动、书艺活、CS活动需耗材3.48万元。
</t>
  </si>
  <si>
    <t>保安服务费</t>
  </si>
  <si>
    <t>专职保安人员负责保护学校公共财产不受损失.保证师生安全。商品服务指出10.85万元：特教学校雇佣专职保安，每年需经费2260元/月*4人*12个月=10.85万。</t>
  </si>
  <si>
    <t>抚顺市工读学校雇佣专职保安2名。全年经费 2260人/月*2人*12月=54240元。</t>
  </si>
  <si>
    <t>校园监控</t>
  </si>
  <si>
    <t>2018年工程竣工，工程款18万元，列入2021年财政预算10万。</t>
  </si>
  <si>
    <t>法治文化宣传教育经费</t>
  </si>
  <si>
    <t>商品服务支出5万元：一、法治宣传教育3万元。1，办公费0.5万元，开展全市法治知识竞赛、演讲比赛等法治竞赛主题活动。2，印刷费2.5万元，印制法治知识手册、法治宣传条幅、宣传单、宣传兜、海报、光碟等法治宣传品。3，下基层法治宣传运送展板费。二、维修费0.42万元，法治展厅、长廊、教室展板内容更换及设备维护。.三、物业费1.58万元。（保洁1名，1.58万元）。</t>
  </si>
  <si>
    <t>抚顺市第五中学</t>
  </si>
  <si>
    <t>抚顺市青少年素质教育学校（葛布中学）</t>
  </si>
  <si>
    <t xml:space="preserve">  外墙排险维修</t>
  </si>
  <si>
    <t xml:space="preserve">  学生综合实践所需耗材</t>
  </si>
  <si>
    <t>抚顺市教育局</t>
  </si>
  <si>
    <t>非政府采购</t>
  </si>
  <si>
    <t>行业协会商会</t>
  </si>
  <si>
    <t>其他教育费附加安排的支出</t>
  </si>
  <si>
    <t xml:space="preserve"> 教育业务专项-聘请法律顾问服务</t>
  </si>
  <si>
    <t>聘请法律顾问</t>
  </si>
  <si>
    <t>政府履职所需其他服务事项</t>
  </si>
  <si>
    <t xml:space="preserve"> 教育业务专项-聘请会计师事务所审计</t>
  </si>
  <si>
    <t>聘请会计师事务所对民办学校审计。</t>
  </si>
  <si>
    <t xml:space="preserve">部门名称：抚顺市教育局                                </t>
  </si>
  <si>
    <t>抚顺市教育局</t>
  </si>
  <si>
    <t>抚顺市2021年市本级部门预算项目支出绩效情况表</t>
  </si>
  <si>
    <t>项目单位：</t>
  </si>
  <si>
    <t>抚顺市教育局</t>
  </si>
  <si>
    <t>主管部门：</t>
  </si>
  <si>
    <t>资金管理处室：</t>
  </si>
  <si>
    <t>科教和文化科</t>
  </si>
  <si>
    <t>项目名称</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</si>
  <si>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</si>
  <si>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</si>
  <si>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</si>
  <si>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</si>
  <si>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</si>
  <si>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</si>
  <si>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</si>
  <si>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</si>
  <si>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</si>
  <si>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</si>
  <si>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</si>
  <si>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</si>
  <si>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</si>
  <si>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一、《辽宁省义务教育课程实验方案（试行）》 （辽教发[2002]80号）。 二、《关于印发抚顺市2013年普通中等学校招生工作方案的通知》（抚教发[2013]41号）第一部分第四条：“从2013年秋季入学的初一学生开始，初二地理、生物两个学科的结业考试按中考模式全市统一组织，并将考试成绩与中考总分挂钩。” 三、《辽宁省教育厅 辽宁省财政厅关于进一步调整规范我省招生考试工作经费支出项目和标准通知》（辽教函[2019]353号）：“（一）集中命题封闭入闱（考试结束前不得离开）支出标准：命题教师补助上限标准由每人每天300元调事为每人每天500元”。“招生考试工作统一发生的伙食费和住宿费等，参照省四类会议标准执行。” 四、省内各市均实施初二年级地理、生物学科结业考试，与中考成绩挂钩。</t>
  </si>
  <si>
    <t>项目概况及保证措施</t>
  </si>
  <si>
    <t>《辽宁省义务教育课程实验方案（试行）》 （辽教发[2002]80号）</t>
  </si>
  <si>
    <t>项目年度绩效目标</t>
  </si>
  <si>
    <t>完成初二年级地理、生物学科结业考试封闭命题工作</t>
  </si>
  <si>
    <t>项目实施计划</t>
  </si>
  <si>
    <t>5-10月</t>
  </si>
  <si>
    <t>产出指标1</t>
  </si>
  <si>
    <t>11人组织参加考试封闭命题。</t>
  </si>
  <si>
    <t>效益指标1</t>
  </si>
  <si>
    <t>提高命题质量</t>
  </si>
  <si>
    <t>产出指标2</t>
  </si>
  <si>
    <t>完成2科命题试卷。</t>
  </si>
  <si>
    <t>效益指标2</t>
  </si>
  <si>
    <t>实现高度保密。</t>
  </si>
  <si>
    <t>产出指标3</t>
  </si>
  <si>
    <t>效益指标3</t>
  </si>
  <si>
    <t>促进教育公平。</t>
  </si>
  <si>
    <t>产出指标4</t>
  </si>
  <si>
    <t>效益指标4</t>
  </si>
  <si>
    <t>产出指标5</t>
  </si>
  <si>
    <t>效益指标5</t>
  </si>
  <si>
    <t>产出指标6</t>
  </si>
  <si>
    <t>效益指标6</t>
  </si>
  <si>
    <t>抚顺市2021年市本级部门预算项目支出绩效情况表</t>
  </si>
  <si>
    <t>项目单位：</t>
  </si>
  <si>
    <t>主管部门：</t>
  </si>
  <si>
    <t>资金管理处室：</t>
  </si>
  <si>
    <t>项目名称</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</si>
  <si>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</si>
  <si>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</si>
  <si>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</si>
  <si>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</si>
  <si>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</si>
  <si>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</si>
  <si>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</si>
  <si>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</si>
  <si>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</si>
  <si>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</si>
  <si>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</si>
  <si>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</si>
  <si>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</si>
  <si>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根据《辽宁省教育厅 辽宁省财政厅关于收缴普通高中毕业证书工本费的通知》（辽教发[2008]14号）文件精神：“从2008年起，对其所需工本费，由过去的20元/证调整为16元/证，各普通高中毕业证书工本费由学校所在市财政予以安排”，“每年4 月1日前，各市财政局将本市普通高中毕业证书工本费拨至本市教育局，由各市教育局上缴至省教育厅”。</t>
  </si>
  <si>
    <t>项目概况及保证措施</t>
  </si>
  <si>
    <t xml:space="preserve">2021年高中毕业证书款
市直属10所高中，共4322人，每人16元，共计：6.92万元
</t>
  </si>
  <si>
    <t>项目年度绩效目标</t>
  </si>
  <si>
    <t>统一颁发高中毕业证书。</t>
  </si>
  <si>
    <t>项目实施计划</t>
  </si>
  <si>
    <t>3月</t>
  </si>
  <si>
    <t>项目具体绩效指标</t>
  </si>
  <si>
    <t>产出指标包括（数量指标、质量指标、时效指标等）</t>
  </si>
  <si>
    <t>产出指标1</t>
  </si>
  <si>
    <t>发放4322本高中毕业证书。</t>
  </si>
  <si>
    <t>效益指标（包括经济效益、社会效益、生态效益、服务对象满意度等）</t>
  </si>
  <si>
    <t>效益指标1</t>
  </si>
  <si>
    <t>保证毕业生都有毕业证。</t>
  </si>
  <si>
    <t>产出指标2</t>
  </si>
  <si>
    <t>效益指标2</t>
  </si>
  <si>
    <t>产出指标3</t>
  </si>
  <si>
    <t>效益指标3</t>
  </si>
  <si>
    <t>产出指标4</t>
  </si>
  <si>
    <t>效益指标4</t>
  </si>
  <si>
    <t>产出指标5</t>
  </si>
  <si>
    <t>效益指标5</t>
  </si>
  <si>
    <t>产出指标6</t>
  </si>
  <si>
    <t>效益指标6</t>
  </si>
  <si>
    <t xml:space="preserve">机关商品和服务支出32.45万元：用于体育、健康、音乐、美术、物理、化学、生物、英语等学科学业水平测试。一、办公费11.62万元：1、命题教师食宿费用4.7万元；2、物理、化学、英语等试卷印刷、装袋、装箱费3万元；3、物理、化学、英语等保密服务费1万元；4、物理、化学、英语等耗材0.4万元；5、物理、化学、英语等转曲费1万元；6、物理、化学、英语等试卷运送费0.4万元；7、物理、化学、英语等购置命题资料、文具、急救药品等0.3万元；8、体育、健康学科备品、测试卡片等0.42万元；9、体育、健康学科核分人员住宿费0.28万元；10、体育、健康学科核分人员工作餐0.12万元。二、劳务费17.13万元：1、物理、化学、英语等封闭命题人员补助费5.75万元；2、体育、健康学科监考补助费9万元；3、体育、健康学科核分人员补助费0.4万元；4、音乐、美术学科命题费1.5万元；5、音乐、美术学科巡考补助费0.48万元。三、差旅费0.3万元：接送命题教师及往返命题点沟通相关事宜交通费0.3万元。四、租赁费1.6万元：租用工作室费0.5万元；体育、健康学科租用测试人员用车400元/天、15天；租用运送测试器材货车500元/天、10天。五、印刷费1.8万元：音乐、美术学科试卷印刷费。
</t>
  </si>
  <si>
    <t>辽宁省教育厅、辽宁省财政厅《关于开展普通高中学业水平考试的通知》。是全市学生获得高中毕业证的主要成绩之一。</t>
  </si>
  <si>
    <t>根据辽宁省教育厅、辽宁省财政厅文件精神，教育局将对全市普通高中高二学生进行体育、健康、音乐、美术、物理、化学、生物、英语等学科学业水平测试。</t>
  </si>
  <si>
    <t>顺利完成高中体育、健康、音乐、美术、物理、化学、生物、英语等学科学业水平测试命题及考试工作。</t>
  </si>
  <si>
    <t>3-6月</t>
  </si>
  <si>
    <t>完成6科合格性考试试卷命题工作。</t>
  </si>
  <si>
    <t>考试成绩为普通高中学生升学提供重要依据。</t>
  </si>
  <si>
    <t>为我市普通高中近8000名学生提供毕业重要依据。</t>
  </si>
  <si>
    <t>为高校选拔录取学生提供重要依据。</t>
  </si>
  <si>
    <t>避免学生严重偏科，打牢终身发展的基础。</t>
  </si>
  <si>
    <t>《教育部关于进一步推进高中阶段学校考试招生制度改革的指导意见》（教基二【2016】4号）、《辽宁省全面深化义务教育课程改革的指导意见》（辽教发【2016】91号）、《辽宁省教育厅关于进一步推进高中阶段学校考试招生制度改革的实施意见》（辽教发【2017】55号），依据《辽宁省初中学业水平考试实施办法（试行）》（辽教发【2018】82号）《辽宁省深化高等学校考试招生综合改革实施方案》《辽宁省普通高中课程改革实施方案》《辽宁省教育厅关于开展普通高中选课走班教学的指导意见》《关于加强高中学生发展指导工作的意见》《辽宁省教育厅关于进一步调整规范我省招生考试工作经费支出项目和标准的通知》</t>
  </si>
  <si>
    <t>强化教师培训，通过专家引领提升我市校长、教师队伍的管理水平、教研水平和教学水平。</t>
  </si>
  <si>
    <t>完成各项培训，提高教师教育教学水平。</t>
  </si>
  <si>
    <t>全年</t>
  </si>
  <si>
    <t>培训教师3000人。</t>
  </si>
  <si>
    <t>提高教师教研教学水平。</t>
  </si>
  <si>
    <t>为16000名教师办理学分证。</t>
  </si>
  <si>
    <t>提高校长管理能力。</t>
  </si>
  <si>
    <t>引领、带动、辐射全市教师工作。</t>
  </si>
  <si>
    <t>《中学教师职务试行条例》、《小学教师职务试行条例》、《中等专业学校教师职务试行条例》、《高等学校教师职务试行条例》根据抚价发【2009】23号文件精神，从2009年起，我省取消了220个收费项目，其中包括教师专业技术职务评审费，教师专业技术职务评审所需费用由同级财政部门列支解决。</t>
  </si>
  <si>
    <t>职称工作是评价专业技术人员能力和水平的重要手段，是党和政府知识分子政策的重要体现。教师职称直接与工资待遇挂钩， 关系教师的切身利益，从中央到地方，每年评一次。</t>
  </si>
  <si>
    <t>2021年参加职评人员800人</t>
  </si>
  <si>
    <t>9-12月</t>
  </si>
  <si>
    <t>市教育局直属学校教师200人参评</t>
  </si>
  <si>
    <t>更好地调动教师工作积极性</t>
  </si>
  <si>
    <t>8个县区所属学校教师400人参评</t>
  </si>
  <si>
    <t>使教师更好地完成教学任务</t>
  </si>
  <si>
    <t>其他教育机构中专门从事教育教学人员200人参评</t>
  </si>
  <si>
    <t>促进教师队伍整体水平提升</t>
  </si>
  <si>
    <t>教育业务经费</t>
  </si>
  <si>
    <t>一、机关商品和服务支出25.55万元：（一）、办公费1.68万元：1、第三方督导评估费及督导工作经费3万元；2、关工委办公及活动用品0.13万元；3、义务教育民办学校招生报名录取系统服务年费0.05万元；4、安全教育宣传展板1.5万元，300元/块、10块、5次。（二）、差旅费10.09万元：1、到沈阳、北京等地接访控访食宿交通费、专项督导及评估监测9.69万元；2、学雷锋、师德、思想政治理论宣讲专家餐费交通费0.4万元。（三）、印刷费3万元：印刷督导手册及督导条例3万元。（四）、劳务费10.78元：1、聘请法律顾问费1名3万元；2、聘请会计师事务所对民办学校审计3万元；3、关心下一代驻会老同志补助费1.62万元；4、学雷锋、师德、思想政治理论宣讲专家课时费0.6万元。二、机关资本性支出1.2万元：信息网络及软件购置更新1.2万元：系统建设费。</t>
  </si>
  <si>
    <t>抚顺市人民政府办公厅《关于进一步推行政府法律顾问制度的意见》（抚政办发[2016]13号），《信访条例》，《辽宁省教育厅办公室关于进一步加强接访工作的通知》（辽教办发[2019]71号）中共抚顺市委“不忘初心、牢记使命”主体教育领导小组文件（抚教组发〔2019〕3号）根据《教育督导条例》（中华人民共和国国务院令 第624号）第五条：县级以上人民政府应当将教育督导经费列入财政预算。根据《中小学校责任督学挂牌督导办法》（国教督办〔2013〕2号）第九条：各地要为责任督学提供必要的工作条件和专项经费。对新任责任督学进行入职培训，对在职责任督学进行定期培训、集中培训。根据《幼儿园责任督学挂牌督导管理办法》（督教〔2019〕3号）教育行政或教育督导部门要协调有关部门将责任督学督导工作经费列入预算。</t>
  </si>
  <si>
    <t>为更好的贯彻、执行《国家教育督导条例》进一步深入贯彻落实习近平总书记就关心下一代工作作出的一系列重要指示，贯彻落实教育部、省教育厅关工委的文件精神，引导青少年树立和践行社会主义核心价值观引导和帮助青少年成长成才；发挥“五老”作用，帮助青年教师提高素质，为青年教师快速成长服务，办好家长学校，为学校教育教学和学生培养服务；推动学校关工委工作再上新台阶。为深入贯彻中央第六次西藏工作座谈会和第六次全国民族教育工作会议精神，认真落实《教育部 国家发展改革委 财政部 人力资源和社会保障部关于印发&lt;“组团式”教育人才援藏工作实施方案&gt;的通知》（教民函〔2015〕8号）精神，充分利用我省优质教育资源，开展“组团式”教育人才援藏工作，集中力量向拉萨那曲第二高级中学学派支教教师和管理干部，带动和培训当地教师，帮助提升教育内涵式发展水平。贯彻落实《辽宁省教育厅等四部门关于印发&lt;辽宁省援藏援疆教师支持计划实施方案&gt;的通知》（辽教发〔2018〕55号）的相关要求。</t>
  </si>
  <si>
    <t>依法保证行政工作正常进行，维护单位合法权益，保障教育系统工作平稳、顺利进行，维护社会稳定。完成审计任务。规范责任督学工作，提升督学队伍整体素质与业务能力，规范学校教育行为。今年选派7名教师赴西藏、新疆任教。</t>
  </si>
  <si>
    <t>每年提供法律咨询、法制宣传、法律援助等服务50次以上。</t>
  </si>
  <si>
    <t>确保正常行政工作依法进行。</t>
  </si>
  <si>
    <t>全年接访、控访50次以上，稳控上访人员100人次。</t>
  </si>
  <si>
    <t>确保重要会议及重大节日期间教育系统稳定。</t>
  </si>
  <si>
    <t>重要会议及重大节日期间无非法进京群体访。</t>
  </si>
  <si>
    <t>确保教育系统信访量逐年减少。</t>
  </si>
  <si>
    <t>完成民办学校审计。</t>
  </si>
  <si>
    <t>规范单位财务行为。</t>
  </si>
  <si>
    <t>推动各县区政府加大对教育上的投入，完成省政府对各市政府教育工作完成情况目标，提升社会对教育的满意度。</t>
  </si>
  <si>
    <t>依据《关于建立健全普通高中资助政策体系的通知》（辽财教〔2009〕735号）及《关于下达2015年第四批教育资助体系专项资金预算指标的通知》（辽财指教〔2015〕357号）规定，建立普通高中家庭经济困难学生政府助学金制度。</t>
  </si>
  <si>
    <t>依据《关于建立健全普通高中资助政策体系的通知》（辽财教〔2009〕735号）及《关于下达2015年第四批教育资助体系专项资金预算指标的通知》（辽财指教〔2015〕357号）规定。</t>
  </si>
  <si>
    <t>保证如期及时发放高中助学金、高中免学费资金。</t>
  </si>
  <si>
    <t>2021年</t>
  </si>
  <si>
    <t>资助学生不低于2000人</t>
  </si>
  <si>
    <t>提高学生家长满意度</t>
  </si>
  <si>
    <t>保证不因家庭经济困难而失学。</t>
  </si>
  <si>
    <t>依据《辽宁省人民政府关于建立健全普通本科高等职业学校和中等职业学校家庭经济困难学生资助政策体系的实施意见》（辽政发〔2007〕35号）、《关于扩大中等职业教育免学费政策范围进一步完善助学金制度的意见》（辽财教〔2012〕915号）及《关于下达2015年第四批教育资助体系专项资金预算指标的通知》（辽财指教〔2015〕357号）规定，政府对全日制正式学籍一、二年级在校涉农专业学生和非涉农专业家庭经济困难的学生进行资助。资助标准为每生每年2000元。
依据《关于中等职业学校农村家庭经济困难学生和涉农专业学生免学费工作的实施意见》（辽财教〔2010〕86号）、《关于扩大中等职业教育免学费政策范围进一步完善助学金制度的意见》（辽财教〔2012〕915号）及《辽宁省教育厅关于调整中等职业教育免学费财政补助范围的通知》（辽教发〔2015〕11号）规定，对公办中等职业学校全日制正式学籍一、二、三年级在校生中所有农村（含县镇）学生、城市涉农专业学生和家庭经济困难学生免除学费。</t>
  </si>
  <si>
    <t>保障资金足额及时发放</t>
  </si>
  <si>
    <t>2021年全年</t>
  </si>
  <si>
    <t>提高学生和家长满意度</t>
  </si>
  <si>
    <t>保障学生不因家庭经济困难而失学</t>
  </si>
  <si>
    <t>《学校结核病防控工作规范（2017版）》、《关于进一步加强全省学校结核病防控工作的通知》（辽卫传〔2017〕266号）和《抚顺市人民政府办公厅关于印发抚顺市结核病防治“十三五”规划的通知》（抚政办发〔2018〕14号）</t>
  </si>
  <si>
    <t>完成结核菌素筛查工作。</t>
  </si>
  <si>
    <t>11-12月。</t>
  </si>
  <si>
    <t>为6000人进行结核菌素筛查。</t>
  </si>
  <si>
    <t>新生结核病防控按照《学校结核病防控工作规范(2017版）》执行到位。</t>
  </si>
  <si>
    <t>对6000名高中和寄宿制初中生肺结核可疑症状者、结核菌素皮肤试验强阳性者进行胸部X光片检查。</t>
  </si>
  <si>
    <t>保证学生身体健康。</t>
  </si>
  <si>
    <t>一、机关工资福利支出219.7万元：1、津贴补贴201万元：市直属幼儿园工资缺口201万元；2、职业年金缴费18.7万元：拖欠妇联幼儿园职业年金18.7万元。二、机关商品和服务支出30万元：办公费30万元：幼儿园生均公用经费市配套30万元。</t>
  </si>
  <si>
    <t>受事业单位职工工资上涨、养老保险并轨、物价上涨等因素影响，市幼儿园、市妇联幼儿园面临着收不抵支的严峻形势。为了确保幼儿园正常运转，教师正常开资，促进幼儿园的安全稳定。</t>
  </si>
  <si>
    <t>确保幼儿园正常运转，教师正常开资，促进幼儿园的安全稳定。</t>
  </si>
  <si>
    <t>补助3所幼儿园。</t>
  </si>
  <si>
    <t>确保幼儿园正常运转。</t>
  </si>
  <si>
    <t>确保教师正常开资。</t>
  </si>
  <si>
    <t>促进幼儿园的安全稳定。</t>
  </si>
  <si>
    <t>《中小学幼儿园安全防范工作规范（试行）》  （公治〔2015〕168号）</t>
  </si>
  <si>
    <t>局直属初中、小学、幼儿园共雇佣专职保安52名，其中列入市教育局的幼儿园保安经费：13名，标准2260元/人.月，共计35.26万元。负责守护好学校,保证学校公共财产不受损失,保证师生人身安全。</t>
  </si>
  <si>
    <t>保证校园安全稳定，保证学校公共财产不受损失，保证师生人身安全。保证保安自身安全，提升保安维护校园安全能力，有效地制止违法犯罪行为。</t>
  </si>
  <si>
    <t>雇佣专职保安13人。</t>
  </si>
  <si>
    <t>保证校园安全稳定。</t>
  </si>
  <si>
    <t>为4所幼儿园提供专职保安服务。</t>
  </si>
  <si>
    <t>保证学校公共财产不受损失。</t>
  </si>
  <si>
    <t>保证师生人身安全。</t>
  </si>
  <si>
    <t xml:space="preserve">机关商品和服务支4万元：一、办公费1.07万元：1、合唱节舞台布置、妆台0.3万元；2、舞蹈大赛舞台布置0.3万元；3、校园乐手大赛舞台布置0.1万元；4、证书0.12万元、奖状0.1万元、摄像、光盘制作0.15万元。二、劳务费：1.73万元：1、合唱节主持人费2人、2天、200元/天，评委5人、2天、100元/天，工作人员8人、2天、100元/天；舞蹈大赛主持人2人、2天、200元/天，评委5人、100元/天、2天，工作人员6人、100元/天、2天；校园乐手大赛报幕200元/天、4天、1人，评委4天、5人、100元/天，工作人员4天、6人、100元/天；书法、美术作品大赛评委5人、100元/天、6天，工作人员2人、100元/天、6天；工作坊评选评委补助5人、100元/天、3天。三、租赁费1.2万元：场地、音响租赁。
</t>
  </si>
  <si>
    <t xml:space="preserve">《中共中央关于繁荣发展社会主义文艺的意见》、教育部以教体艺〔2014〕1号印发《教育部关于推进学校艺术教育发展的若干意见》和教体艺〔2015〕5号印发教育部关于印发《中小学生艺术素质测评办法》等三个文件的通知，《 教育部关于进一步加强中小学艺术教育的意见》（2008，8号文件）
</t>
  </si>
  <si>
    <t>坚持以育人为本，以学校为基础，开展丰富多彩的艺术活动，使学生在参加活动的过程成为受教育的过程，让每个学生成为艺术教育的受益者。是对学生实施美育教育的重要途径，是我市中考艺术学科招生的主要依据。</t>
  </si>
  <si>
    <t>顺利完成摇篮工程各项比赛活动。</t>
  </si>
  <si>
    <t>3-12月份。</t>
  </si>
  <si>
    <t>40个合唱团队参加比赛。</t>
  </si>
  <si>
    <t>培养学生健康的审美情趣。</t>
  </si>
  <si>
    <t>45个舞蹈队参加比赛。</t>
  </si>
  <si>
    <t>培养学生良好的艺术修养。</t>
  </si>
  <si>
    <t>为3000余人特长生提供展示自我的舞台。</t>
  </si>
  <si>
    <t>为我市中考艺术学科考试提供重要依据。</t>
  </si>
  <si>
    <t>机关商品和服务支出0.7万元：办公费0.7万元：7名援疆、援藏教师体检费0.7万元。</t>
  </si>
  <si>
    <t>辽宁省教育厅 辽宁省发展改革委 辽宁省财政厅 辽宁省人力资源和社会保障厅和于印发《“组团式”教育人才援藏工作实施方案》的通知 （辽教发〔2016〕26号）、《辽宁省教育厅等四部门关于印发&lt;辽宁省援藏援疆教师支持计划实施方案&gt;的通知》（辽教发〔2018〕55号）</t>
  </si>
  <si>
    <t>7名援疆、援藏教师体检费0.7万元。</t>
  </si>
  <si>
    <t>完成体检任务。</t>
  </si>
  <si>
    <t>7名教师赴西藏、新疆任教</t>
  </si>
  <si>
    <t>提升西藏新疆教育内涵式发展水平</t>
  </si>
  <si>
    <t>机关商品和服务支出78.92万元：一、办公费34.72万元：1、封闭命题经费27.72万元，其中：命题人员食宿费用330元/天、28人、30天。2、命题用品经费3万元：保密箱、U盘、文具、打印油墨、纸张等1万元、中考复习资料1万元、文体活动用品、常用药品0.5万元、其他0.5万元。3、转曲费用及板材费用、命题室费用、保密服务费用4万元。二、劳务费42万元：命题教师补助费500元/天、28人、30天。三、印刷费1.4万元：试卷制版费0.65万元、125元/种、52种，印试卷袋费0.05万元、1元/个、500个，印座位图费0.05万元、1元/份、500份，印试题答案费0.65万元、10元/份、650份。四、租赁费0.8万元：本市与命题点之间接送命题教师包车0.8万元，2000元/次、4次。</t>
  </si>
  <si>
    <t>一、省教育厅关于“全省不统一组织命题，各市自行组织命题”的原则。二、省教育厅、省财政厅关于进一步调整我省招生考试经费支出项目和标准的通知（辽教函【2019】353号）</t>
  </si>
  <si>
    <t>组织28人参加中考联合命题，在牵头市的组织下，保障中考命题顺利完成。</t>
  </si>
  <si>
    <t>落实立德树人根本任务，培养和践行社会主义核心价值观，完成中考联合命题任务。</t>
  </si>
  <si>
    <t>5-6月份</t>
  </si>
  <si>
    <t>28人参加中考联合命题。</t>
  </si>
  <si>
    <t>提高中考命题质量。</t>
  </si>
  <si>
    <t>完成中考联合命题出题任务。</t>
  </si>
  <si>
    <t>机关商品和服务支出27.12万元：一、办公费10.94万元：1、购置电子计时设备、编排系统27.3万元（按照4:3:3比例分三年结清），2021年支付8.19万元；2、工作餐费1.35万元,9天，75人，20元/天；3、考试期间工作人员住宿费1.2万元，15人，8天，100元/天； 4、考试用品款0.2万元。二、租赁费0.54万元：接送命题人员及器材租车费。三、劳务费15.64万元：测试教师补助300元/天、30人、9天；工作人员补助100元/天、50人、9天；武警人员保卫费100元/人、7人、9天；救护人员费用100元/人、5人、9天；健康基础知识统一考试出题费500元/人、8人、4天；评卷上分人员补助100元/人、6人、6天。</t>
  </si>
  <si>
    <t>《辽宁省教育厅关于印发辽宁省义务教育初中学生毕业升学体育与健康课程考试实施方案的通知》（辽教发〔2008〕132号）</t>
  </si>
  <si>
    <t>根据省文件要求，为确保体育考试的顺利进行，考试需请测试教师，请武警负责保卫，请卫生局支援救护车等。</t>
  </si>
  <si>
    <t>顺利完成考试.</t>
  </si>
  <si>
    <t>5—6月</t>
  </si>
  <si>
    <t>全市约7700名初三考生进行测试</t>
  </si>
  <si>
    <t>考试成绩计入中考总分</t>
  </si>
  <si>
    <t>抚顺市实验小学</t>
  </si>
  <si>
    <t>学生通勤费</t>
  </si>
  <si>
    <t>由于实验小学改扩建，四、五、六年级临时搬迁至实验中学北校区,距离原校址路程远，为确保学生出行安全，特申请此项目资金用于交通用车按照每人每天5元支付。</t>
  </si>
  <si>
    <t>根据招标文件执行每人每天5元通勤费</t>
  </si>
  <si>
    <t>保证学生上学放学交通用车</t>
  </si>
  <si>
    <t>当年可完成</t>
  </si>
  <si>
    <t>根据招标文件执行支付每人每天5元通勤费</t>
  </si>
  <si>
    <t>塑胶运动场地工程1063万元，供水、供暖、排水外线等100万元，供电工程180万元，网络监控100万元。</t>
  </si>
  <si>
    <t xml:space="preserve">满足运动场地正常使用
</t>
  </si>
  <si>
    <t>3年完成此项目</t>
  </si>
  <si>
    <t xml:space="preserve">根据《建设工规划许可证》实验小学新建校舍5247.3平方米
</t>
  </si>
  <si>
    <t>保证教学楼按时供暖</t>
  </si>
  <si>
    <t>新建校舍5247.3平方米，热源建设费55元/平方米。</t>
  </si>
  <si>
    <t>一号教学楼加固并接一层，增加面积约1600平。二号教学楼加固并接一层，增加面积约1300平。
二号教学楼加固并接一层，增加面积约1300平。新建三个特色厅及一个庭院，面积约2000平。
校园文化整体改造，面积约20000平，更换门窗，墙体做真石漆，围墙改造等。新建及加固改造项目尾款。</t>
  </si>
  <si>
    <t xml:space="preserve">新建5247.3m2，加固14208.7m2，完成后总建筑面积19456m2
</t>
  </si>
  <si>
    <t>已做《建设工程勘察》、《抚顺市实验小学教学楼接层检测鉴定、接层加固设计及及新建建筑结构设计项目》、《抚顺市实验小学改扩建工程设计委托》</t>
  </si>
  <si>
    <t>总投资3500万元，2019年1253万元，2020年1197万元，2021年1050万元</t>
  </si>
  <si>
    <t>校园文化整体改造，面积约20000平，更换门窗，墙体做真石漆，围墙改造等</t>
  </si>
  <si>
    <t>一号教学楼加固并接一层，增加面积约1600平。二号教学楼加固并接一层，增加面积约1300平。</t>
  </si>
  <si>
    <t>二号教学楼加固并接一层，增加面积约1300平。新建三个特色厅及一个庭院，面积约2000平。</t>
  </si>
  <si>
    <t>当年全部完成</t>
  </si>
  <si>
    <t>《中小学幼儿园安全防范工作规范（试行）》（公治（2015）168号）</t>
  </si>
  <si>
    <t>负责保护学校公共财产不受损失，保证师生人身安全。</t>
  </si>
  <si>
    <t>抚顺市教师进修学院附属小学</t>
  </si>
  <si>
    <t>教学楼改扩建</t>
  </si>
  <si>
    <t>新建及加固改造教学楼总投资1480万元，2018年安排80万元，2019年安排460万元，2020年安排496万元，2021年安排100万元，学院附小占地面积12716平方米，建筑面积9523平方米，现有学生2200余人。按照《辽宁省义务教育学校办学条件标准》，学生人均建筑面积7.2平方米，该校应该有建筑面积15070平方米，现改扩建两座教学楼，共计建筑面积3923平方米。（规划局规划面积2929平方米）解决大班额问题。</t>
  </si>
  <si>
    <t>按照《辽宁省义务教育学校办学条件标准》规定</t>
  </si>
  <si>
    <t>到2021年项目进度达到100%左右。</t>
  </si>
  <si>
    <t>学生人均建筑面积达到7.2平方米。</t>
  </si>
  <si>
    <t>解决大班额问题，班额不超过45人的目标。</t>
  </si>
  <si>
    <t>实现小班额教学可以大大提高教学质量。</t>
  </si>
  <si>
    <t>小班额教学可以让家长更满意，减轻班主任的工作量。</t>
  </si>
  <si>
    <t>商品服务支出16.28万元：学院附小雇佣专职保安费每年需经费：2260元/月*6人*12个月=16.28元</t>
  </si>
  <si>
    <t>按月拨付保安经费。</t>
  </si>
  <si>
    <t>保障校园安全。</t>
  </si>
  <si>
    <t>保障每名学生能有安全美丽的校园环境。</t>
  </si>
  <si>
    <t>抚顺市新华朝鲜族小学</t>
  </si>
  <si>
    <t>辽宁省财政厅、辽宁省教育厅、辽财教【2012】734号关于印发辽宁省教育附加等专项资金支出管理暂行办法的通知。</t>
  </si>
  <si>
    <t>辽宁省财政厅、辽宁省教育厅、辽财教【2012】734号，对事业单位经常性补助，补充公用经费不足，保证民族学校正常运转。</t>
  </si>
  <si>
    <t>通过民族教育专项资金，保障民族学校的正常运转。</t>
  </si>
  <si>
    <t>2021全年</t>
  </si>
  <si>
    <t>保证由于正常运行</t>
  </si>
  <si>
    <t>通过收取幼儿保教费，保证幼儿园正常运行</t>
  </si>
  <si>
    <t>通过幼儿园正常运转，使幼儿接收学前教育</t>
  </si>
  <si>
    <t>保证临时人员正常工资发放</t>
  </si>
  <si>
    <t>使幼儿接收普惠性幼儿优质教育</t>
  </si>
  <si>
    <t>使幼儿园基本运转</t>
  </si>
  <si>
    <t>专职保安负责保护学校，保证学校公共财产不受损失，保证师生人身安全。</t>
  </si>
  <si>
    <t>抚顺市实验中学</t>
  </si>
  <si>
    <t xml:space="preserve">辽宁省财政厅、辽宁省教育厅、辽财教【2012】34号关于印发辽宁省教育附加等专项资金支出管理暂行办法的通知。     </t>
  </si>
  <si>
    <t xml:space="preserve">保证教育教学畅通  </t>
  </si>
  <si>
    <t>通过初中教育补充公用经费，保障学校正常运转，进一步提升教育教学质量。</t>
  </si>
  <si>
    <t>增加经费以后有1953名学生受益。</t>
  </si>
  <si>
    <t xml:space="preserve">提高教学质量，改变学校的校容校貌
</t>
  </si>
  <si>
    <t>北校区教学楼层面防水工程</t>
  </si>
  <si>
    <t>保证学校师生安全。</t>
  </si>
  <si>
    <t>省专项250万元，附加45万元。</t>
  </si>
  <si>
    <t>提高教学质量，改变学校的校容校貌。</t>
  </si>
  <si>
    <t>专职保安费</t>
  </si>
  <si>
    <t>实验中学雇佣专职保安费每年需经费：2260元/月*8人*12个月=21.7万元</t>
  </si>
  <si>
    <t>【中小学幼儿园安全防范工作规范（试行）】工治（2015）168号文件</t>
  </si>
  <si>
    <t>抚顺市教师进修学院附属中学</t>
  </si>
  <si>
    <t xml:space="preserve">劳务费支出13.56万元，2260元/月*5人*12个月=13.56万元。
</t>
  </si>
  <si>
    <t>《中小学幼儿园安全防范工作规范（试行）》（公治（2015）169号）</t>
  </si>
  <si>
    <t xml:space="preserve">《中小学幼儿园安全防范工作规范（试行）》（公治（2015）169号）劳务费支出13.56万元，2260元/月*5人*12个月=13.56万元
</t>
  </si>
  <si>
    <t xml:space="preserve">专职保安负责保护学校，保证学校公共财产不受损失，保证师生人身安全。 
</t>
  </si>
  <si>
    <t>按月支付保安经费，使保安费能及时足额到账。</t>
  </si>
  <si>
    <t>抚顺市2021年市本级部门预算项目支出绩效情况表</t>
  </si>
  <si>
    <t>抚顺市第一中学</t>
  </si>
  <si>
    <t>抚顺市教育局</t>
  </si>
  <si>
    <t>资金管理处室：</t>
  </si>
  <si>
    <t>科教和文化科</t>
  </si>
  <si>
    <t>总计</t>
  </si>
  <si>
    <t>财政拨款</t>
  </si>
  <si>
    <t>行政事业性收费</t>
  </si>
  <si>
    <t>专项收入</t>
  </si>
  <si>
    <t>财政专户收入</t>
  </si>
  <si>
    <t>政府性基金收入</t>
  </si>
  <si>
    <t>国有资源（资产）有偿使用收入</t>
  </si>
  <si>
    <t>政府住房基金收入</t>
  </si>
  <si>
    <t>其他收入</t>
  </si>
  <si>
    <t>**</t>
  </si>
  <si>
    <t>薄弱学校二类取费</t>
  </si>
  <si>
    <t>项目详细内容</t>
  </si>
  <si>
    <t>工程二类取费20万元。2018年省下达高中薄弱学校改造资金，工程二类费用未在省资金列支，现工程已结束。</t>
  </si>
  <si>
    <t>项目立项依据</t>
  </si>
  <si>
    <t>根据学校实际情况安排</t>
  </si>
  <si>
    <t>项目概况及保证措施</t>
  </si>
  <si>
    <t>项目工程部分已结束，二类费用缺口。</t>
  </si>
  <si>
    <t>项目年度绩效目标</t>
  </si>
  <si>
    <t>及时支付二类工程费用欠款</t>
  </si>
  <si>
    <t>项目实施计划</t>
  </si>
  <si>
    <r>
      <t>2</t>
    </r>
    <r>
      <rPr>
        <sz val="12"/>
        <rFont val="宋体"/>
        <family val="0"/>
      </rPr>
      <t>021年</t>
    </r>
  </si>
  <si>
    <t>项目具体绩效指标</t>
  </si>
  <si>
    <t>产出指标包括（数量指标、质量指标、时效指标等）</t>
  </si>
  <si>
    <t>产出指标1</t>
  </si>
  <si>
    <t>效益指标（包括经济效益、社会效益、生态效益、服务对象满意度等）</t>
  </si>
  <si>
    <t>效益指标1</t>
  </si>
  <si>
    <t>维护社会稳定</t>
  </si>
  <si>
    <t>产出指标2</t>
  </si>
  <si>
    <t>效益指标2</t>
  </si>
  <si>
    <t>打造和谐美好的校园</t>
  </si>
  <si>
    <t>产出指标3</t>
  </si>
  <si>
    <t>效益指标3</t>
  </si>
  <si>
    <t>产出指标4</t>
  </si>
  <si>
    <t>效益指标4</t>
  </si>
  <si>
    <t>产出指标5</t>
  </si>
  <si>
    <t>效益指标5</t>
  </si>
  <si>
    <t>产出指标6</t>
  </si>
  <si>
    <t>效益指标6</t>
  </si>
  <si>
    <t>抚顺市第一中学</t>
  </si>
  <si>
    <t>变电所用电设备存在安全隐患，安排供电线路维修改造27万元。</t>
  </si>
  <si>
    <t>根据实际情况安排。</t>
  </si>
  <si>
    <t>供电线路改造27万元。</t>
  </si>
  <si>
    <t>消除供电隐患，保障教学环境安全。</t>
  </si>
  <si>
    <t>2021年完成。</t>
  </si>
  <si>
    <t>维修改造变电所1处</t>
  </si>
  <si>
    <t>消除供电隐患。</t>
  </si>
  <si>
    <t>保障教学环境安全。</t>
  </si>
  <si>
    <t>1.电教设备维护13万元。2.体育馆维修欠款10万元。3.日常维修用电料8万元。</t>
  </si>
  <si>
    <t>维修费用31万元。</t>
  </si>
  <si>
    <t>保障教学需要，提供优质教学资源。</t>
  </si>
  <si>
    <t>2021年度完成。</t>
  </si>
  <si>
    <t>及时拨付体育馆维修工程欠款</t>
  </si>
  <si>
    <t>保障教学需要</t>
  </si>
  <si>
    <t>维修电教设备不低于5处</t>
  </si>
  <si>
    <t>提供优质教学资源</t>
  </si>
  <si>
    <t>1.2018-2020校内日常维修30.78万元。2.毓秀楼会议室装修17.7万元。3.敏行楼教工浴池更衣柜2万元。4.致远楼会议室改造2万元。5.图灵楼机房维修3.5万元。</t>
  </si>
  <si>
    <t>校园维修欠款55.98万元。</t>
  </si>
  <si>
    <t>为教学提供优质环境，结清工程欠款。</t>
  </si>
  <si>
    <t>2021年完成</t>
  </si>
  <si>
    <t>学校教学环境得到改善。</t>
  </si>
  <si>
    <t>为教学提供优质环境</t>
  </si>
  <si>
    <t>维护社会和谐稳定</t>
  </si>
  <si>
    <t>抚顺市第二中学</t>
  </si>
  <si>
    <t>根据市政府精神</t>
  </si>
  <si>
    <t>有效利用闲置资产</t>
  </si>
  <si>
    <t>根据市政府对抚财教报[2020]162号的批示安排</t>
  </si>
  <si>
    <t>二中食堂内部设施维修老化，且不足以安排学生用餐，急需改造。</t>
  </si>
  <si>
    <t>为师生创造良好的用餐环境</t>
  </si>
  <si>
    <t>学生食堂5594平</t>
  </si>
  <si>
    <t>为师生创作良好的用餐环境</t>
  </si>
  <si>
    <t>教师食堂2220平</t>
  </si>
  <si>
    <t>维修（护）费25万元，其中：1、体育馆屋面防水1100平9万元；2、墙体维修500平8万元；3、窗户30扇维修，更换其中部分8万元。（2020年因疫情原因收入短收，原预算安排项目未执行，列入2021年预算。）</t>
  </si>
  <si>
    <t>体育馆塑钢窗年久失修，窗户变形、漏风，存在安全隐患</t>
  </si>
  <si>
    <t>消除安全隐患</t>
  </si>
  <si>
    <t>2021年度</t>
  </si>
  <si>
    <t>体育馆屋面防水1100平</t>
  </si>
  <si>
    <t>墙体维修500平</t>
  </si>
  <si>
    <t>为全校师生提供安全的学习环境</t>
  </si>
  <si>
    <t>窗户30扇维修</t>
  </si>
  <si>
    <t>劳务费25万元，解决校办集体工人企业破产后遗留问题。其中：1、6人工资14万元；2、6人保险8万元；3、13人（含退休）暖气费3万元。</t>
  </si>
  <si>
    <t>解决历史遗留问题</t>
  </si>
  <si>
    <t>保障人员经费及时足额发放</t>
  </si>
  <si>
    <t>6人工资及保险</t>
  </si>
  <si>
    <t>维护社会稳定</t>
  </si>
  <si>
    <t>13人（含退休）暖气费</t>
  </si>
  <si>
    <t>抚顺市第五中学维修改造工程</t>
  </si>
  <si>
    <t>外墙保温、屋顶防水。</t>
  </si>
  <si>
    <t>政府备案确认书</t>
  </si>
  <si>
    <t>老师和学生能在安全、舒适的环境中生活学习。</t>
  </si>
  <si>
    <t>保证质量</t>
  </si>
  <si>
    <t>当年施工、当年完成</t>
  </si>
  <si>
    <t>外墙维修不低于1000平</t>
  </si>
  <si>
    <t>给师生提供安全的教学场所</t>
  </si>
  <si>
    <t>屋顶防水不低于500平</t>
  </si>
  <si>
    <t>提高学生和家长的满意度</t>
  </si>
  <si>
    <t>抚顺市第六中学</t>
  </si>
  <si>
    <t>对个人和家庭补助98万元。赔偿治疗费、康复费，维护社会稳定。</t>
  </si>
  <si>
    <t>《顺城区人民法院民事调解书》</t>
  </si>
  <si>
    <t>对个人和家庭补助98万元。赔偿治疗费、康复费，维护社会稳定</t>
  </si>
  <si>
    <t>赔偿治疗费、康复费，维护社会稳定</t>
  </si>
  <si>
    <t>赔偿人员1人</t>
  </si>
  <si>
    <t>赔偿受伤学生医药费、治疗费</t>
  </si>
  <si>
    <t>对个人和家庭补助15.5万元。1、原师范学校综合厂占地补偿款5万元；2、六中印刷厂信访专项5.44万元；3、原师范学校印刷厂占地补偿款5.06万元。</t>
  </si>
  <si>
    <t>市信访局《关于解决原师范学校校办集体企业工人上访问题的请示》（抚信局字【2014】3号）占地补偿，补到人员自然消亡，且费用递增两千元左右补发养老金差额十人左右。</t>
  </si>
  <si>
    <t>解决历史遗留问题，维护社会和谐稳定。</t>
  </si>
  <si>
    <t>2021年1-12月</t>
  </si>
  <si>
    <t>占地补偿，补到人员自然消亡，且费用递增两千元左右，补发养老金差额十人左右。</t>
  </si>
  <si>
    <t xml:space="preserve">解决历史遗留问题。
</t>
  </si>
  <si>
    <t>解决原师范学校综合厂占地补偿款问题。</t>
  </si>
  <si>
    <t xml:space="preserve">维护社会和谐稳定。
</t>
  </si>
  <si>
    <t xml:space="preserve">解决六中印刷厂信访问题。
</t>
  </si>
  <si>
    <t xml:space="preserve">解决原师范学校印刷厂占地补偿款问题。
</t>
  </si>
  <si>
    <t>抚顺市第十中学</t>
  </si>
  <si>
    <t xml:space="preserve">食堂维修改造工程及设备购置合计17.74万元。
一、维修改造工程5.85万元1、吊棚3.25万元（250㎡、单价130元/㎡）； 2、灯具更换0.20万元； 3、二层电路改造1万元；4、室外白钢雨排管1.40万元（140m、单价1000元/ m）。
二、设备购置11.89万元1、餐桌1.08万元（40张、单价270元/张）；2、三门烤箱0.83万元（1台、单价8300元/台）；3、消毒柜0.5万元（1个、单价5000元/个）；4、打蛋机0.24万元（1台、单价2400元/台）； 5、自动切菜机1.68万元（1台、单价16800元/台）； 6、刨肉机0.54万元（1台、单价5400元/台）；7、冰柜1.05万元（3台、单价3500元/台）；8、煮面炉0.17万元（1台、单价1700元/台）；9、推饭车0.3万元（4个、单价750元/个）； 10、大保温桶0.2万元（4个、单价500元/个）；11、加热保温炉2.1万元（10个、单价2100元/个）；12、食品保温箱3.2万元（64个、单价500元/个）。
</t>
  </si>
  <si>
    <t>按合同</t>
  </si>
  <si>
    <t>改善就餐环境</t>
  </si>
  <si>
    <t>维修改造面积不低于300平</t>
  </si>
  <si>
    <t>就餐环境改善，师生满意</t>
  </si>
  <si>
    <t>购买各类食堂设备不低于10件</t>
  </si>
  <si>
    <t>抚顺市第十二中学</t>
  </si>
  <si>
    <t xml:space="preserve">1、足球标志杆：单价：50元，20个，小计;1000元；2、标志碟：单价：5元，40个，小计;200元；3、标志角：单价：10元，40个，小计;400元；、4肺活量测试仪：单价：500元，2个，小计;1000元；5、分队衫：单价：50元，40件，小计;2000元；6、瑜伽垫：单价：100元，10个，小计;1000元；7、计时手表：单价：900元，6块，小计;5400元；8、仰卧起坐训练器：单价：500元，1个，小计;500元；9、收腹肌训练器：单价：500元，1个，小计;500元；10、拳王沙袋：单价：800元，1个，小计;800元；11、拳击手套：单价：150元，2个，小计;300元；12、乒乓球发球机：单价：900元，1个，小计;900元，合计;14000元。
</t>
  </si>
  <si>
    <t>为了满足体育用品需求，提升教学质量，提高体育课堂学生参与积极性。</t>
  </si>
  <si>
    <t>房屋出租收入用来购置体育用品</t>
  </si>
  <si>
    <t>满足体育用品需求，提升教学质量，提高体育课堂学生参与积极性。</t>
  </si>
  <si>
    <t>足球标志杆20个，标志碟40个，标志角40个，肺活量测试仪2个</t>
  </si>
  <si>
    <t>提高学生参与体育课堂的积极性</t>
  </si>
  <si>
    <t>瑜伽垫10个</t>
  </si>
  <si>
    <t>满足体育教学的需要，提升体育教学质量。</t>
  </si>
  <si>
    <r>
      <t>其他体育用品不低于2</t>
    </r>
    <r>
      <rPr>
        <sz val="12"/>
        <rFont val="宋体"/>
        <family val="0"/>
      </rPr>
      <t>0件</t>
    </r>
  </si>
  <si>
    <t>抚顺市朝鲜族第一中学</t>
  </si>
  <si>
    <t>劳务费5.43万元，2260元/月*2人*12个月=5.43万元。</t>
  </si>
  <si>
    <t>《中小学幼儿园完全防范工作规范（试行）》（公治（2015）168号）</t>
  </si>
  <si>
    <t>保障保安2人工资正常发放。</t>
  </si>
  <si>
    <t>避免学校受到暴力损害。</t>
  </si>
  <si>
    <t>1.根据省扶持民族教育发展相关政策。2.辽宁省财政厅辽宁省教育厅辽财教【2012】734号关于印发辽宁省教育附加等专项资金支出管理暂行办法的通知。3.朝一中2021年预计初中生187人，高中生163人，公用经费定额51.57万元，教职工99人，由教育费附加安排缺口55万元。</t>
  </si>
  <si>
    <t>通过民族教育专项资金，保障民族学校正常运转，并进一步提升教育教学质量。</t>
  </si>
  <si>
    <t>通过民族教育专项资金，保障民族学校正常运转，进一步提升教育教学质量。</t>
  </si>
  <si>
    <t>保障供应日常办公所需的各种材耗材。</t>
  </si>
  <si>
    <t>通过民族教育专项资金，保障民族学校正常运转。</t>
  </si>
  <si>
    <t>订购各种报刊杂志及朝鲜文材料。</t>
  </si>
  <si>
    <t>进一步进升教育教学质量。</t>
  </si>
  <si>
    <t>保障日常水电正常运转，保障日常维修维护。</t>
  </si>
  <si>
    <t>抚顺市东洲高级中学</t>
  </si>
  <si>
    <t>现有学生89人，公用经费19.58万元，不足以支付残保和工会经费。</t>
  </si>
  <si>
    <t>保障学校教学正常进行</t>
  </si>
  <si>
    <t>学生89人</t>
  </si>
  <si>
    <t>保障正常运行</t>
  </si>
  <si>
    <t>抚顺市第一中等职业技术专业学校</t>
  </si>
  <si>
    <t xml:space="preserve">商品和服务支出200万元：1、劳务费123万元：全年雇佣幼儿教师和保育员的工资及保险123万元；2、差旅费1万元：员工通勤费等1万元；3.办公费35万元：教学办公费25万元，管理办公费5万元，幼儿大型活动费5万元；4.维修（护）费15万元：日常维修维护15万元；5.培训费5万元：幼儿教师培训费5万元；6.其他商品和服务支出21万元：员工体检等其他费用。
</t>
  </si>
  <si>
    <t xml:space="preserve">学校学前专业内嵌式实训幼儿园运行需要
</t>
  </si>
  <si>
    <t>单位学前专业内嵌式实训幼儿园，力争招生达到300人.</t>
  </si>
  <si>
    <t xml:space="preserve">招生达到300人
</t>
  </si>
  <si>
    <t>抚顺市第二中等职业技术专业学校</t>
  </si>
  <si>
    <t>商品和服务支出35万元。其中：1、办公费21万元。2、水费2万元。3、电费3万元。4、邮电费1万元。5、差旅费2万元。6、维修维护费3万元。7、专用材料费3万元。</t>
  </si>
  <si>
    <t>二职专预计人数233人，按生均测算公用经费37.28万元，教职工75人，维持基本运转80余万元，由教育附加补充公用经费35万元。</t>
  </si>
  <si>
    <t>保障学校工作正常运转，教育教学正常运行。</t>
  </si>
  <si>
    <t>全年按月按计划支出。</t>
  </si>
  <si>
    <t>学生人数预计233人</t>
  </si>
  <si>
    <t>后勤保障工作得以顺利开展。</t>
  </si>
  <si>
    <t>保障日常正常运转</t>
  </si>
  <si>
    <t>保障学校的良性发展和提高社会认同度。</t>
  </si>
  <si>
    <t>学校升学率大大提高。</t>
  </si>
  <si>
    <t>为学生努力学习取得好成绩，取得家长满意打下基础。</t>
  </si>
  <si>
    <t>抚顺市现代服务中等职业技术专业学校</t>
  </si>
  <si>
    <t>教育附加补充公用经费</t>
  </si>
  <si>
    <t>商品和服务支出25万元。其中：办公费15万元、电费3万元、水费2万元、邮电费2万元、维修维护费2万元、专业材料费1万元。</t>
  </si>
  <si>
    <t>因生均经费不足，导致出现公用经费缺口25万元。为保障学校工作正常运转，教育教学正常运行，由附加补充运转缺口25万元。</t>
  </si>
  <si>
    <t>2021年因生均经费不足，新增项目补充公用经费，保障学校教育教学正常运转，并按照计划进行支付。</t>
  </si>
  <si>
    <t>保障学校工作正常运转，教育教学工作正常开展。</t>
  </si>
  <si>
    <t>2021年按月按计划执行。</t>
  </si>
  <si>
    <t xml:space="preserve">为435个学生提供良好的学习环境。
</t>
  </si>
  <si>
    <t>维护学校教育教学工作顺利开展。</t>
  </si>
  <si>
    <t>为教职工173人提供良好的办公环境。</t>
  </si>
  <si>
    <t>为学生提供良好的学习环境。</t>
  </si>
  <si>
    <t>维持学校教育教学正常运行。</t>
  </si>
  <si>
    <t>直属单位小学雇佣专职保安费每年共需经费2人*2260元*12个月＝54240元。</t>
  </si>
  <si>
    <t>《中小学幼儿园安全防范工作（试行）》</t>
  </si>
  <si>
    <t>专职保安人员负责保护学校公共财产不受损失，保证师生人身安全。</t>
  </si>
  <si>
    <t>2021年1月-12月</t>
  </si>
  <si>
    <t>保安2人</t>
  </si>
  <si>
    <t>维护学校安全</t>
  </si>
  <si>
    <t>学生综合实践课所需耗村材</t>
  </si>
  <si>
    <t>根据国家教育部教材【2017】4号文件《关于中小学综合实践活动指导纲要》的通知</t>
  </si>
  <si>
    <t>项目概况：2021年全年教学耗材款。保证措施：安全操作管理制度、耗材使用管理制度。</t>
  </si>
  <si>
    <t>使学生在动手活动中，达到提高创造、创新实践能力，保证综合实践活动顺利开展。</t>
  </si>
  <si>
    <t>上学期10万元，下学期10万元。</t>
  </si>
  <si>
    <t>为科技中心购置船模。购置车模。</t>
  </si>
  <si>
    <t>使学生提高动手能力</t>
  </si>
  <si>
    <t>为编结专业购编结用绳。为天文地理购卡纸。为奥妙建筑购泡沫板。为趣味电子购电子积木50套。</t>
  </si>
  <si>
    <t>使学生提高社会实践能力</t>
  </si>
  <si>
    <t>为广告设计购置纸张、颜料。为生物博士购置农药检测仪。</t>
  </si>
  <si>
    <t>提高学生的创造能力</t>
  </si>
  <si>
    <t>为劳技中心购置物品：为面艺购置米、面油。为茶艺购置茶叶。</t>
  </si>
  <si>
    <t>提供社会发展所需要的各方面的人才</t>
  </si>
  <si>
    <t>为真人CS购置抢支等。</t>
  </si>
  <si>
    <t>抚顺市特殊教育学校</t>
  </si>
  <si>
    <t>保安经费</t>
  </si>
  <si>
    <t>专职保安人员负责保护学校公共财产不受损失.保证师生安全。</t>
  </si>
  <si>
    <t>保证保安工资2人。</t>
  </si>
  <si>
    <t>抚顺市工读学校</t>
  </si>
  <si>
    <t>《关于在抚顺市工读学校加挂抚顺市青少年法治教育实践基地的请示》 （抚教【2017】55号）朱祥林市长批复同意；《辽宁省教育厅 辽宁省司法局关于发布省级青少年法治教育实践基地的通知》（辽教函【2019】298号）我校被命名为辽宁省青少年法治教育实践基地，承担省内青少年法治实践教育工作</t>
  </si>
  <si>
    <t>校内、校外的法治宣传</t>
  </si>
  <si>
    <t>依法治国需要，预防未成年人违法犯罪。提高青少年明辨是非。自我约束、自我保护能力。</t>
  </si>
  <si>
    <t>商品服务支出5万元：一、法治宣传教育3万元。1，办公费0.5万元，开展全市法治知识竞赛、演讲比赛等法治竞主题赛活动。2，印刷费2.5万元，印制法治知识手册、法治宣传条幅、宣传单、宣传兜、海报、光碟等法治宣传品。3，下基层法治宣传运送展板费。二、维修费0.42万元，法治展厅、长廊、教室展板内容更换及设备维护。.三、物业费1.58万元。（保洁1名，1.58万元）；</t>
  </si>
  <si>
    <t>校内法治教育宣传和保障10.85万元</t>
  </si>
  <si>
    <t>依法治国需要，预防未成年人违法犯罪</t>
  </si>
  <si>
    <t>校外法治教育宣传5.15万元。</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</si>
</sst>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0_);[Red]\(0.00\)"/>
    <numFmt numFmtId="194" formatCode="#,##0.0_ "/>
    <numFmt numFmtId="195" formatCode="0.00_ ;[Red]\-0.00\ "/>
    <numFmt numFmtId="196" formatCode="0_ "/>
    <numFmt numFmtId="197" formatCode="#,##0.00;[Red]#,##0.00"/>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2"/>
      <color indexed="62"/>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180"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2" fillId="16"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3" fillId="17"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182"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0" fillId="25" borderId="9" applyNumberFormat="0" applyFont="0" applyAlignment="0" applyProtection="0"/>
    <xf numFmtId="0" fontId="0" fillId="25" borderId="9" applyNumberFormat="0" applyFont="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cellStyleXfs>
  <cellXfs count="414">
    <xf numFmtId="0" fontId="0" fillId="0" borderId="0" xfId="0" applyAlignment="1">
      <alignment vertical="center"/>
    </xf>
    <xf numFmtId="0" fontId="8" fillId="0" borderId="0" xfId="161" applyFont="1" applyAlignment="1">
      <alignment vertical="center"/>
      <protection/>
    </xf>
    <xf numFmtId="0" fontId="6" fillId="26" borderId="0" xfId="161" applyFont="1" applyFill="1" applyAlignment="1">
      <alignment vertical="center" wrapText="1"/>
      <protection/>
    </xf>
    <xf numFmtId="0" fontId="6" fillId="0" borderId="0" xfId="161" applyFont="1" applyAlignment="1">
      <alignment vertical="center"/>
      <protection/>
    </xf>
    <xf numFmtId="0" fontId="7" fillId="0" borderId="0" xfId="0" applyFont="1" applyAlignment="1">
      <alignment vertical="center"/>
    </xf>
    <xf numFmtId="49" fontId="8" fillId="0" borderId="0" xfId="161" applyNumberFormat="1" applyFont="1" applyFill="1" applyAlignment="1" applyProtection="1">
      <alignment vertical="center"/>
      <protection/>
    </xf>
    <xf numFmtId="184" fontId="8" fillId="0" borderId="0" xfId="161" applyNumberFormat="1" applyFont="1" applyAlignment="1">
      <alignment vertical="center"/>
      <protection/>
    </xf>
    <xf numFmtId="0" fontId="8" fillId="0" borderId="0" xfId="161" applyFont="1">
      <alignment/>
      <protection/>
    </xf>
    <xf numFmtId="2" fontId="8" fillId="0" borderId="0" xfId="161" applyNumberFormat="1" applyFont="1" applyFill="1" applyAlignment="1" applyProtection="1">
      <alignment horizontal="center" vertical="center"/>
      <protection/>
    </xf>
    <xf numFmtId="0" fontId="6" fillId="0" borderId="10" xfId="117" applyFont="1" applyFill="1" applyBorder="1" applyAlignment="1">
      <alignment horizontal="left" vertical="center"/>
      <protection/>
    </xf>
    <xf numFmtId="184" fontId="8" fillId="0" borderId="0" xfId="161" applyNumberFormat="1" applyFont="1" applyFill="1" applyAlignment="1">
      <alignment horizontal="center" vertical="center"/>
      <protection/>
    </xf>
    <xf numFmtId="184" fontId="6" fillId="0" borderId="10" xfId="161"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61" applyFont="1">
      <alignment/>
      <protection/>
    </xf>
    <xf numFmtId="49" fontId="8" fillId="0" borderId="11" xfId="0" applyNumberFormat="1" applyFont="1" applyFill="1" applyBorder="1" applyAlignment="1" applyProtection="1">
      <alignment horizontal="center" vertical="center"/>
      <protection/>
    </xf>
    <xf numFmtId="185"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85"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87" fontId="8" fillId="0" borderId="11" xfId="161"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9"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117"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7"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61" applyNumberFormat="1" applyFont="1" applyFill="1" applyAlignment="1" applyProtection="1">
      <alignment horizontal="centerContinuous" vertical="center"/>
      <protection/>
    </xf>
    <xf numFmtId="0" fontId="8" fillId="0" borderId="0" xfId="161" applyNumberFormat="1" applyFont="1" applyFill="1" applyAlignment="1" applyProtection="1">
      <alignment horizontal="centerContinuous" vertical="center"/>
      <protection/>
    </xf>
    <xf numFmtId="0" fontId="6" fillId="0" borderId="0" xfId="161" applyNumberFormat="1" applyFont="1" applyFill="1" applyAlignment="1" applyProtection="1">
      <alignment horizontal="right" vertical="center"/>
      <protection/>
    </xf>
    <xf numFmtId="0" fontId="6" fillId="0" borderId="0" xfId="117" applyFont="1" applyFill="1" applyBorder="1" applyAlignment="1">
      <alignment horizontal="left" vertical="center"/>
      <protection/>
    </xf>
    <xf numFmtId="49" fontId="6" fillId="0" borderId="11" xfId="0" applyNumberFormat="1" applyFont="1" applyBorder="1" applyAlignment="1">
      <alignment horizontal="center" vertical="center"/>
    </xf>
    <xf numFmtId="186" fontId="8" fillId="0" borderId="11" xfId="0" applyNumberFormat="1" applyFont="1" applyFill="1" applyBorder="1" applyAlignment="1" applyProtection="1">
      <alignment horizontal="right" vertical="center"/>
      <protection/>
    </xf>
    <xf numFmtId="190"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117"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6" fontId="8" fillId="0" borderId="11" xfId="0" applyNumberFormat="1" applyFont="1" applyFill="1" applyBorder="1" applyAlignment="1">
      <alignment vertical="center"/>
    </xf>
    <xf numFmtId="0" fontId="3" fillId="0" borderId="0" xfId="119"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9" fillId="0" borderId="0" xfId="161" applyNumberFormat="1" applyFont="1" applyFill="1" applyAlignment="1" applyProtection="1">
      <alignment vertical="center"/>
      <protection/>
    </xf>
    <xf numFmtId="0" fontId="6" fillId="0" borderId="0" xfId="0" applyFont="1" applyBorder="1" applyAlignment="1">
      <alignment vertical="center"/>
    </xf>
    <xf numFmtId="0" fontId="9" fillId="0" borderId="0" xfId="161"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86" fontId="6" fillId="0" borderId="11" xfId="0" applyNumberFormat="1" applyFont="1" applyFill="1" applyBorder="1" applyAlignment="1" applyProtection="1">
      <alignment horizontal="right" vertical="center"/>
      <protection/>
    </xf>
    <xf numFmtId="186" fontId="8" fillId="0" borderId="11" xfId="0" applyNumberFormat="1" applyFont="1" applyBorder="1" applyAlignment="1">
      <alignment vertical="center"/>
    </xf>
    <xf numFmtId="186" fontId="0" fillId="0" borderId="11" xfId="0" applyNumberFormat="1" applyFill="1" applyBorder="1" applyAlignment="1">
      <alignment vertical="center"/>
    </xf>
    <xf numFmtId="186" fontId="8" fillId="0" borderId="11" xfId="0" applyNumberFormat="1" applyFont="1" applyFill="1" applyBorder="1" applyAlignment="1">
      <alignment horizontal="right" vertical="center"/>
    </xf>
    <xf numFmtId="0" fontId="0" fillId="0" borderId="0" xfId="0" applyAlignment="1">
      <alignment horizontal="centerContinuous" vertical="center"/>
    </xf>
    <xf numFmtId="186" fontId="0"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3" fillId="0" borderId="0" xfId="119" applyFont="1">
      <alignment/>
      <protection/>
    </xf>
    <xf numFmtId="0" fontId="2" fillId="0" borderId="0" xfId="119">
      <alignment/>
      <protection/>
    </xf>
    <xf numFmtId="0" fontId="8" fillId="0" borderId="0" xfId="117" applyFont="1" applyFill="1" applyAlignment="1">
      <alignment vertical="center"/>
      <protection/>
    </xf>
    <xf numFmtId="0" fontId="8" fillId="0" borderId="0" xfId="117" applyFont="1" applyFill="1" applyAlignment="1">
      <alignment horizontal="center" vertical="center"/>
      <protection/>
    </xf>
    <xf numFmtId="184" fontId="6" fillId="0" borderId="0" xfId="117" applyNumberFormat="1" applyFont="1" applyFill="1" applyAlignment="1" applyProtection="1">
      <alignment horizontal="right" vertical="center"/>
      <protection/>
    </xf>
    <xf numFmtId="0" fontId="12" fillId="0" borderId="0" xfId="117" applyFont="1" applyFill="1" applyAlignment="1">
      <alignment vertical="center"/>
      <protection/>
    </xf>
    <xf numFmtId="184" fontId="8" fillId="0" borderId="10" xfId="117" applyNumberFormat="1" applyFont="1" applyFill="1" applyBorder="1" applyAlignment="1">
      <alignment horizontal="center" vertical="center"/>
      <protection/>
    </xf>
    <xf numFmtId="0" fontId="8" fillId="0" borderId="10" xfId="117" applyFont="1" applyFill="1" applyBorder="1" applyAlignment="1">
      <alignment horizontal="center" vertical="center"/>
      <protection/>
    </xf>
    <xf numFmtId="0" fontId="12" fillId="0" borderId="0" xfId="117" applyFont="1" applyFill="1" applyBorder="1" applyAlignment="1">
      <alignment vertical="center"/>
      <protection/>
    </xf>
    <xf numFmtId="0" fontId="6" fillId="0" borderId="11" xfId="117" applyNumberFormat="1" applyFont="1" applyFill="1" applyBorder="1" applyAlignment="1" applyProtection="1">
      <alignment horizontal="centerContinuous" vertical="center"/>
      <protection/>
    </xf>
    <xf numFmtId="0" fontId="6" fillId="0" borderId="11" xfId="117" applyNumberFormat="1" applyFont="1" applyFill="1" applyBorder="1" applyAlignment="1" applyProtection="1">
      <alignment horizontal="center" vertical="center"/>
      <protection/>
    </xf>
    <xf numFmtId="184" fontId="6" fillId="0" borderId="17" xfId="117" applyNumberFormat="1" applyFont="1" applyFill="1" applyBorder="1" applyAlignment="1" applyProtection="1">
      <alignment horizontal="center" vertical="center"/>
      <protection/>
    </xf>
    <xf numFmtId="184" fontId="6" fillId="0" borderId="11" xfId="117" applyNumberFormat="1" applyFont="1" applyFill="1" applyBorder="1" applyAlignment="1" applyProtection="1">
      <alignment horizontal="center" vertical="center"/>
      <protection/>
    </xf>
    <xf numFmtId="49" fontId="8" fillId="0" borderId="12" xfId="117" applyNumberFormat="1" applyFont="1" applyFill="1" applyBorder="1" applyAlignment="1" applyProtection="1">
      <alignment horizontal="left" vertical="center" indent="1"/>
      <protection/>
    </xf>
    <xf numFmtId="186" fontId="8" fillId="0" borderId="15" xfId="117" applyNumberFormat="1" applyFont="1" applyFill="1" applyBorder="1" applyAlignment="1" applyProtection="1">
      <alignment horizontal="right" vertical="center" wrapText="1"/>
      <protection/>
    </xf>
    <xf numFmtId="186" fontId="8" fillId="0" borderId="11" xfId="117" applyNumberFormat="1" applyFont="1" applyFill="1" applyBorder="1" applyAlignment="1" applyProtection="1">
      <alignment horizontal="right" vertical="center" wrapText="1"/>
      <protection/>
    </xf>
    <xf numFmtId="49" fontId="6" fillId="0" borderId="12" xfId="117" applyNumberFormat="1" applyFont="1" applyFill="1" applyBorder="1" applyAlignment="1" applyProtection="1">
      <alignment horizontal="center" vertical="center"/>
      <protection/>
    </xf>
    <xf numFmtId="0" fontId="11" fillId="0" borderId="0" xfId="117" applyFont="1" applyFill="1" applyAlignment="1">
      <alignment vertical="center"/>
      <protection/>
    </xf>
    <xf numFmtId="0" fontId="12" fillId="0" borderId="0" xfId="117"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8"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119" applyFont="1" applyBorder="1">
      <alignment/>
      <protection/>
    </xf>
    <xf numFmtId="0" fontId="3" fillId="0" borderId="11" xfId="119" applyFont="1" applyBorder="1" applyAlignment="1">
      <alignment horizontal="left"/>
      <protection/>
    </xf>
    <xf numFmtId="0" fontId="2" fillId="0" borderId="11" xfId="119" applyBorder="1">
      <alignment/>
      <protection/>
    </xf>
    <xf numFmtId="49" fontId="0" fillId="0" borderId="11" xfId="0" applyNumberFormat="1" applyFont="1" applyFill="1" applyBorder="1" applyAlignment="1">
      <alignment horizontal="left" vertical="center" wrapText="1"/>
    </xf>
    <xf numFmtId="190" fontId="0" fillId="0" borderId="11" xfId="0" applyNumberFormat="1" applyFont="1" applyFill="1" applyBorder="1" applyAlignment="1">
      <alignment horizontal="right" vertical="center"/>
    </xf>
    <xf numFmtId="49" fontId="4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49" fontId="0" fillId="0" borderId="11" xfId="0" applyNumberFormat="1" applyFont="1" applyFill="1" applyBorder="1" applyAlignment="1">
      <alignment vertical="center"/>
    </xf>
    <xf numFmtId="0" fontId="8" fillId="0" borderId="0" xfId="0" applyFont="1" applyFill="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6" fontId="6" fillId="0" borderId="11" xfId="161" applyNumberFormat="1" applyFont="1" applyFill="1" applyBorder="1" applyAlignment="1" applyProtection="1">
      <alignment horizontal="right" vertical="center" wrapText="1"/>
      <protection/>
    </xf>
    <xf numFmtId="0" fontId="6" fillId="0" borderId="0" xfId="161" applyFont="1">
      <alignment/>
      <protection/>
    </xf>
    <xf numFmtId="0" fontId="7" fillId="0" borderId="0" xfId="0" applyFont="1" applyAlignment="1">
      <alignment vertical="center"/>
    </xf>
    <xf numFmtId="186" fontId="6" fillId="0" borderId="11" xfId="0" applyNumberFormat="1" applyFont="1" applyFill="1" applyBorder="1" applyAlignment="1">
      <alignment horizontal="right" vertical="center" wrapText="1"/>
    </xf>
    <xf numFmtId="49" fontId="9" fillId="0" borderId="0" xfId="161"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186"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49" fontId="7" fillId="0" borderId="11" xfId="0" applyNumberFormat="1" applyFont="1" applyFill="1" applyBorder="1" applyAlignment="1">
      <alignment vertical="center"/>
    </xf>
    <xf numFmtId="0" fontId="6" fillId="0" borderId="11" xfId="0" applyFont="1" applyBorder="1" applyAlignment="1">
      <alignment vertical="center"/>
    </xf>
    <xf numFmtId="0" fontId="8" fillId="0" borderId="10"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xf>
    <xf numFmtId="193" fontId="8" fillId="0" borderId="11" xfId="0" applyNumberFormat="1" applyFont="1" applyFill="1" applyBorder="1" applyAlignment="1" applyProtection="1">
      <alignment horizontal="right" vertical="center"/>
      <protection/>
    </xf>
    <xf numFmtId="193" fontId="0" fillId="0" borderId="11" xfId="0" applyNumberFormat="1" applyFill="1" applyBorder="1" applyAlignment="1">
      <alignment horizontal="right" vertical="center"/>
    </xf>
    <xf numFmtId="193"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8" fillId="0" borderId="0" xfId="0" applyFont="1" applyAlignment="1">
      <alignment vertical="center"/>
    </xf>
    <xf numFmtId="190" fontId="7" fillId="0" borderId="11" xfId="0" applyNumberFormat="1" applyFont="1" applyFill="1" applyBorder="1" applyAlignment="1">
      <alignment vertical="center"/>
    </xf>
    <xf numFmtId="190" fontId="6" fillId="0" borderId="11" xfId="0" applyNumberFormat="1" applyFont="1" applyFill="1" applyBorder="1" applyAlignment="1" applyProtection="1">
      <alignment vertical="center"/>
      <protection/>
    </xf>
    <xf numFmtId="190" fontId="6" fillId="0" borderId="11" xfId="0" applyNumberFormat="1" applyFont="1" applyFill="1" applyBorder="1" applyAlignment="1">
      <alignment vertical="center"/>
    </xf>
    <xf numFmtId="193" fontId="8" fillId="0" borderId="11" xfId="0" applyNumberFormat="1" applyFont="1" applyFill="1" applyBorder="1" applyAlignment="1">
      <alignment horizontal="right" vertical="center"/>
    </xf>
    <xf numFmtId="190"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190" fontId="8" fillId="0" borderId="11" xfId="108"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90" fontId="8" fillId="0" borderId="11" xfId="0" applyNumberFormat="1" applyFont="1" applyFill="1" applyBorder="1" applyAlignment="1">
      <alignment vertical="center"/>
    </xf>
    <xf numFmtId="49" fontId="6" fillId="0" borderId="11" xfId="107" applyNumberFormat="1" applyFont="1" applyFill="1" applyBorder="1">
      <alignment vertical="center"/>
      <protection/>
    </xf>
    <xf numFmtId="190" fontId="6" fillId="0" borderId="11" xfId="107" applyNumberFormat="1" applyFont="1" applyFill="1" applyBorder="1" applyAlignment="1">
      <alignment horizontal="right" vertical="center"/>
      <protection/>
    </xf>
    <xf numFmtId="0" fontId="6" fillId="0" borderId="11" xfId="107" applyNumberFormat="1" applyFont="1" applyFill="1" applyBorder="1" applyAlignment="1">
      <alignment horizontal="center" vertical="center"/>
      <protection/>
    </xf>
    <xf numFmtId="193" fontId="0" fillId="0" borderId="11" xfId="0" applyNumberFormat="1" applyFill="1" applyBorder="1" applyAlignment="1">
      <alignment vertical="center"/>
    </xf>
    <xf numFmtId="193" fontId="8" fillId="0" borderId="11" xfId="107" applyNumberFormat="1" applyFont="1" applyFill="1" applyBorder="1" applyAlignment="1">
      <alignment horizontal="right" vertical="center"/>
      <protection/>
    </xf>
    <xf numFmtId="0" fontId="6" fillId="0" borderId="0" xfId="161" applyFont="1">
      <alignment/>
      <protection/>
    </xf>
    <xf numFmtId="0" fontId="6" fillId="0" borderId="10" xfId="0" applyFont="1" applyBorder="1" applyAlignment="1">
      <alignment horizontal="right" vertical="center"/>
    </xf>
    <xf numFmtId="0" fontId="7" fillId="0" borderId="11" xfId="0" applyNumberFormat="1" applyFont="1" applyFill="1" applyBorder="1" applyAlignment="1">
      <alignment horizontal="center" vertical="center"/>
    </xf>
    <xf numFmtId="0" fontId="6" fillId="0" borderId="10" xfId="117" applyFont="1" applyFill="1" applyBorder="1" applyAlignment="1">
      <alignment vertical="center"/>
      <protection/>
    </xf>
    <xf numFmtId="0" fontId="6" fillId="0" borderId="10" xfId="117" applyFont="1" applyFill="1" applyBorder="1" applyAlignment="1">
      <alignment horizontal="right" vertical="center"/>
      <protection/>
    </xf>
    <xf numFmtId="0" fontId="0" fillId="0" borderId="0" xfId="0" applyAlignment="1">
      <alignment vertical="center"/>
    </xf>
    <xf numFmtId="0" fontId="0" fillId="0" borderId="11" xfId="0" applyBorder="1" applyAlignment="1">
      <alignment vertical="center"/>
    </xf>
    <xf numFmtId="0" fontId="6" fillId="26" borderId="11"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2" xfId="117"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11" xfId="0" applyNumberFormat="1" applyFont="1" applyFill="1" applyBorder="1" applyAlignment="1" applyProtection="1">
      <alignment horizontal="centerContinuous" vertical="center"/>
      <protection/>
    </xf>
    <xf numFmtId="0" fontId="0" fillId="0" borderId="0" xfId="0" applyAlignment="1">
      <alignment vertical="center" wrapText="1"/>
    </xf>
    <xf numFmtId="0" fontId="41" fillId="0" borderId="0" xfId="0" applyFont="1" applyAlignment="1">
      <alignment vertical="center"/>
    </xf>
    <xf numFmtId="0" fontId="9" fillId="0" borderId="0" xfId="161" applyNumberFormat="1" applyFont="1" applyFill="1" applyAlignment="1" applyProtection="1">
      <alignment horizontal="center" vertical="center"/>
      <protection/>
    </xf>
    <xf numFmtId="0" fontId="3" fillId="0" borderId="0" xfId="0" applyFont="1" applyAlignment="1">
      <alignment horizontal="left" vertical="center"/>
    </xf>
    <xf numFmtId="0" fontId="2" fillId="0" borderId="0" xfId="0" applyFont="1" applyAlignment="1">
      <alignment horizontal="left" vertical="center"/>
    </xf>
    <xf numFmtId="0" fontId="6" fillId="0" borderId="11" xfId="0" applyFont="1" applyFill="1" applyBorder="1" applyAlignment="1">
      <alignment horizontal="center" vertical="center"/>
    </xf>
    <xf numFmtId="49" fontId="8" fillId="0" borderId="12" xfId="117"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8" fillId="0" borderId="0" xfId="0" applyFont="1" applyAlignment="1">
      <alignment vertical="center"/>
    </xf>
    <xf numFmtId="0" fontId="6"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2" fontId="6" fillId="0" borderId="0" xfId="161" applyNumberFormat="1" applyFont="1" applyFill="1" applyAlignment="1" applyProtection="1">
      <alignment horizontal="right" vertical="center"/>
      <protection/>
    </xf>
    <xf numFmtId="0" fontId="6" fillId="0" borderId="0" xfId="161" applyNumberFormat="1" applyFont="1" applyFill="1" applyAlignment="1" applyProtection="1">
      <alignment horizontal="right" vertical="center"/>
      <protection/>
    </xf>
    <xf numFmtId="0" fontId="0" fillId="0" borderId="11" xfId="0" applyBorder="1" applyAlignment="1">
      <alignment horizontal="center" vertical="center" wrapText="1"/>
    </xf>
    <xf numFmtId="0" fontId="0" fillId="0" borderId="11" xfId="0" applyBorder="1" applyAlignment="1">
      <alignment horizontal="center" vertical="center"/>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6" fillId="0" borderId="0" xfId="0" applyNumberFormat="1" applyFont="1" applyFill="1" applyAlignment="1" applyProtection="1">
      <alignment horizontal="right" vertical="center"/>
      <protection/>
    </xf>
    <xf numFmtId="186" fontId="8" fillId="0" borderId="11" xfId="0" applyNumberFormat="1" applyFont="1" applyFill="1" applyBorder="1" applyAlignment="1" applyProtection="1">
      <alignment horizontal="right" vertical="center" wrapText="1"/>
      <protection/>
    </xf>
    <xf numFmtId="0" fontId="8" fillId="0" borderId="11" xfId="118" applyNumberFormat="1" applyFont="1" applyFill="1" applyBorder="1" applyAlignment="1" applyProtection="1">
      <alignment vertical="center"/>
      <protection/>
    </xf>
    <xf numFmtId="4" fontId="8" fillId="0" borderId="11" xfId="118" applyNumberFormat="1" applyFont="1" applyFill="1" applyBorder="1" applyAlignment="1" applyProtection="1">
      <alignment horizontal="right" vertical="center" wrapText="1"/>
      <protection/>
    </xf>
    <xf numFmtId="0" fontId="6" fillId="0" borderId="0" xfId="117" applyFont="1" applyFill="1" applyBorder="1" applyAlignment="1">
      <alignment horizontal="left" vertical="center"/>
      <protection/>
    </xf>
    <xf numFmtId="49" fontId="0" fillId="0" borderId="11" xfId="0" applyNumberFormat="1" applyFont="1" applyFill="1" applyBorder="1" applyAlignment="1">
      <alignment horizontal="left" vertical="center" wrapText="1"/>
    </xf>
    <xf numFmtId="195" fontId="8" fillId="0" borderId="11" xfId="0" applyNumberFormat="1" applyFont="1" applyFill="1" applyBorder="1" applyAlignment="1">
      <alignment horizontal="center" vertical="center" wrapText="1"/>
    </xf>
    <xf numFmtId="49" fontId="0" fillId="0" borderId="11" xfId="0" applyNumberFormat="1" applyFont="1" applyFill="1" applyBorder="1" applyAlignment="1">
      <alignment vertical="center"/>
    </xf>
    <xf numFmtId="0" fontId="7" fillId="0" borderId="11" xfId="0" applyFont="1" applyBorder="1" applyAlignment="1">
      <alignment vertical="center"/>
    </xf>
    <xf numFmtId="196" fontId="0" fillId="0" borderId="11" xfId="0" applyNumberFormat="1" applyFill="1" applyBorder="1" applyAlignment="1">
      <alignment horizontal="center" vertical="center"/>
    </xf>
    <xf numFmtId="0" fontId="8" fillId="0" borderId="11" xfId="114" applyNumberFormat="1" applyFont="1" applyFill="1" applyBorder="1" applyAlignment="1" applyProtection="1">
      <alignment horizontal="left" vertical="center" wrapText="1"/>
      <protection/>
    </xf>
    <xf numFmtId="49" fontId="8" fillId="0" borderId="11" xfId="114" applyNumberFormat="1" applyFont="1" applyFill="1" applyBorder="1" applyAlignment="1" applyProtection="1">
      <alignment horizontal="left" vertical="center" wrapText="1"/>
      <protection/>
    </xf>
    <xf numFmtId="195" fontId="8" fillId="0" borderId="11" xfId="114" applyNumberFormat="1" applyFont="1" applyFill="1" applyBorder="1" applyAlignment="1" applyProtection="1">
      <alignment horizontal="right" vertical="center" wrapText="1"/>
      <protection/>
    </xf>
    <xf numFmtId="195" fontId="0" fillId="0" borderId="11" xfId="114" applyNumberFormat="1" applyFill="1" applyBorder="1" applyAlignment="1">
      <alignment horizontal="right" vertical="center" wrapText="1"/>
      <protection/>
    </xf>
    <xf numFmtId="0" fontId="6" fillId="0" borderId="11" xfId="0" applyNumberFormat="1" applyFont="1" applyFill="1" applyBorder="1" applyAlignment="1" applyProtection="1">
      <alignment horizontal="center" vertical="center"/>
      <protection/>
    </xf>
    <xf numFmtId="190" fontId="0" fillId="0" borderId="18" xfId="0" applyNumberFormat="1" applyFill="1" applyBorder="1" applyAlignment="1">
      <alignment horizontal="right" vertical="center"/>
    </xf>
    <xf numFmtId="0" fontId="8" fillId="0" borderId="11" xfId="0" applyFont="1" applyBorder="1" applyAlignment="1">
      <alignment vertical="center"/>
    </xf>
    <xf numFmtId="0" fontId="3" fillId="0" borderId="11" xfId="119" applyFont="1" applyBorder="1" applyAlignment="1">
      <alignment/>
      <protection/>
    </xf>
    <xf numFmtId="0" fontId="8" fillId="0" borderId="18" xfId="0" applyFont="1" applyBorder="1" applyAlignment="1">
      <alignment vertical="center"/>
    </xf>
    <xf numFmtId="0" fontId="3" fillId="0" borderId="0" xfId="119" applyFont="1" applyBorder="1" applyAlignment="1">
      <alignment/>
      <protection/>
    </xf>
    <xf numFmtId="49" fontId="0" fillId="0" borderId="18"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0" xfId="0" applyNumberFormat="1" applyFont="1" applyFill="1" applyBorder="1" applyAlignment="1">
      <alignment horizontal="left" vertical="center" wrapText="1"/>
    </xf>
    <xf numFmtId="186" fontId="8" fillId="0" borderId="18" xfId="0" applyNumberFormat="1" applyFont="1" applyFill="1" applyBorder="1" applyAlignment="1" applyProtection="1">
      <alignment horizontal="right" vertical="center"/>
      <protection/>
    </xf>
    <xf numFmtId="186" fontId="8" fillId="0" borderId="0" xfId="0" applyNumberFormat="1" applyFont="1" applyFill="1" applyBorder="1" applyAlignment="1">
      <alignment horizontal="right" vertical="center"/>
    </xf>
    <xf numFmtId="186" fontId="8" fillId="0" borderId="0" xfId="0" applyNumberFormat="1" applyFont="1" applyFill="1" applyBorder="1" applyAlignment="1">
      <alignment vertical="center"/>
    </xf>
    <xf numFmtId="186" fontId="8" fillId="0" borderId="18" xfId="0" applyNumberFormat="1" applyFont="1" applyBorder="1" applyAlignment="1">
      <alignment vertical="center"/>
    </xf>
    <xf numFmtId="186" fontId="8" fillId="0" borderId="0" xfId="0" applyNumberFormat="1" applyFont="1" applyBorder="1" applyAlignment="1">
      <alignment vertical="center"/>
    </xf>
    <xf numFmtId="49" fontId="0" fillId="0" borderId="11" xfId="0" applyNumberFormat="1" applyFont="1" applyFill="1" applyBorder="1" applyAlignment="1">
      <alignment vertical="center"/>
    </xf>
    <xf numFmtId="0" fontId="6" fillId="0" borderId="10" xfId="117" applyFont="1" applyFill="1" applyBorder="1" applyAlignment="1">
      <alignment horizontal="left" vertical="center"/>
      <protection/>
    </xf>
    <xf numFmtId="0" fontId="41" fillId="0" borderId="11" xfId="0" applyFont="1" applyBorder="1" applyAlignment="1">
      <alignment vertical="center"/>
    </xf>
    <xf numFmtId="0" fontId="6" fillId="0" borderId="0" xfId="117" applyFont="1" applyFill="1" applyBorder="1" applyAlignment="1">
      <alignment horizontal="left" vertical="center"/>
      <protection/>
    </xf>
    <xf numFmtId="0" fontId="6" fillId="0" borderId="11" xfId="0" applyFont="1" applyBorder="1" applyAlignment="1">
      <alignment horizontal="center" vertical="center" wrapText="1"/>
    </xf>
    <xf numFmtId="0" fontId="7" fillId="0" borderId="11" xfId="0" applyNumberFormat="1" applyFont="1" applyFill="1" applyBorder="1" applyAlignment="1">
      <alignment horizontal="left" vertical="center"/>
    </xf>
    <xf numFmtId="49" fontId="8" fillId="0" borderId="11" xfId="0" applyNumberFormat="1" applyFont="1" applyBorder="1" applyAlignment="1">
      <alignment vertical="center"/>
    </xf>
    <xf numFmtId="0" fontId="8" fillId="0" borderId="11" xfId="0" applyFont="1" applyBorder="1" applyAlignment="1">
      <alignment vertical="center"/>
    </xf>
    <xf numFmtId="49" fontId="0" fillId="0" borderId="11" xfId="0" applyNumberFormat="1" applyFont="1" applyFill="1" applyBorder="1" applyAlignment="1">
      <alignment vertical="center"/>
    </xf>
    <xf numFmtId="0" fontId="6" fillId="0" borderId="10" xfId="117" applyFont="1" applyFill="1" applyBorder="1" applyAlignment="1">
      <alignment horizontal="left" vertical="center"/>
      <protection/>
    </xf>
    <xf numFmtId="49"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195" fontId="8" fillId="0" borderId="11" xfId="0" applyNumberFormat="1" applyFont="1" applyFill="1" applyBorder="1" applyAlignment="1">
      <alignment horizontal="right" vertical="center" wrapText="1"/>
    </xf>
    <xf numFmtId="49" fontId="2" fillId="0" borderId="11" xfId="109" applyNumberFormat="1" applyFill="1" applyBorder="1">
      <alignment vertical="center"/>
      <protection/>
    </xf>
    <xf numFmtId="49" fontId="8" fillId="0" borderId="11" xfId="109" applyNumberFormat="1" applyFont="1" applyFill="1" applyBorder="1" applyAlignment="1">
      <alignment horizontal="center" vertical="center" wrapText="1"/>
      <protection/>
    </xf>
    <xf numFmtId="49" fontId="8" fillId="0" borderId="11" xfId="109" applyNumberFormat="1" applyFont="1" applyFill="1" applyBorder="1" applyAlignment="1">
      <alignment horizontal="left" vertical="center" wrapText="1"/>
      <protection/>
    </xf>
    <xf numFmtId="195" fontId="8" fillId="0" borderId="11" xfId="109" applyNumberFormat="1" applyFont="1" applyFill="1" applyBorder="1" applyAlignment="1">
      <alignment horizontal="right" vertical="center" wrapText="1"/>
      <protection/>
    </xf>
    <xf numFmtId="49" fontId="6" fillId="0" borderId="11" xfId="107" applyNumberFormat="1" applyFont="1" applyFill="1" applyBorder="1">
      <alignment vertical="center"/>
      <protection/>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left" vertical="center" wrapText="1"/>
    </xf>
    <xf numFmtId="0" fontId="8" fillId="0" borderId="11" xfId="161" applyNumberFormat="1" applyFont="1" applyFill="1" applyBorder="1" applyAlignment="1" applyProtection="1">
      <alignment horizontal="right" vertical="center"/>
      <protection/>
    </xf>
    <xf numFmtId="0" fontId="8" fillId="0" borderId="11" xfId="0" applyNumberFormat="1" applyFont="1" applyBorder="1" applyAlignment="1">
      <alignment vertical="center"/>
    </xf>
    <xf numFmtId="0" fontId="0" fillId="0" borderId="11" xfId="0" applyNumberFormat="1" applyBorder="1" applyAlignment="1">
      <alignment vertical="center"/>
    </xf>
    <xf numFmtId="0" fontId="8" fillId="0" borderId="11" xfId="0" applyNumberFormat="1" applyFont="1" applyFill="1" applyBorder="1" applyAlignment="1" applyProtection="1">
      <alignment vertical="center"/>
      <protection/>
    </xf>
    <xf numFmtId="0" fontId="8"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lignment vertical="center"/>
    </xf>
    <xf numFmtId="0" fontId="0" fillId="0" borderId="11" xfId="0" applyNumberFormat="1" applyFill="1" applyBorder="1" applyAlignment="1">
      <alignment vertical="center"/>
    </xf>
    <xf numFmtId="0" fontId="8" fillId="0" borderId="11" xfId="0" applyNumberFormat="1" applyFont="1" applyFill="1" applyBorder="1" applyAlignment="1" applyProtection="1">
      <alignment vertical="center"/>
      <protection/>
    </xf>
    <xf numFmtId="49" fontId="8" fillId="0" borderId="11" xfId="115" applyNumberFormat="1" applyFont="1" applyFill="1" applyBorder="1" applyAlignment="1" applyProtection="1">
      <alignment horizontal="left" vertical="center" wrapText="1"/>
      <protection/>
    </xf>
    <xf numFmtId="195" fontId="8" fillId="0" borderId="11" xfId="115" applyNumberFormat="1" applyFont="1" applyFill="1" applyBorder="1" applyAlignment="1" applyProtection="1">
      <alignment horizontal="right" vertical="center" wrapText="1"/>
      <protection/>
    </xf>
    <xf numFmtId="195" fontId="8" fillId="0" borderId="11" xfId="161" applyNumberFormat="1" applyFont="1" applyFill="1" applyBorder="1" applyAlignment="1" applyProtection="1">
      <alignment horizontal="right" vertical="center"/>
      <protection/>
    </xf>
    <xf numFmtId="195" fontId="8" fillId="0" borderId="11" xfId="0" applyNumberFormat="1" applyFont="1" applyFill="1" applyBorder="1" applyAlignment="1">
      <alignment vertical="center"/>
    </xf>
    <xf numFmtId="195" fontId="0" fillId="0" borderId="11" xfId="115" applyNumberFormat="1" applyFill="1" applyBorder="1" applyAlignment="1">
      <alignment horizontal="right" vertical="center" wrapText="1"/>
      <protection/>
    </xf>
    <xf numFmtId="195" fontId="0" fillId="0" borderId="11" xfId="0" applyNumberFormat="1" applyBorder="1" applyAlignment="1">
      <alignment vertical="center"/>
    </xf>
    <xf numFmtId="0" fontId="0" fillId="0" borderId="11" xfId="0" applyFont="1" applyBorder="1" applyAlignment="1">
      <alignment vertical="center"/>
    </xf>
    <xf numFmtId="49" fontId="12" fillId="0" borderId="11" xfId="110" applyNumberFormat="1" applyFont="1" applyFill="1" applyBorder="1" applyAlignment="1">
      <alignment horizontal="left" vertical="center" wrapText="1"/>
      <protection/>
    </xf>
    <xf numFmtId="49" fontId="12" fillId="0" borderId="11" xfId="110" applyNumberFormat="1" applyFont="1" applyFill="1" applyBorder="1" applyAlignment="1">
      <alignment horizontal="left" vertical="center"/>
      <protection/>
    </xf>
    <xf numFmtId="0" fontId="12" fillId="0" borderId="11" xfId="110" applyNumberFormat="1" applyFont="1" applyFill="1" applyBorder="1" applyAlignment="1">
      <alignment horizontal="left" vertical="center" wrapText="1"/>
      <protection/>
    </xf>
    <xf numFmtId="4" fontId="12" fillId="0" borderId="11" xfId="110" applyNumberFormat="1" applyFont="1" applyFill="1" applyBorder="1" applyAlignment="1">
      <alignment horizontal="right" vertical="center"/>
      <protection/>
    </xf>
    <xf numFmtId="0" fontId="6" fillId="0" borderId="10" xfId="117" applyFont="1" applyFill="1" applyBorder="1" applyAlignment="1">
      <alignment vertical="center"/>
      <protection/>
    </xf>
    <xf numFmtId="197" fontId="6" fillId="0" borderId="11" xfId="112" applyNumberFormat="1" applyFont="1" applyFill="1" applyBorder="1" applyAlignment="1">
      <alignment horizontal="right"/>
      <protection/>
    </xf>
    <xf numFmtId="197" fontId="8" fillId="0" borderId="11" xfId="112" applyNumberFormat="1" applyFont="1" applyFill="1" applyBorder="1" applyAlignment="1">
      <alignment horizontal="right" wrapText="1"/>
      <protection/>
    </xf>
    <xf numFmtId="197" fontId="8" fillId="0" borderId="11" xfId="112" applyNumberFormat="1" applyFont="1" applyFill="1" applyBorder="1" applyAlignment="1">
      <alignment horizontal="right"/>
      <protection/>
    </xf>
    <xf numFmtId="197" fontId="6" fillId="0" borderId="11" xfId="113" applyNumberFormat="1" applyFont="1" applyFill="1" applyBorder="1" applyAlignment="1">
      <alignment horizontal="right"/>
      <protection/>
    </xf>
    <xf numFmtId="197" fontId="8" fillId="0" borderId="11" xfId="113" applyNumberFormat="1" applyFont="1" applyFill="1" applyBorder="1" applyAlignment="1">
      <alignment horizontal="right" wrapText="1"/>
      <protection/>
    </xf>
    <xf numFmtId="197" fontId="8" fillId="0" borderId="11" xfId="113" applyNumberFormat="1" applyFont="1" applyFill="1" applyBorder="1" applyAlignment="1">
      <alignment horizontal="right"/>
      <protection/>
    </xf>
    <xf numFmtId="49" fontId="2" fillId="0" borderId="11" xfId="111" applyNumberFormat="1" applyFill="1" applyBorder="1">
      <alignment vertical="center"/>
      <protection/>
    </xf>
    <xf numFmtId="0" fontId="8" fillId="0" borderId="11" xfId="116"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xf>
    <xf numFmtId="0" fontId="8" fillId="0" borderId="11" xfId="114" applyNumberFormat="1" applyFont="1" applyFill="1" applyBorder="1" applyAlignment="1" applyProtection="1">
      <alignment horizontal="left" vertical="center" wrapText="1"/>
      <protection/>
    </xf>
    <xf numFmtId="4" fontId="8" fillId="0" borderId="11" xfId="114"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49" fontId="0" fillId="0" borderId="0" xfId="0" applyNumberFormat="1" applyFill="1" applyAlignment="1">
      <alignment horizontal="left" vertical="center"/>
    </xf>
    <xf numFmtId="0" fontId="0" fillId="0" borderId="0" xfId="0" applyFill="1" applyAlignment="1">
      <alignment horizontal="right" vertical="center"/>
    </xf>
    <xf numFmtId="0" fontId="0" fillId="0" borderId="11" xfId="0" applyNumberFormat="1" applyBorder="1" applyAlignment="1">
      <alignment horizontal="center" vertical="center" wrapText="1"/>
    </xf>
    <xf numFmtId="0" fontId="0" fillId="0" borderId="11" xfId="0" applyNumberFormat="1" applyBorder="1" applyAlignment="1">
      <alignment horizontal="center" vertical="center"/>
    </xf>
    <xf numFmtId="0" fontId="0" fillId="0" borderId="11" xfId="0" applyNumberFormat="1" applyFill="1" applyBorder="1" applyAlignment="1">
      <alignment vertical="center" wrapText="1"/>
    </xf>
    <xf numFmtId="0" fontId="0" fillId="0" borderId="11" xfId="0" applyNumberFormat="1" applyFill="1" applyBorder="1" applyAlignment="1">
      <alignment horizontal="right" vertical="center"/>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vertical="center" wrapText="1"/>
    </xf>
    <xf numFmtId="197" fontId="0" fillId="0" borderId="11" xfId="0" applyNumberFormat="1" applyFill="1" applyBorder="1" applyAlignment="1">
      <alignment horizontal="right" vertical="center"/>
    </xf>
    <xf numFmtId="197" fontId="0" fillId="0" borderId="11" xfId="0" applyNumberFormat="1" applyFill="1" applyBorder="1" applyAlignment="1">
      <alignment vertical="center"/>
    </xf>
    <xf numFmtId="0" fontId="0" fillId="0" borderId="11" xfId="0" applyFill="1" applyBorder="1" applyAlignment="1">
      <alignment horizontal="center" vertical="center" wrapText="1"/>
    </xf>
    <xf numFmtId="0" fontId="0" fillId="0" borderId="0" xfId="0" applyNumberFormat="1" applyFill="1" applyAlignment="1">
      <alignment horizontal="center" vertical="center"/>
    </xf>
    <xf numFmtId="0" fontId="0" fillId="0" borderId="0" xfId="0" applyNumberFormat="1" applyFill="1" applyAlignment="1">
      <alignment horizontal="left" vertical="center"/>
    </xf>
    <xf numFmtId="0" fontId="0" fillId="0" borderId="0" xfId="0" applyNumberFormat="1" applyFill="1" applyAlignment="1">
      <alignment vertical="center"/>
    </xf>
    <xf numFmtId="0" fontId="0" fillId="0" borderId="0" xfId="0" applyNumberFormat="1" applyFill="1" applyAlignment="1">
      <alignment horizontal="right" vertical="center"/>
    </xf>
    <xf numFmtId="0" fontId="0" fillId="0" borderId="0" xfId="0" applyNumberFormat="1"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wrapText="1"/>
    </xf>
    <xf numFmtId="0" fontId="8" fillId="0" borderId="11" xfId="118" applyNumberFormat="1" applyFont="1" applyFill="1" applyBorder="1" applyAlignment="1" applyProtection="1">
      <alignment vertical="center"/>
      <protection/>
    </xf>
    <xf numFmtId="192" fontId="40"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xf>
    <xf numFmtId="197" fontId="6" fillId="0" borderId="11" xfId="0" applyNumberFormat="1" applyFont="1" applyFill="1" applyBorder="1" applyAlignment="1" applyProtection="1">
      <alignment horizontal="right" vertic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9" fillId="0" borderId="0" xfId="117" applyNumberFormat="1" applyFont="1" applyFill="1" applyAlignment="1" applyProtection="1">
      <alignment horizontal="center" vertical="center"/>
      <protection/>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Border="1" applyAlignment="1">
      <alignment horizontal="right" vertical="center"/>
    </xf>
    <xf numFmtId="0" fontId="9" fillId="0" borderId="0" xfId="161" applyNumberFormat="1" applyFont="1" applyFill="1" applyAlignment="1" applyProtection="1">
      <alignment horizontal="center" vertical="center"/>
      <protection/>
    </xf>
    <xf numFmtId="0" fontId="6" fillId="0" borderId="10" xfId="0" applyFont="1" applyBorder="1" applyAlignment="1">
      <alignment horizontal="right" vertical="center"/>
    </xf>
    <xf numFmtId="0" fontId="6" fillId="0" borderId="11" xfId="0" applyFont="1" applyFill="1" applyBorder="1" applyAlignment="1">
      <alignment horizontal="center" vertical="center"/>
    </xf>
    <xf numFmtId="0" fontId="3" fillId="0" borderId="0" xfId="0" applyFont="1" applyAlignment="1">
      <alignment horizontal="left" vertical="center"/>
    </xf>
    <xf numFmtId="0" fontId="6" fillId="26"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wrapText="1"/>
    </xf>
    <xf numFmtId="0" fontId="9" fillId="0" borderId="0" xfId="0" applyFont="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Fill="1" applyBorder="1" applyAlignment="1">
      <alignment horizontal="center" vertical="center"/>
    </xf>
    <xf numFmtId="0" fontId="5" fillId="0" borderId="0" xfId="0" applyFont="1" applyAlignment="1">
      <alignment horizontal="center" vertical="center"/>
    </xf>
    <xf numFmtId="0" fontId="6" fillId="0" borderId="10" xfId="117" applyFont="1" applyFill="1" applyBorder="1" applyAlignment="1">
      <alignment horizontal="left" vertical="center"/>
      <protection/>
    </xf>
    <xf numFmtId="0" fontId="6" fillId="0" borderId="10" xfId="117" applyFont="1" applyFill="1" applyBorder="1" applyAlignment="1">
      <alignment horizontal="left" vertical="center"/>
      <protection/>
    </xf>
    <xf numFmtId="0" fontId="6" fillId="0" borderId="0" xfId="117"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33" fillId="0" borderId="1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xf>
    <xf numFmtId="0" fontId="3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2" fontId="5" fillId="0" borderId="0" xfId="161" applyNumberFormat="1" applyFont="1" applyFill="1" applyAlignment="1" applyProtection="1">
      <alignment horizontal="center" vertical="center"/>
      <protection/>
    </xf>
    <xf numFmtId="49" fontId="6" fillId="0" borderId="11" xfId="161" applyNumberFormat="1" applyFont="1" applyFill="1" applyBorder="1" applyAlignment="1" applyProtection="1">
      <alignment horizontal="center" vertical="center" wrapText="1"/>
      <protection/>
    </xf>
    <xf numFmtId="184" fontId="6" fillId="0" borderId="11" xfId="161" applyNumberFormat="1" applyFont="1" applyFill="1" applyBorder="1" applyAlignment="1" applyProtection="1">
      <alignment horizontal="center" vertical="center" wrapText="1"/>
      <protection/>
    </xf>
    <xf numFmtId="49" fontId="0" fillId="0" borderId="12" xfId="0" applyNumberFormat="1" applyFill="1" applyBorder="1" applyAlignment="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13" fillId="0" borderId="0" xfId="0" applyFont="1" applyAlignment="1">
      <alignment horizontal="center" vertical="center" wrapText="1"/>
    </xf>
    <xf numFmtId="49" fontId="0" fillId="0" borderId="10" xfId="0" applyNumberFormat="1" applyFill="1" applyBorder="1" applyAlignment="1">
      <alignment horizontal="left" vertical="center"/>
    </xf>
    <xf numFmtId="0" fontId="0" fillId="0" borderId="10" xfId="0" applyFill="1" applyBorder="1" applyAlignment="1">
      <alignment horizontal="left" vertical="center"/>
    </xf>
    <xf numFmtId="0" fontId="0" fillId="0" borderId="10" xfId="0" applyNumberFormat="1" applyFill="1" applyBorder="1" applyAlignment="1">
      <alignment horizontal="left" vertical="center"/>
    </xf>
    <xf numFmtId="0" fontId="0" fillId="0" borderId="12" xfId="0" applyNumberFormat="1" applyFill="1" applyBorder="1" applyAlignment="1">
      <alignment horizontal="left" vertical="center" wrapText="1"/>
    </xf>
    <xf numFmtId="0" fontId="0" fillId="0" borderId="16" xfId="0" applyNumberFormat="1" applyFill="1" applyBorder="1" applyAlignment="1">
      <alignment horizontal="left" vertical="center" wrapText="1"/>
    </xf>
    <xf numFmtId="0" fontId="0" fillId="0" borderId="13" xfId="0" applyNumberForma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0" fillId="0" borderId="17"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0" borderId="15" xfId="0" applyNumberFormat="1" applyBorder="1" applyAlignment="1">
      <alignment horizontal="center" vertical="center" wrapText="1"/>
    </xf>
    <xf numFmtId="0" fontId="13" fillId="0" borderId="0" xfId="0" applyNumberFormat="1" applyFont="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cellXfs>
  <cellStyles count="17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新增预算公开表20160201）2016年鞍山市市本级一般公共预算经济分类预算表_18一般公共预算“三公”经费" xfId="80"/>
    <cellStyle name="差_10一般公共预算基本支出表（按经济）" xfId="81"/>
    <cellStyle name="差_10一般公共预算基本支出表（按经济）_19机关运行经费" xfId="82"/>
    <cellStyle name="差_14项目支出表" xfId="83"/>
    <cellStyle name="差_15项目支出表" xfId="84"/>
    <cellStyle name="差_15政府采购表" xfId="85"/>
    <cellStyle name="差_16购买服务表" xfId="86"/>
    <cellStyle name="差_16购买服务表_1" xfId="87"/>
    <cellStyle name="差_17购买服务表" xfId="88"/>
    <cellStyle name="差_18机关运行经费" xfId="89"/>
    <cellStyle name="差_18一般公共预算“三公”经费" xfId="90"/>
    <cellStyle name="差_18一般公共预算“三公”经费_1" xfId="91"/>
    <cellStyle name="差_19机关运行经费" xfId="92"/>
    <cellStyle name="差_1部门收支总表" xfId="93"/>
    <cellStyle name="差_1部门收支总表_19机关运行经费" xfId="94"/>
    <cellStyle name="差_2部门收支总表" xfId="95"/>
    <cellStyle name="差_2部门收支总表（分单位）" xfId="96"/>
    <cellStyle name="差_3部门收入总表" xfId="97"/>
    <cellStyle name="差_5部门支出总表 (按功能)" xfId="98"/>
    <cellStyle name="差_5部门支出总表 (按功能)_19机关运行经费" xfId="99"/>
    <cellStyle name="差_9一般公共预算基本支出表（按功能）" xfId="100"/>
    <cellStyle name="差_StartUp" xfId="101"/>
    <cellStyle name="差_StartUp_18一般公共预算“三公”经费" xfId="102"/>
    <cellStyle name="差_StartUp_19机关运行经费" xfId="103"/>
    <cellStyle name="差_填报模板 " xfId="104"/>
    <cellStyle name="差_填报模板 _18一般公共预算“三公”经费" xfId="105"/>
    <cellStyle name="常规 2" xfId="106"/>
    <cellStyle name="常规 3" xfId="107"/>
    <cellStyle name="常规 4" xfId="108"/>
    <cellStyle name="常规_10一般公共预算基本支出表（按经济）" xfId="109"/>
    <cellStyle name="常规_17购买服务表" xfId="110"/>
    <cellStyle name="常规_18机关运行经费" xfId="111"/>
    <cellStyle name="常规_18一般公共预算“三公”经费" xfId="112"/>
    <cellStyle name="常规_18一般公共预算“三公”经费_1" xfId="113"/>
    <cellStyle name="常规_2014年附表" xfId="114"/>
    <cellStyle name="常规_2014年附表_15项目支出表" xfId="115"/>
    <cellStyle name="常规_2014年附表_19机关运行经费" xfId="116"/>
    <cellStyle name="常规_Sheet1" xfId="117"/>
    <cellStyle name="常规_Sheet1_1部门收支总表" xfId="118"/>
    <cellStyle name="常规_附件1：2016年部门预算和“三公”经费预算公开表样" xfId="119"/>
    <cellStyle name="Hyperlink" xfId="120"/>
    <cellStyle name="好" xfId="121"/>
    <cellStyle name="好 2" xfId="122"/>
    <cellStyle name="好_（新增预算公开表20160201）2016年鞍山市市本级一般公共预算经济分类预算表" xfId="123"/>
    <cellStyle name="好_（新增预算公开表20160201）2016年鞍山市市本级一般公共预算经济分类预算表_18一般公共预算“三公”经费" xfId="124"/>
    <cellStyle name="好_10一般公共预算基本支出表（按经济）" xfId="125"/>
    <cellStyle name="好_10一般公共预算基本支出表（按经济）_19机关运行经费" xfId="126"/>
    <cellStyle name="好_14项目支出表" xfId="127"/>
    <cellStyle name="好_15项目支出表" xfId="128"/>
    <cellStyle name="好_15政府采购表" xfId="129"/>
    <cellStyle name="好_16购买服务表" xfId="130"/>
    <cellStyle name="好_16购买服务表_1" xfId="131"/>
    <cellStyle name="好_17购买服务表" xfId="132"/>
    <cellStyle name="好_18机关运行经费" xfId="133"/>
    <cellStyle name="好_18一般公共预算“三公”经费" xfId="134"/>
    <cellStyle name="好_18一般公共预算“三公”经费_1" xfId="135"/>
    <cellStyle name="好_19机关运行经费" xfId="136"/>
    <cellStyle name="好_1部门收支总表" xfId="137"/>
    <cellStyle name="好_1部门收支总表_19机关运行经费" xfId="138"/>
    <cellStyle name="好_2部门收支总表" xfId="139"/>
    <cellStyle name="好_2部门收支总表（分单位）" xfId="140"/>
    <cellStyle name="好_3部门收入总表" xfId="141"/>
    <cellStyle name="好_5部门支出总表 (按功能)" xfId="142"/>
    <cellStyle name="好_5部门支出总表 (按功能)_19机关运行经费" xfId="143"/>
    <cellStyle name="好_9一般公共预算基本支出表（按功能）" xfId="144"/>
    <cellStyle name="好_StartUp" xfId="145"/>
    <cellStyle name="好_StartUp_18一般公共预算“三公”经费" xfId="146"/>
    <cellStyle name="好_StartUp_19机关运行经费" xfId="147"/>
    <cellStyle name="好_填报模板 " xfId="148"/>
    <cellStyle name="好_填报模板 _18一般公共预算“三公”经费" xfId="149"/>
    <cellStyle name="汇总" xfId="150"/>
    <cellStyle name="Currency" xfId="151"/>
    <cellStyle name="Currency [0]" xfId="152"/>
    <cellStyle name="计算" xfId="153"/>
    <cellStyle name="计算 2" xfId="154"/>
    <cellStyle name="检查单元格" xfId="155"/>
    <cellStyle name="检查单元格 2" xfId="156"/>
    <cellStyle name="解释性文本" xfId="157"/>
    <cellStyle name="警告文本" xfId="158"/>
    <cellStyle name="链接单元格" xfId="159"/>
    <cellStyle name="Comma" xfId="160"/>
    <cellStyle name="Comma [0]" xfId="161"/>
    <cellStyle name="强调文字颜色 1" xfId="162"/>
    <cellStyle name="强调文字颜色 1 2" xfId="163"/>
    <cellStyle name="强调文字颜色 2" xfId="164"/>
    <cellStyle name="强调文字颜色 2 2" xfId="165"/>
    <cellStyle name="强调文字颜色 3" xfId="166"/>
    <cellStyle name="强调文字颜色 3 2" xfId="167"/>
    <cellStyle name="强调文字颜色 4" xfId="168"/>
    <cellStyle name="强调文字颜色 4 2" xfId="169"/>
    <cellStyle name="强调文字颜色 5" xfId="170"/>
    <cellStyle name="强调文字颜色 5 2" xfId="171"/>
    <cellStyle name="强调文字颜色 6" xfId="172"/>
    <cellStyle name="强调文字颜色 6 2" xfId="173"/>
    <cellStyle name="适中" xfId="174"/>
    <cellStyle name="适中 2" xfId="175"/>
    <cellStyle name="输出" xfId="176"/>
    <cellStyle name="输出 2" xfId="177"/>
    <cellStyle name="输入" xfId="178"/>
    <cellStyle name="输入 2" xfId="179"/>
    <cellStyle name="Followed Hyperlink" xfId="180"/>
    <cellStyle name="注释" xfId="181"/>
    <cellStyle name="注释 2" xfId="182"/>
    <cellStyle name="着色 1" xfId="183"/>
    <cellStyle name="着色 2" xfId="184"/>
    <cellStyle name="着色 3" xfId="185"/>
    <cellStyle name="着色 4" xfId="186"/>
    <cellStyle name="着色 5" xfId="187"/>
    <cellStyle name="着色 6"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zoomScalePageLayoutView="0" workbookViewId="0" topLeftCell="A1">
      <selection activeCell="A8" sqref="A8:P8"/>
    </sheetView>
  </sheetViews>
  <sheetFormatPr defaultColWidth="7" defaultRowHeight="11.25"/>
  <cols>
    <col min="1" max="5" width="8.83203125" style="114" customWidth="1"/>
    <col min="6" max="6" width="8.83203125" style="111" customWidth="1"/>
    <col min="7" max="16" width="8.83203125" style="114" customWidth="1"/>
    <col min="17" max="19" width="7" style="114" customWidth="1"/>
    <col min="20" max="20" width="50.83203125" style="114" customWidth="1"/>
    <col min="21" max="16384" width="7" style="114" customWidth="1"/>
  </cols>
  <sheetData>
    <row r="1" spans="1:26" ht="15" customHeight="1">
      <c r="A1" s="115"/>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11"/>
      <c r="Y4"/>
      <c r="Z4"/>
    </row>
    <row r="5" spans="1:26" s="111" customFormat="1" ht="36" customHeight="1">
      <c r="A5" s="116"/>
      <c r="W5" s="117"/>
      <c r="X5" s="64"/>
      <c r="Y5" s="64"/>
      <c r="Z5" s="64"/>
    </row>
    <row r="6" spans="4:26" ht="26.25" customHeight="1">
      <c r="D6" s="111"/>
      <c r="U6" s="111"/>
      <c r="V6" s="111"/>
      <c r="W6" s="111"/>
      <c r="X6" s="111"/>
      <c r="Y6"/>
      <c r="Z6"/>
    </row>
    <row r="7" spans="4:26" ht="25.5" customHeight="1">
      <c r="D7" s="111"/>
      <c r="N7" s="111"/>
      <c r="O7" s="111"/>
      <c r="U7" s="111"/>
      <c r="V7" s="111"/>
      <c r="W7" s="111"/>
      <c r="X7" s="111"/>
      <c r="Y7"/>
      <c r="Z7"/>
    </row>
    <row r="8" spans="1:26" s="112" customFormat="1" ht="30" customHeight="1">
      <c r="A8" s="317" t="s">
        <v>134</v>
      </c>
      <c r="B8" s="317"/>
      <c r="C8" s="317"/>
      <c r="D8" s="317"/>
      <c r="E8" s="317"/>
      <c r="F8" s="317"/>
      <c r="G8" s="317"/>
      <c r="H8" s="317"/>
      <c r="I8" s="317"/>
      <c r="J8" s="317"/>
      <c r="K8" s="317"/>
      <c r="L8" s="317"/>
      <c r="M8" s="317"/>
      <c r="N8" s="317"/>
      <c r="O8" s="317"/>
      <c r="P8" s="317"/>
      <c r="Q8" s="118"/>
      <c r="R8" s="118"/>
      <c r="S8" s="118"/>
      <c r="T8" s="119"/>
      <c r="U8" s="118"/>
      <c r="V8" s="118"/>
      <c r="W8" s="118"/>
      <c r="X8" s="118"/>
      <c r="Y8"/>
      <c r="Z8"/>
    </row>
    <row r="9" spans="1:26" ht="19.5" customHeight="1">
      <c r="A9" s="318"/>
      <c r="B9" s="318"/>
      <c r="C9" s="318"/>
      <c r="D9" s="318"/>
      <c r="E9" s="318"/>
      <c r="F9" s="318"/>
      <c r="G9" s="318"/>
      <c r="H9" s="318"/>
      <c r="I9" s="318"/>
      <c r="J9" s="318"/>
      <c r="K9" s="318"/>
      <c r="L9" s="318"/>
      <c r="M9" s="318"/>
      <c r="N9" s="318"/>
      <c r="O9" s="318"/>
      <c r="P9" s="111"/>
      <c r="T9" s="120"/>
      <c r="U9" s="111"/>
      <c r="V9" s="111"/>
      <c r="W9" s="111"/>
      <c r="X9" s="111"/>
      <c r="Y9"/>
      <c r="Z9"/>
    </row>
    <row r="10" spans="1:26" ht="10.5" customHeight="1">
      <c r="A10" s="111"/>
      <c r="B10" s="111"/>
      <c r="D10" s="111"/>
      <c r="E10" s="111"/>
      <c r="H10" s="111"/>
      <c r="N10" s="111"/>
      <c r="O10" s="111"/>
      <c r="U10" s="111"/>
      <c r="V10" s="111"/>
      <c r="X10" s="111"/>
      <c r="Y10"/>
      <c r="Z10"/>
    </row>
    <row r="11" spans="1:26" ht="77.25" customHeight="1">
      <c r="A11" s="319"/>
      <c r="B11" s="319"/>
      <c r="C11" s="319"/>
      <c r="D11" s="319"/>
      <c r="E11" s="319"/>
      <c r="F11" s="319"/>
      <c r="G11" s="319"/>
      <c r="H11" s="319"/>
      <c r="I11" s="319"/>
      <c r="J11" s="319"/>
      <c r="K11" s="319"/>
      <c r="L11" s="319"/>
      <c r="M11" s="319"/>
      <c r="N11" s="319"/>
      <c r="O11" s="319"/>
      <c r="P11" s="319"/>
      <c r="U11" s="111"/>
      <c r="V11" s="111"/>
      <c r="X11" s="111"/>
      <c r="Y11"/>
      <c r="Z11"/>
    </row>
    <row r="12" spans="1:26" ht="56.25" customHeight="1">
      <c r="A12" s="320"/>
      <c r="B12" s="317"/>
      <c r="C12" s="317"/>
      <c r="D12" s="317"/>
      <c r="E12" s="317"/>
      <c r="F12" s="317"/>
      <c r="G12" s="317"/>
      <c r="H12" s="317"/>
      <c r="I12" s="317"/>
      <c r="J12" s="317"/>
      <c r="K12" s="317"/>
      <c r="L12" s="317"/>
      <c r="M12" s="317"/>
      <c r="N12" s="317"/>
      <c r="O12" s="317"/>
      <c r="P12" s="317"/>
      <c r="S12" s="111"/>
      <c r="T12" s="111"/>
      <c r="U12" s="111"/>
      <c r="V12" s="111"/>
      <c r="W12" s="111"/>
      <c r="X12" s="111"/>
      <c r="Y12"/>
      <c r="Z12"/>
    </row>
    <row r="13" spans="8:26" ht="10.5" customHeight="1">
      <c r="H13" s="111"/>
      <c r="R13" s="111"/>
      <c r="S13" s="111"/>
      <c r="U13" s="111"/>
      <c r="V13" s="111"/>
      <c r="W13" s="111"/>
      <c r="X13" s="111"/>
      <c r="Y13"/>
      <c r="Z13"/>
    </row>
    <row r="14" spans="1:26" s="113" customFormat="1" ht="25.5" customHeight="1">
      <c r="A14" s="315"/>
      <c r="B14" s="315"/>
      <c r="C14" s="315"/>
      <c r="D14" s="315"/>
      <c r="E14" s="315"/>
      <c r="F14" s="315"/>
      <c r="G14" s="315"/>
      <c r="H14" s="315"/>
      <c r="I14" s="315"/>
      <c r="J14" s="315"/>
      <c r="K14" s="315"/>
      <c r="L14" s="315"/>
      <c r="M14" s="315"/>
      <c r="N14" s="315"/>
      <c r="O14" s="315"/>
      <c r="P14" s="315"/>
      <c r="R14" s="121"/>
      <c r="S14" s="121"/>
      <c r="U14" s="121"/>
      <c r="V14" s="121"/>
      <c r="W14" s="121"/>
      <c r="X14" s="121"/>
      <c r="Y14" s="121"/>
      <c r="Z14" s="121"/>
    </row>
    <row r="15" spans="1:26" s="113" customFormat="1" ht="25.5" customHeight="1">
      <c r="A15" s="316"/>
      <c r="B15" s="316"/>
      <c r="C15" s="316"/>
      <c r="D15" s="316"/>
      <c r="E15" s="316"/>
      <c r="F15" s="316"/>
      <c r="G15" s="316"/>
      <c r="H15" s="316"/>
      <c r="I15" s="316"/>
      <c r="J15" s="316"/>
      <c r="K15" s="316"/>
      <c r="L15" s="316"/>
      <c r="M15" s="316"/>
      <c r="N15" s="316"/>
      <c r="O15" s="316"/>
      <c r="P15" s="316"/>
      <c r="S15" s="121"/>
      <c r="T15" s="121"/>
      <c r="U15" s="121"/>
      <c r="V15" s="121"/>
      <c r="W15" s="121"/>
      <c r="X15"/>
      <c r="Y15"/>
      <c r="Z15" s="121"/>
    </row>
    <row r="16" spans="15:26" ht="11.25">
      <c r="O16" s="111"/>
      <c r="V16"/>
      <c r="W16"/>
      <c r="X16"/>
      <c r="Y16"/>
      <c r="Z16" s="111"/>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11"/>
    </row>
    <row r="21" ht="11.25">
      <c r="M21" s="111"/>
    </row>
    <row r="22" ht="11.25">
      <c r="B22" s="114" t="s">
        <v>10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5" sqref="A5"/>
    </sheetView>
  </sheetViews>
  <sheetFormatPr defaultColWidth="9.33203125" defaultRowHeight="11.25"/>
  <cols>
    <col min="1" max="1" width="128.83203125" style="0" customWidth="1"/>
  </cols>
  <sheetData>
    <row r="1" ht="33" customHeight="1">
      <c r="A1" s="32" t="s">
        <v>11</v>
      </c>
    </row>
    <row r="2" s="109" customFormat="1" ht="21.75" customHeight="1">
      <c r="A2" s="110" t="s">
        <v>135</v>
      </c>
    </row>
    <row r="3" s="109" customFormat="1" ht="21.75" customHeight="1">
      <c r="A3" s="110" t="s">
        <v>136</v>
      </c>
    </row>
    <row r="4" s="109" customFormat="1" ht="21.75" customHeight="1">
      <c r="A4" s="110" t="s">
        <v>137</v>
      </c>
    </row>
    <row r="5" s="109" customFormat="1" ht="21.75" customHeight="1">
      <c r="A5" s="110" t="s">
        <v>138</v>
      </c>
    </row>
    <row r="6" s="109" customFormat="1" ht="21.75" customHeight="1">
      <c r="A6" s="110" t="s">
        <v>139</v>
      </c>
    </row>
    <row r="7" s="109" customFormat="1" ht="21.75" customHeight="1">
      <c r="A7" s="110" t="s">
        <v>140</v>
      </c>
    </row>
    <row r="8" s="109" customFormat="1" ht="21.75" customHeight="1">
      <c r="A8" s="110" t="s">
        <v>141</v>
      </c>
    </row>
    <row r="9" s="109" customFormat="1" ht="21.75" customHeight="1">
      <c r="A9" s="110" t="s">
        <v>142</v>
      </c>
    </row>
    <row r="10" s="109" customFormat="1" ht="21.75" customHeight="1">
      <c r="A10" s="110" t="s">
        <v>143</v>
      </c>
    </row>
    <row r="11" s="109" customFormat="1" ht="21.75" customHeight="1">
      <c r="A11" s="110" t="s">
        <v>144</v>
      </c>
    </row>
    <row r="12" s="109" customFormat="1" ht="21.75" customHeight="1">
      <c r="A12" s="198" t="s">
        <v>145</v>
      </c>
    </row>
    <row r="13" s="109" customFormat="1" ht="21.75" customHeight="1">
      <c r="A13" s="110" t="s">
        <v>146</v>
      </c>
    </row>
    <row r="14" s="109" customFormat="1" ht="21.75" customHeight="1">
      <c r="A14" s="110" t="s">
        <v>147</v>
      </c>
    </row>
    <row r="15" s="109" customFormat="1" ht="21.75" customHeight="1">
      <c r="A15" s="110" t="s">
        <v>148</v>
      </c>
    </row>
    <row r="16" s="109" customFormat="1" ht="21.75" customHeight="1">
      <c r="A16" s="110" t="s">
        <v>149</v>
      </c>
    </row>
    <row r="17" s="109" customFormat="1" ht="21.75" customHeight="1">
      <c r="A17" s="110" t="s">
        <v>150</v>
      </c>
    </row>
    <row r="18" s="109" customFormat="1" ht="21.75" customHeight="1">
      <c r="A18" s="110" t="s">
        <v>151</v>
      </c>
    </row>
    <row r="19" s="109" customFormat="1" ht="21.75" customHeight="1">
      <c r="A19" s="110" t="s">
        <v>152</v>
      </c>
    </row>
    <row r="20" s="109" customFormat="1" ht="21.75" customHeight="1">
      <c r="A20" s="110" t="s">
        <v>153</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42"/>
  <sheetViews>
    <sheetView zoomScalePageLayoutView="0" workbookViewId="0" topLeftCell="A2">
      <selection activeCell="A16" sqref="A16"/>
    </sheetView>
  </sheetViews>
  <sheetFormatPr defaultColWidth="12" defaultRowHeight="11.25"/>
  <cols>
    <col min="1" max="1" width="52.66015625" style="91" customWidth="1"/>
    <col min="2" max="2" width="21.5" style="91" customWidth="1"/>
    <col min="3" max="3" width="48.66015625" style="91" customWidth="1"/>
    <col min="4" max="4" width="22.16015625" style="91" customWidth="1"/>
    <col min="5" max="16384" width="12" style="91" customWidth="1"/>
  </cols>
  <sheetData>
    <row r="1" spans="1:22" ht="27">
      <c r="A1" s="321" t="s">
        <v>154</v>
      </c>
      <c r="B1" s="321"/>
      <c r="C1" s="321"/>
      <c r="D1" s="321"/>
      <c r="E1" s="92"/>
      <c r="F1" s="92"/>
      <c r="G1" s="92"/>
      <c r="H1" s="92"/>
      <c r="I1" s="92"/>
      <c r="J1" s="92"/>
      <c r="K1" s="92"/>
      <c r="L1" s="92"/>
      <c r="M1" s="92"/>
      <c r="N1" s="92"/>
      <c r="O1" s="92"/>
      <c r="P1" s="92"/>
      <c r="Q1" s="92"/>
      <c r="R1" s="92"/>
      <c r="S1" s="92"/>
      <c r="T1" s="92"/>
      <c r="U1" s="92"/>
      <c r="V1" s="92"/>
    </row>
    <row r="2" spans="1:22" ht="14.25">
      <c r="A2" s="93"/>
      <c r="B2" s="93"/>
      <c r="C2" s="93"/>
      <c r="D2" s="94" t="s">
        <v>12</v>
      </c>
      <c r="E2" s="95"/>
      <c r="F2" s="95"/>
      <c r="G2" s="95"/>
      <c r="H2" s="95"/>
      <c r="I2" s="95"/>
      <c r="J2" s="95"/>
      <c r="K2" s="95"/>
      <c r="L2" s="95"/>
      <c r="M2" s="95"/>
      <c r="N2" s="95"/>
      <c r="O2" s="95"/>
      <c r="P2" s="95"/>
      <c r="Q2" s="95"/>
      <c r="R2" s="95"/>
      <c r="S2" s="95"/>
      <c r="T2" s="95"/>
      <c r="U2" s="95"/>
      <c r="V2" s="95"/>
    </row>
    <row r="3" spans="1:22" ht="17.25" customHeight="1">
      <c r="A3" s="9" t="s">
        <v>214</v>
      </c>
      <c r="B3" s="96"/>
      <c r="C3" s="97"/>
      <c r="D3" s="94" t="s">
        <v>13</v>
      </c>
      <c r="E3" s="98"/>
      <c r="F3" s="98"/>
      <c r="G3" s="98"/>
      <c r="H3" s="98"/>
      <c r="I3" s="98"/>
      <c r="J3" s="98"/>
      <c r="K3" s="98"/>
      <c r="L3" s="98"/>
      <c r="M3" s="98"/>
      <c r="N3" s="98"/>
      <c r="O3" s="98"/>
      <c r="P3" s="98"/>
      <c r="Q3" s="98"/>
      <c r="R3" s="98"/>
      <c r="S3" s="98"/>
      <c r="T3" s="98"/>
      <c r="U3" s="98"/>
      <c r="V3" s="98"/>
    </row>
    <row r="4" spans="1:22" ht="19.5" customHeight="1">
      <c r="A4" s="99" t="s">
        <v>14</v>
      </c>
      <c r="B4" s="99"/>
      <c r="C4" s="99" t="s">
        <v>15</v>
      </c>
      <c r="D4" s="99"/>
      <c r="E4" s="95"/>
      <c r="F4" s="95"/>
      <c r="G4" s="95"/>
      <c r="H4" s="95"/>
      <c r="I4" s="95"/>
      <c r="J4" s="95"/>
      <c r="K4" s="95"/>
      <c r="L4" s="95"/>
      <c r="M4" s="95"/>
      <c r="N4" s="95"/>
      <c r="O4" s="95"/>
      <c r="P4" s="95"/>
      <c r="Q4" s="95"/>
      <c r="R4" s="95"/>
      <c r="S4" s="95"/>
      <c r="T4" s="95"/>
      <c r="U4" s="95"/>
      <c r="V4" s="95"/>
    </row>
    <row r="5" spans="1:22" ht="18" customHeight="1">
      <c r="A5" s="100" t="s">
        <v>16</v>
      </c>
      <c r="B5" s="101" t="s">
        <v>17</v>
      </c>
      <c r="C5" s="100" t="s">
        <v>16</v>
      </c>
      <c r="D5" s="102" t="s">
        <v>17</v>
      </c>
      <c r="E5" s="95"/>
      <c r="F5" s="95"/>
      <c r="G5" s="95"/>
      <c r="H5" s="95"/>
      <c r="I5" s="95"/>
      <c r="J5" s="95"/>
      <c r="K5" s="95"/>
      <c r="L5" s="95"/>
      <c r="M5" s="95"/>
      <c r="N5" s="95"/>
      <c r="O5" s="95"/>
      <c r="P5" s="95"/>
      <c r="Q5" s="95"/>
      <c r="R5" s="95"/>
      <c r="S5" s="95"/>
      <c r="T5" s="95"/>
      <c r="U5" s="95"/>
      <c r="V5" s="95"/>
    </row>
    <row r="6" spans="1:22" ht="15" customHeight="1">
      <c r="A6" s="71" t="s">
        <v>100</v>
      </c>
      <c r="B6" s="213">
        <v>36781.39</v>
      </c>
      <c r="C6" s="311" t="s">
        <v>280</v>
      </c>
      <c r="D6" s="215">
        <v>31433.98</v>
      </c>
      <c r="E6" s="95"/>
      <c r="F6" s="95"/>
      <c r="G6" s="95"/>
      <c r="H6" s="95"/>
      <c r="I6" s="95"/>
      <c r="J6" s="95"/>
      <c r="K6" s="95"/>
      <c r="L6" s="95"/>
      <c r="M6" s="95"/>
      <c r="N6" s="95"/>
      <c r="O6" s="95"/>
      <c r="P6" s="95"/>
      <c r="Q6" s="95"/>
      <c r="R6" s="95"/>
      <c r="S6" s="95"/>
      <c r="T6" s="95"/>
      <c r="U6" s="95"/>
      <c r="V6" s="95"/>
    </row>
    <row r="7" spans="1:22" ht="15" customHeight="1">
      <c r="A7" s="103" t="s">
        <v>19</v>
      </c>
      <c r="B7" s="104"/>
      <c r="C7" s="214" t="s">
        <v>231</v>
      </c>
      <c r="D7" s="215">
        <v>749.73</v>
      </c>
      <c r="E7" s="95"/>
      <c r="F7" s="95"/>
      <c r="G7" s="95"/>
      <c r="H7" s="95"/>
      <c r="I7" s="95"/>
      <c r="J7" s="95"/>
      <c r="K7" s="95"/>
      <c r="L7" s="95"/>
      <c r="M7" s="95"/>
      <c r="N7" s="95"/>
      <c r="O7" s="95"/>
      <c r="P7" s="95"/>
      <c r="Q7" s="95"/>
      <c r="R7" s="95"/>
      <c r="S7" s="95"/>
      <c r="T7" s="95"/>
      <c r="U7" s="95"/>
      <c r="V7" s="95"/>
    </row>
    <row r="8" spans="1:22" ht="15" customHeight="1">
      <c r="A8" s="71" t="s">
        <v>87</v>
      </c>
      <c r="B8" s="104">
        <v>1867.4</v>
      </c>
      <c r="C8" s="214" t="s">
        <v>23</v>
      </c>
      <c r="D8" s="215">
        <v>533.9</v>
      </c>
      <c r="E8" s="95"/>
      <c r="F8" s="95"/>
      <c r="G8" s="95"/>
      <c r="H8" s="95"/>
      <c r="I8" s="95"/>
      <c r="J8" s="95"/>
      <c r="K8" s="95"/>
      <c r="L8" s="95"/>
      <c r="M8" s="95"/>
      <c r="N8" s="95"/>
      <c r="O8" s="95"/>
      <c r="P8" s="95"/>
      <c r="Q8" s="95"/>
      <c r="R8" s="95"/>
      <c r="S8" s="95"/>
      <c r="T8" s="95"/>
      <c r="U8" s="95"/>
      <c r="V8" s="95"/>
    </row>
    <row r="9" spans="1:22" ht="15" customHeight="1">
      <c r="A9" s="71" t="s">
        <v>101</v>
      </c>
      <c r="B9" s="104"/>
      <c r="C9" s="214" t="s">
        <v>24</v>
      </c>
      <c r="D9" s="215">
        <v>215.83</v>
      </c>
      <c r="E9" s="95"/>
      <c r="F9" s="95"/>
      <c r="G9" s="95"/>
      <c r="H9" s="95"/>
      <c r="I9" s="95"/>
      <c r="J9" s="95"/>
      <c r="K9" s="95"/>
      <c r="L9" s="95"/>
      <c r="M9" s="95"/>
      <c r="N9" s="95"/>
      <c r="O9" s="95"/>
      <c r="P9" s="95"/>
      <c r="Q9" s="95"/>
      <c r="R9" s="95"/>
      <c r="S9" s="95"/>
      <c r="T9" s="95"/>
      <c r="U9" s="95"/>
      <c r="V9" s="95"/>
    </row>
    <row r="10" spans="1:22" ht="15" customHeight="1">
      <c r="A10" s="71" t="s">
        <v>89</v>
      </c>
      <c r="B10" s="104">
        <v>108.54</v>
      </c>
      <c r="C10" s="214" t="s">
        <v>232</v>
      </c>
      <c r="D10" s="215">
        <v>22991.55</v>
      </c>
      <c r="E10" s="95"/>
      <c r="F10" s="95"/>
      <c r="G10" s="95"/>
      <c r="H10" s="95"/>
      <c r="I10" s="95"/>
      <c r="J10" s="95"/>
      <c r="K10" s="95"/>
      <c r="L10" s="95"/>
      <c r="M10" s="95"/>
      <c r="N10" s="95"/>
      <c r="O10" s="95"/>
      <c r="P10" s="95"/>
      <c r="Q10" s="95"/>
      <c r="R10" s="95"/>
      <c r="S10" s="95"/>
      <c r="T10" s="95"/>
      <c r="U10" s="95"/>
      <c r="V10" s="95"/>
    </row>
    <row r="11" spans="1:22" ht="15" customHeight="1">
      <c r="A11" s="71" t="s">
        <v>102</v>
      </c>
      <c r="B11" s="104"/>
      <c r="C11" s="214" t="s">
        <v>233</v>
      </c>
      <c r="D11" s="215">
        <v>224.95</v>
      </c>
      <c r="E11" s="95"/>
      <c r="F11" s="95"/>
      <c r="G11" s="95"/>
      <c r="H11" s="95"/>
      <c r="I11" s="95"/>
      <c r="J11" s="95"/>
      <c r="K11" s="95"/>
      <c r="L11" s="95"/>
      <c r="M11" s="95"/>
      <c r="N11" s="95"/>
      <c r="O11" s="95"/>
      <c r="P11" s="95"/>
      <c r="Q11" s="95"/>
      <c r="R11" s="95"/>
      <c r="S11" s="95"/>
      <c r="T11" s="95"/>
      <c r="U11" s="95"/>
      <c r="V11" s="95"/>
    </row>
    <row r="12" spans="1:22" ht="15" customHeight="1">
      <c r="A12" s="71" t="s">
        <v>103</v>
      </c>
      <c r="B12" s="104"/>
      <c r="C12" s="214" t="s">
        <v>234</v>
      </c>
      <c r="D12" s="215">
        <v>2757.76</v>
      </c>
      <c r="E12" s="95"/>
      <c r="F12" s="95"/>
      <c r="G12" s="95"/>
      <c r="H12" s="95"/>
      <c r="I12" s="95"/>
      <c r="J12" s="95"/>
      <c r="K12" s="95"/>
      <c r="L12" s="95"/>
      <c r="M12" s="95"/>
      <c r="N12" s="95"/>
      <c r="O12" s="95"/>
      <c r="P12" s="95"/>
      <c r="Q12" s="95"/>
      <c r="R12" s="95"/>
      <c r="S12" s="95"/>
      <c r="T12" s="95"/>
      <c r="U12" s="95"/>
      <c r="V12" s="95"/>
    </row>
    <row r="13" spans="1:22" ht="15" customHeight="1">
      <c r="A13" s="103" t="s">
        <v>19</v>
      </c>
      <c r="B13" s="105"/>
      <c r="C13" s="214" t="s">
        <v>235</v>
      </c>
      <c r="D13" s="215">
        <v>3203.81</v>
      </c>
      <c r="E13" s="95"/>
      <c r="F13" s="95"/>
      <c r="G13" s="95"/>
      <c r="H13" s="95"/>
      <c r="I13" s="95"/>
      <c r="J13" s="95"/>
      <c r="K13" s="95"/>
      <c r="L13" s="95"/>
      <c r="M13" s="95"/>
      <c r="N13" s="95"/>
      <c r="O13" s="95"/>
      <c r="P13" s="95"/>
      <c r="Q13" s="95"/>
      <c r="R13" s="95"/>
      <c r="S13" s="95"/>
      <c r="T13" s="95"/>
      <c r="U13" s="95"/>
      <c r="V13" s="95"/>
    </row>
    <row r="14" spans="1:22" ht="15" customHeight="1">
      <c r="A14" s="71" t="s">
        <v>104</v>
      </c>
      <c r="B14" s="105">
        <v>1865.18</v>
      </c>
      <c r="C14" s="214" t="s">
        <v>236</v>
      </c>
      <c r="D14" s="215">
        <v>15983.58</v>
      </c>
      <c r="E14" s="95"/>
      <c r="F14" s="95"/>
      <c r="G14" s="95"/>
      <c r="H14" s="95"/>
      <c r="I14" s="95"/>
      <c r="J14" s="95"/>
      <c r="K14" s="95"/>
      <c r="L14" s="95"/>
      <c r="M14" s="95"/>
      <c r="N14" s="95"/>
      <c r="O14" s="95"/>
      <c r="P14" s="95"/>
      <c r="Q14" s="95"/>
      <c r="R14" s="95"/>
      <c r="S14" s="95"/>
      <c r="T14" s="95"/>
      <c r="U14" s="95"/>
      <c r="V14" s="95"/>
    </row>
    <row r="15" spans="1:22" ht="15" customHeight="1">
      <c r="A15" s="200" t="s">
        <v>174</v>
      </c>
      <c r="B15" s="105"/>
      <c r="C15" s="214" t="s">
        <v>237</v>
      </c>
      <c r="D15" s="215">
        <v>821.45</v>
      </c>
      <c r="E15" s="95"/>
      <c r="F15" s="95"/>
      <c r="G15" s="95"/>
      <c r="H15" s="95"/>
      <c r="I15" s="95"/>
      <c r="J15" s="95"/>
      <c r="K15" s="95"/>
      <c r="L15" s="95"/>
      <c r="M15" s="95"/>
      <c r="N15" s="95"/>
      <c r="O15" s="95"/>
      <c r="P15" s="95"/>
      <c r="Q15" s="95"/>
      <c r="R15" s="95"/>
      <c r="S15" s="95"/>
      <c r="T15" s="95"/>
      <c r="U15" s="95"/>
      <c r="V15" s="95"/>
    </row>
    <row r="16" spans="1:22" ht="15" customHeight="1">
      <c r="A16" s="71" t="s">
        <v>175</v>
      </c>
      <c r="B16" s="105">
        <v>68</v>
      </c>
      <c r="C16" s="214" t="s">
        <v>238</v>
      </c>
      <c r="D16" s="215">
        <v>4721.77</v>
      </c>
      <c r="E16" s="95"/>
      <c r="F16" s="95"/>
      <c r="G16" s="95"/>
      <c r="H16" s="95"/>
      <c r="I16" s="95"/>
      <c r="J16" s="95"/>
      <c r="K16" s="95"/>
      <c r="L16" s="95"/>
      <c r="M16" s="95"/>
      <c r="N16" s="95"/>
      <c r="O16" s="95"/>
      <c r="P16" s="95"/>
      <c r="Q16" s="95"/>
      <c r="R16" s="95"/>
      <c r="S16" s="95"/>
      <c r="T16" s="95"/>
      <c r="U16" s="95"/>
      <c r="V16" s="95"/>
    </row>
    <row r="17" spans="1:22" ht="15" customHeight="1">
      <c r="A17" s="47"/>
      <c r="B17" s="105"/>
      <c r="C17" s="214" t="s">
        <v>239</v>
      </c>
      <c r="D17" s="215">
        <v>4451.77</v>
      </c>
      <c r="E17" s="95"/>
      <c r="F17" s="95"/>
      <c r="G17" s="95"/>
      <c r="H17" s="95"/>
      <c r="I17" s="95"/>
      <c r="J17" s="95"/>
      <c r="K17" s="95"/>
      <c r="L17" s="95"/>
      <c r="M17" s="95"/>
      <c r="N17" s="95"/>
      <c r="O17" s="95"/>
      <c r="P17" s="95"/>
      <c r="Q17" s="95"/>
      <c r="R17" s="95"/>
      <c r="S17" s="95"/>
      <c r="T17" s="95"/>
      <c r="U17" s="95"/>
      <c r="V17" s="95"/>
    </row>
    <row r="18" spans="1:22" ht="15" customHeight="1">
      <c r="A18" s="47"/>
      <c r="B18" s="105"/>
      <c r="C18" s="214" t="s">
        <v>240</v>
      </c>
      <c r="D18" s="215">
        <v>270</v>
      </c>
      <c r="E18" s="95"/>
      <c r="F18" s="95"/>
      <c r="G18" s="95"/>
      <c r="H18" s="95"/>
      <c r="I18" s="95"/>
      <c r="J18" s="95"/>
      <c r="K18" s="95"/>
      <c r="L18" s="95"/>
      <c r="M18" s="95"/>
      <c r="N18" s="95"/>
      <c r="O18" s="95"/>
      <c r="P18" s="95"/>
      <c r="Q18" s="95"/>
      <c r="R18" s="95"/>
      <c r="S18" s="95"/>
      <c r="T18" s="95"/>
      <c r="U18" s="95"/>
      <c r="V18" s="95"/>
    </row>
    <row r="19" spans="1:22" ht="15" customHeight="1">
      <c r="A19" s="47"/>
      <c r="B19" s="105"/>
      <c r="C19" s="214" t="s">
        <v>241</v>
      </c>
      <c r="D19" s="215">
        <v>1103.53</v>
      </c>
      <c r="E19" s="95"/>
      <c r="F19" s="95"/>
      <c r="G19" s="95"/>
      <c r="H19" s="95"/>
      <c r="I19" s="95"/>
      <c r="J19" s="95"/>
      <c r="K19" s="95"/>
      <c r="L19" s="95"/>
      <c r="M19" s="95"/>
      <c r="N19" s="95"/>
      <c r="O19" s="95"/>
      <c r="P19" s="95"/>
      <c r="Q19" s="95"/>
      <c r="R19" s="95"/>
      <c r="S19" s="95"/>
      <c r="T19" s="95"/>
      <c r="U19" s="95"/>
      <c r="V19" s="95"/>
    </row>
    <row r="20" spans="1:22" ht="15" customHeight="1">
      <c r="A20" s="47"/>
      <c r="B20" s="105"/>
      <c r="C20" s="214" t="s">
        <v>242</v>
      </c>
      <c r="D20" s="215">
        <v>757.64</v>
      </c>
      <c r="E20" s="95"/>
      <c r="F20" s="95"/>
      <c r="G20" s="95"/>
      <c r="H20" s="95"/>
      <c r="I20" s="95"/>
      <c r="J20" s="95"/>
      <c r="K20" s="95"/>
      <c r="L20" s="95"/>
      <c r="M20" s="95"/>
      <c r="N20" s="95"/>
      <c r="O20" s="95"/>
      <c r="P20" s="95"/>
      <c r="Q20" s="95"/>
      <c r="R20" s="95"/>
      <c r="S20" s="95"/>
      <c r="T20" s="95"/>
      <c r="U20" s="95"/>
      <c r="V20" s="95"/>
    </row>
    <row r="21" spans="1:22" ht="15" customHeight="1">
      <c r="A21" s="47"/>
      <c r="B21" s="105"/>
      <c r="C21" s="214" t="s">
        <v>243</v>
      </c>
      <c r="D21" s="215">
        <v>345.89</v>
      </c>
      <c r="E21" s="95"/>
      <c r="F21" s="95"/>
      <c r="G21" s="95"/>
      <c r="H21" s="95"/>
      <c r="I21" s="95"/>
      <c r="J21" s="95"/>
      <c r="K21" s="95"/>
      <c r="L21" s="95"/>
      <c r="M21" s="95"/>
      <c r="N21" s="95"/>
      <c r="O21" s="95"/>
      <c r="P21" s="95"/>
      <c r="Q21" s="95"/>
      <c r="R21" s="95"/>
      <c r="S21" s="95"/>
      <c r="T21" s="95"/>
      <c r="U21" s="95"/>
      <c r="V21" s="95"/>
    </row>
    <row r="22" spans="1:22" ht="15" customHeight="1">
      <c r="A22" s="47"/>
      <c r="B22" s="105"/>
      <c r="C22" s="214" t="s">
        <v>244</v>
      </c>
      <c r="D22" s="215">
        <v>1867.4</v>
      </c>
      <c r="E22" s="95"/>
      <c r="F22" s="95"/>
      <c r="G22" s="95"/>
      <c r="H22" s="95"/>
      <c r="I22" s="95"/>
      <c r="J22" s="95"/>
      <c r="K22" s="95"/>
      <c r="L22" s="95"/>
      <c r="M22" s="95"/>
      <c r="N22" s="95"/>
      <c r="O22" s="95"/>
      <c r="P22" s="95"/>
      <c r="Q22" s="95"/>
      <c r="R22" s="95"/>
      <c r="S22" s="95"/>
      <c r="T22" s="95"/>
      <c r="U22" s="95"/>
      <c r="V22" s="95"/>
    </row>
    <row r="23" spans="1:22" ht="15" customHeight="1">
      <c r="A23" s="47"/>
      <c r="B23" s="105"/>
      <c r="C23" s="214" t="s">
        <v>245</v>
      </c>
      <c r="D23" s="215">
        <v>1867.4</v>
      </c>
      <c r="E23" s="95"/>
      <c r="F23" s="95"/>
      <c r="G23" s="95"/>
      <c r="H23" s="95"/>
      <c r="I23" s="95"/>
      <c r="J23" s="95"/>
      <c r="K23" s="95"/>
      <c r="L23" s="95"/>
      <c r="M23" s="95"/>
      <c r="N23" s="95"/>
      <c r="O23" s="95"/>
      <c r="P23" s="95"/>
      <c r="Q23" s="95"/>
      <c r="R23" s="95"/>
      <c r="S23" s="95"/>
      <c r="T23" s="95"/>
      <c r="U23" s="95"/>
      <c r="V23" s="95"/>
    </row>
    <row r="24" spans="1:22" ht="15" customHeight="1">
      <c r="A24" s="71"/>
      <c r="B24" s="105"/>
      <c r="C24" s="311" t="s">
        <v>7</v>
      </c>
      <c r="D24" s="215">
        <v>4658.14</v>
      </c>
      <c r="E24" s="95"/>
      <c r="F24" s="95"/>
      <c r="G24" s="95"/>
      <c r="H24" s="95"/>
      <c r="I24" s="95"/>
      <c r="J24" s="95"/>
      <c r="K24" s="95"/>
      <c r="L24" s="95"/>
      <c r="M24" s="95"/>
      <c r="N24" s="95"/>
      <c r="O24" s="95"/>
      <c r="P24" s="95"/>
      <c r="Q24" s="95"/>
      <c r="R24" s="95"/>
      <c r="S24" s="95"/>
      <c r="T24" s="95"/>
      <c r="U24" s="95"/>
      <c r="V24" s="108"/>
    </row>
    <row r="25" spans="1:22" s="90" customFormat="1" ht="15" customHeight="1">
      <c r="A25" s="124"/>
      <c r="B25" s="124"/>
      <c r="C25" s="214" t="s">
        <v>105</v>
      </c>
      <c r="D25" s="215">
        <v>4658.14</v>
      </c>
      <c r="E25" s="107"/>
      <c r="F25" s="107"/>
      <c r="G25" s="107"/>
      <c r="H25" s="107"/>
      <c r="I25" s="107"/>
      <c r="J25" s="107"/>
      <c r="K25" s="107"/>
      <c r="L25" s="107"/>
      <c r="M25" s="107"/>
      <c r="N25" s="107"/>
      <c r="O25" s="107"/>
      <c r="P25" s="107"/>
      <c r="Q25" s="107"/>
      <c r="R25" s="107"/>
      <c r="S25" s="107"/>
      <c r="T25" s="107"/>
      <c r="U25" s="107"/>
      <c r="V25" s="107"/>
    </row>
    <row r="26" spans="1:22" s="90" customFormat="1" ht="15" customHeight="1">
      <c r="A26" s="124"/>
      <c r="B26" s="124"/>
      <c r="C26" s="214" t="s">
        <v>106</v>
      </c>
      <c r="D26" s="215">
        <v>61.33</v>
      </c>
      <c r="E26" s="107"/>
      <c r="F26" s="107"/>
      <c r="G26" s="107"/>
      <c r="H26" s="107"/>
      <c r="I26" s="107"/>
      <c r="J26" s="107"/>
      <c r="K26" s="107"/>
      <c r="L26" s="107"/>
      <c r="M26" s="107"/>
      <c r="N26" s="107"/>
      <c r="O26" s="107"/>
      <c r="P26" s="107"/>
      <c r="Q26" s="107"/>
      <c r="R26" s="107"/>
      <c r="S26" s="107"/>
      <c r="T26" s="107"/>
      <c r="U26" s="107"/>
      <c r="V26" s="107"/>
    </row>
    <row r="27" spans="1:22" s="90" customFormat="1" ht="15" customHeight="1">
      <c r="A27" s="124"/>
      <c r="B27" s="124"/>
      <c r="C27" s="214" t="s">
        <v>246</v>
      </c>
      <c r="D27" s="215">
        <v>856.44</v>
      </c>
      <c r="E27" s="107"/>
      <c r="F27" s="107"/>
      <c r="G27" s="107"/>
      <c r="H27" s="107"/>
      <c r="I27" s="107"/>
      <c r="J27" s="107"/>
      <c r="K27" s="107"/>
      <c r="L27" s="107"/>
      <c r="M27" s="107"/>
      <c r="N27" s="107"/>
      <c r="O27" s="107"/>
      <c r="P27" s="107"/>
      <c r="Q27" s="107"/>
      <c r="R27" s="107"/>
      <c r="S27" s="107"/>
      <c r="T27" s="107"/>
      <c r="U27" s="107"/>
      <c r="V27" s="107"/>
    </row>
    <row r="28" spans="1:22" s="90" customFormat="1" ht="15" customHeight="1">
      <c r="A28" s="124"/>
      <c r="B28" s="124"/>
      <c r="C28" s="214" t="s">
        <v>20</v>
      </c>
      <c r="D28" s="215">
        <v>3457.95</v>
      </c>
      <c r="E28" s="107"/>
      <c r="F28" s="107"/>
      <c r="G28" s="107"/>
      <c r="H28" s="107"/>
      <c r="I28" s="107"/>
      <c r="J28" s="107"/>
      <c r="K28" s="107"/>
      <c r="L28" s="107"/>
      <c r="M28" s="107"/>
      <c r="N28" s="107"/>
      <c r="O28" s="107"/>
      <c r="P28" s="107"/>
      <c r="Q28" s="107"/>
      <c r="R28" s="107"/>
      <c r="S28" s="107"/>
      <c r="T28" s="107"/>
      <c r="U28" s="107"/>
      <c r="V28" s="107"/>
    </row>
    <row r="29" spans="1:22" s="90" customFormat="1" ht="15" customHeight="1">
      <c r="A29" s="124"/>
      <c r="B29" s="124"/>
      <c r="C29" s="214" t="s">
        <v>107</v>
      </c>
      <c r="D29" s="215">
        <v>282.42</v>
      </c>
      <c r="E29" s="107"/>
      <c r="F29" s="107"/>
      <c r="G29" s="107"/>
      <c r="H29" s="107"/>
      <c r="I29" s="107"/>
      <c r="J29" s="107"/>
      <c r="K29" s="107"/>
      <c r="L29" s="107"/>
      <c r="M29" s="107"/>
      <c r="N29" s="107"/>
      <c r="O29" s="107"/>
      <c r="P29" s="107"/>
      <c r="Q29" s="107"/>
      <c r="R29" s="107"/>
      <c r="S29" s="107"/>
      <c r="T29" s="107"/>
      <c r="U29" s="107"/>
      <c r="V29" s="107"/>
    </row>
    <row r="30" spans="1:22" s="90" customFormat="1" ht="15" customHeight="1">
      <c r="A30" s="124"/>
      <c r="B30" s="124"/>
      <c r="C30" s="311" t="s">
        <v>8</v>
      </c>
      <c r="D30" s="215">
        <v>2067.78</v>
      </c>
      <c r="E30" s="107"/>
      <c r="F30" s="107"/>
      <c r="G30" s="107"/>
      <c r="H30" s="107"/>
      <c r="I30" s="107"/>
      <c r="J30" s="107"/>
      <c r="K30" s="107"/>
      <c r="L30" s="107"/>
      <c r="M30" s="107"/>
      <c r="N30" s="107"/>
      <c r="O30" s="107"/>
      <c r="P30" s="107"/>
      <c r="Q30" s="107"/>
      <c r="R30" s="107"/>
      <c r="S30" s="107"/>
      <c r="T30" s="107"/>
      <c r="U30" s="107"/>
      <c r="V30" s="107"/>
    </row>
    <row r="31" spans="1:22" s="90" customFormat="1" ht="15" customHeight="1">
      <c r="A31" s="124"/>
      <c r="B31" s="124"/>
      <c r="C31" s="214" t="s">
        <v>21</v>
      </c>
      <c r="D31" s="215">
        <v>2067.78</v>
      </c>
      <c r="E31" s="107"/>
      <c r="F31" s="107"/>
      <c r="G31" s="107"/>
      <c r="H31" s="107"/>
      <c r="I31" s="107"/>
      <c r="J31" s="107"/>
      <c r="K31" s="107"/>
      <c r="L31" s="107"/>
      <c r="M31" s="107"/>
      <c r="N31" s="107"/>
      <c r="O31" s="107"/>
      <c r="P31" s="107"/>
      <c r="Q31" s="107"/>
      <c r="R31" s="107"/>
      <c r="S31" s="107"/>
      <c r="T31" s="107"/>
      <c r="U31" s="107"/>
      <c r="V31" s="107"/>
    </row>
    <row r="32" spans="1:22" s="90" customFormat="1" ht="15" customHeight="1">
      <c r="A32" s="124"/>
      <c r="B32" s="124"/>
      <c r="C32" s="214" t="s">
        <v>22</v>
      </c>
      <c r="D32" s="215">
        <v>54.1</v>
      </c>
      <c r="E32" s="107"/>
      <c r="F32" s="107"/>
      <c r="G32" s="107"/>
      <c r="H32" s="107"/>
      <c r="I32" s="107"/>
      <c r="J32" s="107"/>
      <c r="K32" s="107"/>
      <c r="L32" s="107"/>
      <c r="M32" s="107"/>
      <c r="N32" s="107"/>
      <c r="O32" s="107"/>
      <c r="P32" s="107"/>
      <c r="Q32" s="107"/>
      <c r="R32" s="107"/>
      <c r="S32" s="107"/>
      <c r="T32" s="107"/>
      <c r="U32" s="107"/>
      <c r="V32" s="107"/>
    </row>
    <row r="33" spans="1:22" s="90" customFormat="1" ht="15" customHeight="1">
      <c r="A33" s="124"/>
      <c r="B33" s="124"/>
      <c r="C33" s="214" t="s">
        <v>247</v>
      </c>
      <c r="D33" s="215">
        <v>2013.68</v>
      </c>
      <c r="E33" s="107"/>
      <c r="F33" s="107"/>
      <c r="G33" s="107"/>
      <c r="H33" s="107"/>
      <c r="I33" s="107"/>
      <c r="J33" s="107"/>
      <c r="K33" s="107"/>
      <c r="L33" s="107"/>
      <c r="M33" s="107"/>
      <c r="N33" s="107"/>
      <c r="O33" s="107"/>
      <c r="P33" s="107"/>
      <c r="Q33" s="107"/>
      <c r="R33" s="107"/>
      <c r="S33" s="107"/>
      <c r="T33" s="107"/>
      <c r="U33" s="107"/>
      <c r="V33" s="107"/>
    </row>
    <row r="34" spans="1:22" s="90" customFormat="1" ht="15" customHeight="1">
      <c r="A34" s="124"/>
      <c r="B34" s="124"/>
      <c r="C34" s="214" t="s">
        <v>47</v>
      </c>
      <c r="D34" s="215">
        <v>2530.61</v>
      </c>
      <c r="E34" s="107"/>
      <c r="F34" s="107"/>
      <c r="G34" s="107"/>
      <c r="H34" s="107"/>
      <c r="I34" s="107"/>
      <c r="J34" s="107"/>
      <c r="K34" s="107"/>
      <c r="L34" s="107"/>
      <c r="M34" s="107"/>
      <c r="N34" s="107"/>
      <c r="O34" s="107"/>
      <c r="P34" s="107"/>
      <c r="Q34" s="107"/>
      <c r="R34" s="107"/>
      <c r="S34" s="107"/>
      <c r="T34" s="107"/>
      <c r="U34" s="107"/>
      <c r="V34" s="107"/>
    </row>
    <row r="35" spans="1:22" s="90" customFormat="1" ht="15" customHeight="1">
      <c r="A35" s="124"/>
      <c r="B35" s="124"/>
      <c r="C35" s="214" t="s">
        <v>25</v>
      </c>
      <c r="D35" s="215">
        <v>2530.61</v>
      </c>
      <c r="E35" s="107"/>
      <c r="F35" s="107"/>
      <c r="G35" s="107"/>
      <c r="H35" s="107"/>
      <c r="I35" s="107"/>
      <c r="J35" s="107"/>
      <c r="K35" s="107"/>
      <c r="L35" s="107"/>
      <c r="M35" s="107"/>
      <c r="N35" s="107"/>
      <c r="O35" s="107"/>
      <c r="P35" s="107"/>
      <c r="Q35" s="107"/>
      <c r="R35" s="107"/>
      <c r="S35" s="107"/>
      <c r="T35" s="107"/>
      <c r="U35" s="107"/>
      <c r="V35" s="107"/>
    </row>
    <row r="36" spans="1:22" s="90" customFormat="1" ht="15" customHeight="1">
      <c r="A36" s="124"/>
      <c r="B36" s="124"/>
      <c r="C36" s="214" t="s">
        <v>26</v>
      </c>
      <c r="D36" s="215">
        <v>2530.61</v>
      </c>
      <c r="E36" s="107"/>
      <c r="F36" s="107"/>
      <c r="G36" s="107"/>
      <c r="H36" s="107"/>
      <c r="I36" s="107"/>
      <c r="J36" s="107"/>
      <c r="K36" s="107"/>
      <c r="L36" s="107"/>
      <c r="M36" s="107"/>
      <c r="N36" s="107"/>
      <c r="O36" s="107"/>
      <c r="P36" s="107"/>
      <c r="Q36" s="107"/>
      <c r="R36" s="107"/>
      <c r="S36" s="107"/>
      <c r="T36" s="107"/>
      <c r="U36" s="107"/>
      <c r="V36" s="107"/>
    </row>
    <row r="37" spans="1:22" s="90" customFormat="1" ht="15" customHeight="1">
      <c r="A37" s="124"/>
      <c r="B37" s="124"/>
      <c r="C37" s="124"/>
      <c r="D37" s="63"/>
      <c r="E37" s="107"/>
      <c r="F37" s="107"/>
      <c r="G37" s="107"/>
      <c r="H37" s="107"/>
      <c r="I37" s="107"/>
      <c r="J37" s="107"/>
      <c r="K37" s="107"/>
      <c r="L37" s="107"/>
      <c r="M37" s="107"/>
      <c r="N37" s="107"/>
      <c r="O37" s="107"/>
      <c r="P37" s="107"/>
      <c r="Q37" s="107"/>
      <c r="R37" s="107"/>
      <c r="S37" s="107"/>
      <c r="T37" s="107"/>
      <c r="U37" s="107"/>
      <c r="V37" s="107"/>
    </row>
    <row r="38" spans="1:4" ht="15" customHeight="1">
      <c r="A38" s="125"/>
      <c r="B38" s="125"/>
      <c r="C38" s="126"/>
      <c r="D38" s="63"/>
    </row>
    <row r="39" spans="1:4" ht="15" customHeight="1">
      <c r="A39" s="126"/>
      <c r="B39" s="126"/>
      <c r="C39" s="126"/>
      <c r="D39" s="63"/>
    </row>
    <row r="40" spans="1:4" ht="15" customHeight="1">
      <c r="A40" s="126"/>
      <c r="B40" s="126"/>
      <c r="C40" s="68"/>
      <c r="D40" s="63"/>
    </row>
    <row r="41" spans="1:4" ht="15" customHeight="1">
      <c r="A41" s="126"/>
      <c r="B41" s="126"/>
      <c r="C41" s="68"/>
      <c r="D41" s="63"/>
    </row>
    <row r="42" spans="1:4" ht="14.25">
      <c r="A42" s="106" t="s">
        <v>27</v>
      </c>
      <c r="B42" s="83">
        <f>SUM(B6:B41)</f>
        <v>40690.51</v>
      </c>
      <c r="C42" s="190" t="s">
        <v>129</v>
      </c>
      <c r="D42" s="83">
        <f>D6+D24+D30+D34</f>
        <v>40690.51</v>
      </c>
    </row>
    <row r="43" ht="18.75" customHeight="1"/>
    <row r="44" ht="15.75" customHeight="1"/>
    <row r="45" ht="17.25" customHeight="1"/>
    <row r="46" ht="17.25" customHeight="1"/>
  </sheetData>
  <sheetProtection formatCells="0" formatColumns="0" formatRows="0"/>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34"/>
  <sheetViews>
    <sheetView showGridLines="0" showZeros="0" zoomScalePageLayoutView="0" workbookViewId="0" topLeftCell="A1">
      <selection activeCell="R9" sqref="R9:R32"/>
    </sheetView>
  </sheetViews>
  <sheetFormatPr defaultColWidth="9.16015625" defaultRowHeight="11.25"/>
  <cols>
    <col min="1" max="1" width="19.16015625" style="18" customWidth="1"/>
    <col min="2" max="2" width="17" style="18" customWidth="1"/>
    <col min="3" max="3" width="15.16015625" style="18" customWidth="1"/>
    <col min="4" max="4" width="11.5" style="18" customWidth="1"/>
    <col min="5" max="5" width="13.5" style="18" customWidth="1"/>
    <col min="6" max="6" width="10.33203125" style="18" customWidth="1"/>
    <col min="7" max="7" width="11.16015625" style="18" customWidth="1"/>
    <col min="8" max="8" width="10.33203125" style="18" customWidth="1"/>
    <col min="9" max="9" width="6.66015625" style="18" customWidth="1"/>
    <col min="10" max="10" width="10.16015625" style="18" customWidth="1"/>
    <col min="11" max="11" width="14.16015625" style="0" customWidth="1"/>
    <col min="12" max="12" width="10.16015625" style="0" customWidth="1"/>
    <col min="13" max="13" width="9.33203125" style="0" customWidth="1"/>
    <col min="14" max="14" width="16.16015625" style="18" customWidth="1"/>
    <col min="15" max="15" width="15.66015625" style="18" customWidth="1"/>
    <col min="16" max="16" width="13.66015625" style="18" customWidth="1"/>
    <col min="17" max="17" width="11.83203125" style="18" customWidth="1"/>
    <col min="18" max="18" width="12.83203125" style="18" customWidth="1"/>
    <col min="19" max="16384" width="9.16015625" style="18" customWidth="1"/>
  </cols>
  <sheetData>
    <row r="1" spans="1:19" ht="27">
      <c r="A1" s="81" t="s">
        <v>155</v>
      </c>
      <c r="B1" s="81"/>
      <c r="C1" s="81"/>
      <c r="D1" s="81"/>
      <c r="E1" s="81"/>
      <c r="F1" s="81"/>
      <c r="G1" s="81"/>
      <c r="H1" s="81"/>
      <c r="I1" s="81"/>
      <c r="J1" s="81"/>
      <c r="K1" s="87"/>
      <c r="L1" s="87"/>
      <c r="M1" s="87"/>
      <c r="N1" s="81"/>
      <c r="O1" s="81"/>
      <c r="P1" s="81"/>
      <c r="Q1" s="81"/>
      <c r="R1" s="81"/>
      <c r="S1" s="82"/>
    </row>
    <row r="2" spans="17:20" ht="12">
      <c r="Q2" s="326" t="s">
        <v>28</v>
      </c>
      <c r="R2" s="326"/>
      <c r="S2"/>
      <c r="T2"/>
    </row>
    <row r="3" spans="1:20" ht="12">
      <c r="A3" s="216" t="s">
        <v>214</v>
      </c>
      <c r="Q3" s="326" t="s">
        <v>13</v>
      </c>
      <c r="R3" s="327"/>
      <c r="S3"/>
      <c r="T3"/>
    </row>
    <row r="4" spans="1:19" s="72" customFormat="1" ht="20.25" customHeight="1">
      <c r="A4" s="325" t="s">
        <v>29</v>
      </c>
      <c r="B4" s="193" t="s">
        <v>30</v>
      </c>
      <c r="C4" s="193"/>
      <c r="D4" s="193"/>
      <c r="E4" s="193"/>
      <c r="F4" s="193"/>
      <c r="G4" s="193"/>
      <c r="H4" s="193"/>
      <c r="I4" s="193"/>
      <c r="J4" s="193"/>
      <c r="K4" s="21"/>
      <c r="L4" s="21"/>
      <c r="M4" s="21"/>
      <c r="N4" s="193" t="s">
        <v>31</v>
      </c>
      <c r="O4" s="193"/>
      <c r="P4" s="193"/>
      <c r="Q4" s="193"/>
      <c r="R4" s="193"/>
      <c r="S4" s="4"/>
    </row>
    <row r="5" spans="1:19" s="72" customFormat="1" ht="42.75" customHeight="1">
      <c r="A5" s="325"/>
      <c r="B5" s="325" t="s">
        <v>32</v>
      </c>
      <c r="C5" s="322" t="s">
        <v>18</v>
      </c>
      <c r="D5" s="322"/>
      <c r="E5" s="322" t="s">
        <v>86</v>
      </c>
      <c r="F5" s="322" t="s">
        <v>113</v>
      </c>
      <c r="G5" s="322" t="s">
        <v>88</v>
      </c>
      <c r="H5" s="322" t="s">
        <v>114</v>
      </c>
      <c r="I5" s="322" t="s">
        <v>103</v>
      </c>
      <c r="J5" s="322"/>
      <c r="K5" s="322" t="s">
        <v>115</v>
      </c>
      <c r="L5" s="322" t="s">
        <v>176</v>
      </c>
      <c r="M5" s="322" t="s">
        <v>177</v>
      </c>
      <c r="N5" s="322" t="s">
        <v>32</v>
      </c>
      <c r="O5" s="323" t="s">
        <v>33</v>
      </c>
      <c r="P5" s="323"/>
      <c r="Q5" s="323"/>
      <c r="R5" s="322" t="s">
        <v>34</v>
      </c>
      <c r="S5" s="4"/>
    </row>
    <row r="6" spans="1:19" s="72" customFormat="1" ht="64.5" customHeight="1">
      <c r="A6" s="325"/>
      <c r="B6" s="325"/>
      <c r="C6" s="12" t="s">
        <v>111</v>
      </c>
      <c r="D6" s="12" t="s">
        <v>112</v>
      </c>
      <c r="E6" s="322"/>
      <c r="F6" s="322"/>
      <c r="G6" s="322"/>
      <c r="H6" s="322"/>
      <c r="I6" s="37" t="s">
        <v>111</v>
      </c>
      <c r="J6" s="37" t="s">
        <v>112</v>
      </c>
      <c r="K6" s="322"/>
      <c r="L6" s="322"/>
      <c r="M6" s="322"/>
      <c r="N6" s="322"/>
      <c r="O6" s="12" t="s">
        <v>35</v>
      </c>
      <c r="P6" s="12" t="s">
        <v>36</v>
      </c>
      <c r="Q6" s="12" t="s">
        <v>116</v>
      </c>
      <c r="R6" s="322"/>
      <c r="S6" s="4"/>
    </row>
    <row r="7" spans="1:19" s="192" customFormat="1" ht="40.5" customHeight="1">
      <c r="A7" s="13">
        <v>1</v>
      </c>
      <c r="B7" s="202" t="s">
        <v>178</v>
      </c>
      <c r="C7" s="12">
        <v>3</v>
      </c>
      <c r="D7" s="12">
        <v>4</v>
      </c>
      <c r="E7" s="12">
        <v>5</v>
      </c>
      <c r="F7" s="12">
        <v>6</v>
      </c>
      <c r="G7" s="12">
        <v>7</v>
      </c>
      <c r="H7" s="12">
        <v>8</v>
      </c>
      <c r="I7" s="12">
        <v>9</v>
      </c>
      <c r="J7" s="12">
        <v>10</v>
      </c>
      <c r="K7" s="12">
        <v>11</v>
      </c>
      <c r="L7" s="12">
        <v>12</v>
      </c>
      <c r="M7" s="12">
        <v>13</v>
      </c>
      <c r="N7" s="201" t="s">
        <v>179</v>
      </c>
      <c r="O7" s="12">
        <v>15</v>
      </c>
      <c r="P7" s="12">
        <v>16</v>
      </c>
      <c r="Q7" s="12">
        <v>17</v>
      </c>
      <c r="R7" s="12">
        <v>18</v>
      </c>
      <c r="S7" s="191"/>
    </row>
    <row r="8" spans="1:19" s="70" customFormat="1" ht="14.25" customHeight="1">
      <c r="A8" s="13" t="s">
        <v>110</v>
      </c>
      <c r="B8" s="140">
        <f>C8+E8+G8+K8+M8</f>
        <v>40690.51</v>
      </c>
      <c r="C8" s="140">
        <f>SUM(C9:C33)</f>
        <v>36781.39</v>
      </c>
      <c r="D8" s="140">
        <f>SUM(D9:D33)</f>
        <v>0</v>
      </c>
      <c r="E8" s="140">
        <f>SUM(E9:E33)</f>
        <v>1867.4</v>
      </c>
      <c r="F8" s="140">
        <f>SUM(F9:F33)</f>
        <v>0</v>
      </c>
      <c r="G8" s="140">
        <f>SUM(G9:G33)</f>
        <v>108.54</v>
      </c>
      <c r="H8" s="140"/>
      <c r="I8" s="140"/>
      <c r="J8" s="140"/>
      <c r="K8" s="140">
        <f>SUM(K9:K33)</f>
        <v>1865.1800000000003</v>
      </c>
      <c r="L8" s="140">
        <f>SUM(L9:L33)</f>
        <v>0</v>
      </c>
      <c r="M8" s="140">
        <f>SUM(M9:M33)</f>
        <v>68</v>
      </c>
      <c r="N8" s="140">
        <f>SUM(N9:N33)</f>
        <v>40690.509999999995</v>
      </c>
      <c r="O8" s="140">
        <f>SUM(O9:O33)</f>
        <v>31789.09</v>
      </c>
      <c r="P8" s="140">
        <f>SUM(P9:P33)</f>
        <v>5179.1</v>
      </c>
      <c r="Q8" s="140">
        <f>SUM(Q9:Q33)</f>
        <v>794.67</v>
      </c>
      <c r="R8" s="140">
        <f>SUM(R9:R33)</f>
        <v>2927.649999999999</v>
      </c>
      <c r="S8"/>
    </row>
    <row r="9" spans="1:18" ht="12">
      <c r="A9" s="217" t="s">
        <v>257</v>
      </c>
      <c r="B9" s="140">
        <f aca="true" t="shared" si="0" ref="B9:B29">C9+E9+G9+K9+M9</f>
        <v>1667.07</v>
      </c>
      <c r="C9" s="218">
        <v>1334.82</v>
      </c>
      <c r="D9" s="62"/>
      <c r="E9" s="218">
        <v>324.55</v>
      </c>
      <c r="F9" s="62"/>
      <c r="G9" s="218">
        <v>0</v>
      </c>
      <c r="H9" s="62"/>
      <c r="I9" s="62"/>
      <c r="J9" s="62"/>
      <c r="K9" s="218">
        <v>7.7</v>
      </c>
      <c r="L9" s="88"/>
      <c r="M9" s="218">
        <v>0</v>
      </c>
      <c r="N9" s="128">
        <f>O9+P9+Q9+R9</f>
        <v>1667.07</v>
      </c>
      <c r="O9" s="312">
        <v>642.6</v>
      </c>
      <c r="P9" s="312">
        <v>101.05</v>
      </c>
      <c r="Q9" s="312">
        <v>53.04</v>
      </c>
      <c r="R9" s="128">
        <v>870.38</v>
      </c>
    </row>
    <row r="10" spans="1:18" ht="12">
      <c r="A10" s="217" t="s">
        <v>258</v>
      </c>
      <c r="B10" s="140">
        <f t="shared" si="0"/>
        <v>2399.48</v>
      </c>
      <c r="C10" s="218">
        <v>1728.61</v>
      </c>
      <c r="D10" s="86"/>
      <c r="E10" s="218">
        <v>670.87</v>
      </c>
      <c r="F10" s="86"/>
      <c r="G10" s="218">
        <v>0</v>
      </c>
      <c r="H10" s="86"/>
      <c r="I10" s="86"/>
      <c r="J10" s="86"/>
      <c r="K10" s="218">
        <v>0</v>
      </c>
      <c r="L10" s="89"/>
      <c r="M10" s="218">
        <v>0</v>
      </c>
      <c r="N10" s="128">
        <f aca="true" t="shared" si="1" ref="N10:N29">O10+P10+Q10+R10</f>
        <v>2399.48</v>
      </c>
      <c r="O10" s="312">
        <v>1467.25</v>
      </c>
      <c r="P10" s="312">
        <v>222.42</v>
      </c>
      <c r="Q10" s="312">
        <v>22.64</v>
      </c>
      <c r="R10" s="128">
        <v>687.17</v>
      </c>
    </row>
    <row r="11" spans="1:18" ht="22.5">
      <c r="A11" s="217" t="s">
        <v>259</v>
      </c>
      <c r="B11" s="140">
        <f t="shared" si="0"/>
        <v>1483.04</v>
      </c>
      <c r="C11" s="218">
        <v>1383.04</v>
      </c>
      <c r="D11" s="75"/>
      <c r="E11" s="218">
        <v>100</v>
      </c>
      <c r="F11" s="75"/>
      <c r="G11" s="218">
        <v>0</v>
      </c>
      <c r="H11" s="75"/>
      <c r="I11" s="75"/>
      <c r="J11" s="75"/>
      <c r="K11" s="218">
        <v>0</v>
      </c>
      <c r="L11" s="85"/>
      <c r="M11" s="218">
        <v>0</v>
      </c>
      <c r="N11" s="128">
        <f t="shared" si="1"/>
        <v>1483.04</v>
      </c>
      <c r="O11" s="312">
        <v>1151.84</v>
      </c>
      <c r="P11" s="312">
        <v>197.7</v>
      </c>
      <c r="Q11" s="312">
        <v>17.22</v>
      </c>
      <c r="R11" s="128">
        <v>116.28</v>
      </c>
    </row>
    <row r="12" spans="1:18" ht="22.5">
      <c r="A12" s="217" t="s">
        <v>260</v>
      </c>
      <c r="B12" s="140">
        <f t="shared" si="0"/>
        <v>544.51</v>
      </c>
      <c r="C12" s="218">
        <v>498.56</v>
      </c>
      <c r="D12" s="75"/>
      <c r="E12" s="218">
        <v>21</v>
      </c>
      <c r="F12" s="75"/>
      <c r="G12" s="218">
        <v>0</v>
      </c>
      <c r="H12" s="75"/>
      <c r="I12" s="75"/>
      <c r="J12" s="75"/>
      <c r="K12" s="218">
        <v>24.95</v>
      </c>
      <c r="L12" s="85"/>
      <c r="M12" s="218">
        <v>0</v>
      </c>
      <c r="N12" s="128">
        <f t="shared" si="1"/>
        <v>544.51</v>
      </c>
      <c r="O12" s="312">
        <v>441.46</v>
      </c>
      <c r="P12" s="312">
        <v>38.77</v>
      </c>
      <c r="Q12" s="312">
        <v>7.48</v>
      </c>
      <c r="R12" s="128">
        <v>56.8</v>
      </c>
    </row>
    <row r="13" spans="1:18" ht="12">
      <c r="A13" s="217" t="s">
        <v>261</v>
      </c>
      <c r="B13" s="140">
        <f t="shared" si="0"/>
        <v>2446.81</v>
      </c>
      <c r="C13" s="218">
        <v>2351.81</v>
      </c>
      <c r="D13" s="75"/>
      <c r="E13" s="218">
        <v>95</v>
      </c>
      <c r="F13" s="75"/>
      <c r="G13" s="218">
        <v>0</v>
      </c>
      <c r="H13" s="75"/>
      <c r="I13" s="75"/>
      <c r="J13" s="75"/>
      <c r="K13" s="218">
        <v>0</v>
      </c>
      <c r="L13" s="85"/>
      <c r="M13" s="218">
        <v>0</v>
      </c>
      <c r="N13" s="128">
        <f t="shared" si="1"/>
        <v>2446.81</v>
      </c>
      <c r="O13" s="312">
        <v>1962.18</v>
      </c>
      <c r="P13" s="312">
        <v>299.74</v>
      </c>
      <c r="Q13" s="312">
        <v>68.19</v>
      </c>
      <c r="R13" s="128">
        <v>116.7</v>
      </c>
    </row>
    <row r="14" spans="1:18" ht="22.5">
      <c r="A14" s="217" t="s">
        <v>262</v>
      </c>
      <c r="B14" s="140">
        <f t="shared" si="0"/>
        <v>1881.3</v>
      </c>
      <c r="C14" s="218">
        <v>1881.3</v>
      </c>
      <c r="D14" s="75"/>
      <c r="E14" s="218">
        <v>0</v>
      </c>
      <c r="F14" s="75"/>
      <c r="G14" s="218">
        <v>0</v>
      </c>
      <c r="H14" s="75"/>
      <c r="I14" s="75"/>
      <c r="J14" s="75"/>
      <c r="K14" s="218">
        <v>0</v>
      </c>
      <c r="L14" s="85"/>
      <c r="M14" s="218">
        <v>0</v>
      </c>
      <c r="N14" s="128">
        <f t="shared" si="1"/>
        <v>1881.3</v>
      </c>
      <c r="O14" s="312">
        <v>1648.24</v>
      </c>
      <c r="P14" s="312">
        <v>206.27</v>
      </c>
      <c r="Q14" s="312">
        <v>13.23</v>
      </c>
      <c r="R14" s="128">
        <v>13.56</v>
      </c>
    </row>
    <row r="15" spans="1:18" ht="12">
      <c r="A15" s="217" t="s">
        <v>263</v>
      </c>
      <c r="B15" s="140">
        <f t="shared" si="0"/>
        <v>3134.39</v>
      </c>
      <c r="C15" s="218">
        <v>2694.91</v>
      </c>
      <c r="D15" s="75"/>
      <c r="E15" s="218">
        <v>102.98</v>
      </c>
      <c r="F15" s="75"/>
      <c r="G15" s="218">
        <v>31</v>
      </c>
      <c r="H15" s="75"/>
      <c r="I15" s="75"/>
      <c r="J15" s="75"/>
      <c r="K15" s="218">
        <v>305.5</v>
      </c>
      <c r="L15" s="85"/>
      <c r="M15" s="218">
        <v>0</v>
      </c>
      <c r="N15" s="128">
        <f t="shared" si="1"/>
        <v>3134.39</v>
      </c>
      <c r="O15" s="312">
        <v>2362.52</v>
      </c>
      <c r="P15" s="312">
        <v>607.56</v>
      </c>
      <c r="Q15" s="312">
        <v>30.33</v>
      </c>
      <c r="R15" s="128">
        <v>133.98</v>
      </c>
    </row>
    <row r="16" spans="1:18" ht="12">
      <c r="A16" s="217" t="s">
        <v>264</v>
      </c>
      <c r="B16" s="140">
        <f t="shared" si="0"/>
        <v>4022.1</v>
      </c>
      <c r="C16" s="218">
        <v>3462.15</v>
      </c>
      <c r="D16" s="75"/>
      <c r="E16" s="218">
        <v>210</v>
      </c>
      <c r="F16" s="75"/>
      <c r="G16" s="218">
        <v>50</v>
      </c>
      <c r="H16" s="75"/>
      <c r="I16" s="75"/>
      <c r="J16" s="75"/>
      <c r="K16" s="218">
        <v>299.95</v>
      </c>
      <c r="L16" s="85"/>
      <c r="M16" s="218">
        <v>0</v>
      </c>
      <c r="N16" s="128">
        <f t="shared" si="1"/>
        <v>4022.1000000000004</v>
      </c>
      <c r="O16" s="312">
        <v>2986.9</v>
      </c>
      <c r="P16" s="312">
        <v>734.2</v>
      </c>
      <c r="Q16" s="312">
        <v>41</v>
      </c>
      <c r="R16" s="128">
        <v>260</v>
      </c>
    </row>
    <row r="17" spans="1:18" ht="12">
      <c r="A17" s="217" t="s">
        <v>265</v>
      </c>
      <c r="B17" s="140">
        <f t="shared" si="0"/>
        <v>1211.23</v>
      </c>
      <c r="C17" s="218">
        <v>1094.57</v>
      </c>
      <c r="D17" s="75"/>
      <c r="E17" s="218">
        <v>60</v>
      </c>
      <c r="F17" s="75"/>
      <c r="G17" s="218">
        <v>0</v>
      </c>
      <c r="H17" s="75"/>
      <c r="I17" s="75"/>
      <c r="J17" s="75"/>
      <c r="K17" s="218">
        <v>56.66</v>
      </c>
      <c r="L17" s="85"/>
      <c r="M17" s="218">
        <v>0</v>
      </c>
      <c r="N17" s="128">
        <f t="shared" si="1"/>
        <v>1211.2300000000002</v>
      </c>
      <c r="O17" s="89">
        <v>978.83</v>
      </c>
      <c r="P17" s="89">
        <v>152.51</v>
      </c>
      <c r="Q17" s="89">
        <v>19.89</v>
      </c>
      <c r="R17" s="89">
        <v>60</v>
      </c>
    </row>
    <row r="18" spans="1:18" ht="12">
      <c r="A18" s="217" t="s">
        <v>266</v>
      </c>
      <c r="B18" s="140">
        <f t="shared" si="0"/>
        <v>2990.62</v>
      </c>
      <c r="C18" s="218">
        <v>2682.66</v>
      </c>
      <c r="D18" s="75"/>
      <c r="E18" s="218">
        <v>98</v>
      </c>
      <c r="F18" s="75"/>
      <c r="G18" s="218">
        <v>0</v>
      </c>
      <c r="H18" s="75"/>
      <c r="I18" s="75"/>
      <c r="J18" s="75"/>
      <c r="K18" s="218">
        <v>209.96</v>
      </c>
      <c r="L18" s="85"/>
      <c r="M18" s="218">
        <v>0</v>
      </c>
      <c r="N18" s="128">
        <f t="shared" si="1"/>
        <v>2990.6200000000003</v>
      </c>
      <c r="O18" s="89">
        <v>2379.17</v>
      </c>
      <c r="P18" s="89">
        <v>452.51</v>
      </c>
      <c r="Q18" s="89">
        <v>45.44</v>
      </c>
      <c r="R18" s="89">
        <v>113.5</v>
      </c>
    </row>
    <row r="19" spans="1:18" ht="12">
      <c r="A19" s="217" t="s">
        <v>267</v>
      </c>
      <c r="B19" s="140">
        <f t="shared" si="0"/>
        <v>2936.14</v>
      </c>
      <c r="C19" s="218">
        <v>2624.6</v>
      </c>
      <c r="D19" s="75"/>
      <c r="E19" s="218">
        <v>0</v>
      </c>
      <c r="F19" s="75"/>
      <c r="G19" s="218">
        <v>17.74</v>
      </c>
      <c r="H19" s="75"/>
      <c r="I19" s="75"/>
      <c r="J19" s="75"/>
      <c r="K19" s="218">
        <v>293.8</v>
      </c>
      <c r="L19" s="85"/>
      <c r="M19" s="218">
        <v>0</v>
      </c>
      <c r="N19" s="128">
        <f t="shared" si="1"/>
        <v>2936.14</v>
      </c>
      <c r="O19" s="89">
        <v>2345.96</v>
      </c>
      <c r="P19" s="89">
        <v>552.68</v>
      </c>
      <c r="Q19" s="89">
        <v>19.76</v>
      </c>
      <c r="R19" s="89">
        <v>17.74</v>
      </c>
    </row>
    <row r="20" spans="1:18" ht="12">
      <c r="A20" s="217" t="s">
        <v>268</v>
      </c>
      <c r="B20" s="140">
        <f t="shared" si="0"/>
        <v>2760.4100000000003</v>
      </c>
      <c r="C20" s="218">
        <v>2541.03</v>
      </c>
      <c r="D20" s="75"/>
      <c r="E20" s="218">
        <v>0</v>
      </c>
      <c r="F20" s="75"/>
      <c r="G20" s="218">
        <v>1.4</v>
      </c>
      <c r="H20" s="75"/>
      <c r="I20" s="75"/>
      <c r="J20" s="75"/>
      <c r="K20" s="218">
        <v>217.98</v>
      </c>
      <c r="L20" s="85"/>
      <c r="M20" s="218">
        <v>0</v>
      </c>
      <c r="N20" s="128">
        <f t="shared" si="1"/>
        <v>2760.41</v>
      </c>
      <c r="O20" s="89">
        <v>2327.08</v>
      </c>
      <c r="P20" s="89">
        <v>393.19</v>
      </c>
      <c r="Q20" s="89">
        <v>38.74</v>
      </c>
      <c r="R20" s="89">
        <v>1.4</v>
      </c>
    </row>
    <row r="21" spans="1:18" ht="22.5">
      <c r="A21" s="217" t="s">
        <v>269</v>
      </c>
      <c r="B21" s="140">
        <f t="shared" si="0"/>
        <v>1465.46</v>
      </c>
      <c r="C21" s="218">
        <v>1386.46</v>
      </c>
      <c r="D21" s="75"/>
      <c r="E21" s="218">
        <v>55</v>
      </c>
      <c r="F21" s="75"/>
      <c r="G21" s="218">
        <v>0</v>
      </c>
      <c r="H21" s="75"/>
      <c r="I21" s="75"/>
      <c r="J21" s="75"/>
      <c r="K21" s="218">
        <v>24</v>
      </c>
      <c r="L21" s="85"/>
      <c r="M21" s="218">
        <v>0</v>
      </c>
      <c r="N21" s="128">
        <f t="shared" si="1"/>
        <v>1465.46</v>
      </c>
      <c r="O21" s="89">
        <v>1226.53</v>
      </c>
      <c r="P21" s="89">
        <v>124.47</v>
      </c>
      <c r="Q21" s="89">
        <v>54.03</v>
      </c>
      <c r="R21" s="89">
        <v>60.43</v>
      </c>
    </row>
    <row r="22" spans="1:18" ht="22.5">
      <c r="A22" s="217" t="s">
        <v>270</v>
      </c>
      <c r="B22" s="140">
        <f t="shared" si="0"/>
        <v>727.3499999999999</v>
      </c>
      <c r="C22" s="218">
        <v>681.17</v>
      </c>
      <c r="D22" s="75"/>
      <c r="E22" s="218">
        <v>35</v>
      </c>
      <c r="F22" s="75"/>
      <c r="G22" s="218">
        <v>0</v>
      </c>
      <c r="H22" s="75"/>
      <c r="I22" s="75"/>
      <c r="J22" s="75"/>
      <c r="K22" s="218">
        <v>11.18</v>
      </c>
      <c r="L22" s="85"/>
      <c r="M22" s="218">
        <v>0</v>
      </c>
      <c r="N22" s="128">
        <f t="shared" si="1"/>
        <v>727.35</v>
      </c>
      <c r="O22" s="89">
        <v>619.95</v>
      </c>
      <c r="P22" s="89">
        <v>54.1</v>
      </c>
      <c r="Q22" s="89">
        <v>18.3</v>
      </c>
      <c r="R22" s="89">
        <v>35</v>
      </c>
    </row>
    <row r="23" spans="1:18" ht="22.5">
      <c r="A23" s="217" t="s">
        <v>271</v>
      </c>
      <c r="B23" s="140">
        <f t="shared" si="0"/>
        <v>1941.5800000000002</v>
      </c>
      <c r="C23" s="218">
        <v>1841.68</v>
      </c>
      <c r="D23" s="75"/>
      <c r="E23" s="218">
        <v>0</v>
      </c>
      <c r="F23" s="84"/>
      <c r="G23" s="218">
        <v>0</v>
      </c>
      <c r="H23" s="84"/>
      <c r="I23" s="84"/>
      <c r="J23" s="84"/>
      <c r="K23" s="218">
        <v>99.9</v>
      </c>
      <c r="L23" s="85"/>
      <c r="M23" s="218">
        <v>0</v>
      </c>
      <c r="N23" s="128">
        <f t="shared" si="1"/>
        <v>1941.5800000000002</v>
      </c>
      <c r="O23" s="89">
        <v>1680.17</v>
      </c>
      <c r="P23" s="89">
        <v>228.95</v>
      </c>
      <c r="Q23" s="89">
        <v>32.46</v>
      </c>
      <c r="R23" s="89">
        <v>0</v>
      </c>
    </row>
    <row r="24" spans="1:18" ht="22.5">
      <c r="A24" s="217" t="s">
        <v>272</v>
      </c>
      <c r="B24" s="140">
        <f t="shared" si="0"/>
        <v>3133.26</v>
      </c>
      <c r="C24" s="218">
        <v>2772.26</v>
      </c>
      <c r="D24" s="75"/>
      <c r="E24" s="218">
        <v>0</v>
      </c>
      <c r="F24" s="84"/>
      <c r="G24" s="218">
        <v>8.4</v>
      </c>
      <c r="H24" s="84"/>
      <c r="I24" s="84"/>
      <c r="J24" s="84"/>
      <c r="K24" s="218">
        <v>284.6</v>
      </c>
      <c r="L24" s="85"/>
      <c r="M24" s="218">
        <v>68</v>
      </c>
      <c r="N24" s="128">
        <f t="shared" si="1"/>
        <v>3133.2599999999998</v>
      </c>
      <c r="O24" s="89">
        <v>2434.93</v>
      </c>
      <c r="P24" s="89">
        <v>320.63</v>
      </c>
      <c r="Q24" s="89">
        <v>109.7</v>
      </c>
      <c r="R24" s="89">
        <v>268</v>
      </c>
    </row>
    <row r="25" spans="1:18" ht="22.5">
      <c r="A25" s="217" t="s">
        <v>273</v>
      </c>
      <c r="B25" s="140">
        <f t="shared" si="0"/>
        <v>993.26</v>
      </c>
      <c r="C25" s="218">
        <v>954.26</v>
      </c>
      <c r="D25" s="75"/>
      <c r="E25" s="218">
        <v>35</v>
      </c>
      <c r="F25" s="84"/>
      <c r="G25" s="218">
        <v>0</v>
      </c>
      <c r="H25" s="84"/>
      <c r="I25" s="84"/>
      <c r="J25" s="84"/>
      <c r="K25" s="218">
        <v>4</v>
      </c>
      <c r="L25" s="85"/>
      <c r="M25" s="218">
        <v>0</v>
      </c>
      <c r="N25" s="128">
        <f t="shared" si="1"/>
        <v>993.26</v>
      </c>
      <c r="O25" s="89">
        <v>832.17</v>
      </c>
      <c r="P25" s="89">
        <v>83.56</v>
      </c>
      <c r="Q25" s="89">
        <v>42.53</v>
      </c>
      <c r="R25" s="89">
        <v>35</v>
      </c>
    </row>
    <row r="26" spans="1:18" ht="22.5">
      <c r="A26" s="217" t="s">
        <v>274</v>
      </c>
      <c r="B26" s="140">
        <f t="shared" si="0"/>
        <v>2281.53</v>
      </c>
      <c r="C26" s="218">
        <v>2231.53</v>
      </c>
      <c r="D26" s="75"/>
      <c r="E26" s="218">
        <v>25</v>
      </c>
      <c r="F26" s="84"/>
      <c r="G26" s="218">
        <v>0</v>
      </c>
      <c r="H26" s="84"/>
      <c r="I26" s="84"/>
      <c r="J26" s="84"/>
      <c r="K26" s="218">
        <v>25</v>
      </c>
      <c r="L26" s="85"/>
      <c r="M26" s="218">
        <v>0</v>
      </c>
      <c r="N26" s="128">
        <f t="shared" si="1"/>
        <v>2281.53</v>
      </c>
      <c r="O26" s="89">
        <v>2057.82</v>
      </c>
      <c r="P26" s="89">
        <v>135.17</v>
      </c>
      <c r="Q26" s="89">
        <v>63.54</v>
      </c>
      <c r="R26" s="89">
        <v>25</v>
      </c>
    </row>
    <row r="27" spans="1:18" ht="33.75">
      <c r="A27" s="217" t="s">
        <v>275</v>
      </c>
      <c r="B27" s="140">
        <f t="shared" si="0"/>
        <v>1224.21</v>
      </c>
      <c r="C27" s="218">
        <v>1204.21</v>
      </c>
      <c r="D27" s="75"/>
      <c r="E27" s="218">
        <v>20</v>
      </c>
      <c r="F27" s="84"/>
      <c r="G27" s="218">
        <v>0</v>
      </c>
      <c r="H27" s="84"/>
      <c r="I27" s="84"/>
      <c r="J27" s="84"/>
      <c r="K27" s="218">
        <v>0</v>
      </c>
      <c r="L27" s="85"/>
      <c r="M27" s="218">
        <v>0</v>
      </c>
      <c r="N27" s="128">
        <f t="shared" si="1"/>
        <v>1224.21</v>
      </c>
      <c r="O27" s="89">
        <v>1018.83</v>
      </c>
      <c r="P27" s="89">
        <v>112.41</v>
      </c>
      <c r="Q27" s="89">
        <v>67.54</v>
      </c>
      <c r="R27" s="89">
        <v>25.43</v>
      </c>
    </row>
    <row r="28" spans="1:18" ht="22.5">
      <c r="A28" s="217" t="s">
        <v>276</v>
      </c>
      <c r="B28" s="140">
        <f t="shared" si="0"/>
        <v>972.78</v>
      </c>
      <c r="C28" s="218">
        <v>972.78</v>
      </c>
      <c r="D28" s="75"/>
      <c r="E28" s="218">
        <v>0</v>
      </c>
      <c r="F28" s="84"/>
      <c r="G28" s="218">
        <v>0</v>
      </c>
      <c r="H28" s="84"/>
      <c r="I28" s="84"/>
      <c r="J28" s="84"/>
      <c r="K28" s="218">
        <v>0</v>
      </c>
      <c r="L28" s="85"/>
      <c r="M28" s="218">
        <v>0</v>
      </c>
      <c r="N28" s="128">
        <f t="shared" si="1"/>
        <v>972.7800000000001</v>
      </c>
      <c r="O28" s="89">
        <v>827.11</v>
      </c>
      <c r="P28" s="89">
        <v>117.24</v>
      </c>
      <c r="Q28" s="89">
        <v>17.58</v>
      </c>
      <c r="R28" s="89">
        <v>10.85</v>
      </c>
    </row>
    <row r="29" spans="1:18" ht="12">
      <c r="A29" s="217" t="s">
        <v>277</v>
      </c>
      <c r="B29" s="140">
        <f t="shared" si="0"/>
        <v>473.98</v>
      </c>
      <c r="C29" s="218">
        <v>458.98</v>
      </c>
      <c r="D29" s="75"/>
      <c r="E29" s="218">
        <v>15</v>
      </c>
      <c r="F29" s="84"/>
      <c r="G29" s="218">
        <v>0</v>
      </c>
      <c r="H29" s="84"/>
      <c r="I29" s="84"/>
      <c r="J29" s="84"/>
      <c r="K29" s="218">
        <v>0</v>
      </c>
      <c r="L29" s="85"/>
      <c r="M29" s="218">
        <v>0</v>
      </c>
      <c r="N29" s="128">
        <f t="shared" si="1"/>
        <v>473.97999999999996</v>
      </c>
      <c r="O29" s="89">
        <v>397.55</v>
      </c>
      <c r="P29" s="89">
        <v>43.97</v>
      </c>
      <c r="Q29" s="89">
        <v>12.03</v>
      </c>
      <c r="R29" s="89">
        <v>20.43</v>
      </c>
    </row>
    <row r="30" spans="1:18" ht="12">
      <c r="A30" s="127"/>
      <c r="B30" s="128"/>
      <c r="C30" s="128"/>
      <c r="D30" s="75"/>
      <c r="E30" s="75"/>
      <c r="F30" s="84"/>
      <c r="G30" s="84"/>
      <c r="H30" s="84"/>
      <c r="I30" s="84"/>
      <c r="J30" s="84"/>
      <c r="K30" s="85"/>
      <c r="L30" s="85"/>
      <c r="M30" s="85"/>
      <c r="N30" s="128"/>
      <c r="O30" s="129"/>
      <c r="P30" s="129"/>
      <c r="Q30" s="129"/>
      <c r="R30" s="128"/>
    </row>
    <row r="31" spans="1:18" ht="12">
      <c r="A31" s="127"/>
      <c r="B31" s="128"/>
      <c r="C31" s="128"/>
      <c r="D31" s="75"/>
      <c r="E31" s="75"/>
      <c r="F31" s="84"/>
      <c r="G31" s="84"/>
      <c r="H31" s="84"/>
      <c r="I31" s="84"/>
      <c r="J31" s="84"/>
      <c r="K31" s="85"/>
      <c r="L31" s="85"/>
      <c r="M31" s="85"/>
      <c r="N31" s="128"/>
      <c r="O31" s="129"/>
      <c r="P31" s="129"/>
      <c r="Q31" s="129"/>
      <c r="R31" s="128"/>
    </row>
    <row r="32" spans="1:18" ht="12">
      <c r="A32" s="127"/>
      <c r="B32" s="128"/>
      <c r="C32" s="128"/>
      <c r="D32" s="75"/>
      <c r="E32" s="75"/>
      <c r="F32" s="84"/>
      <c r="G32" s="84"/>
      <c r="H32" s="84"/>
      <c r="I32" s="84"/>
      <c r="J32" s="84"/>
      <c r="K32" s="85"/>
      <c r="L32" s="85"/>
      <c r="M32" s="85"/>
      <c r="N32" s="128"/>
      <c r="O32" s="129"/>
      <c r="P32" s="129"/>
      <c r="Q32" s="129"/>
      <c r="R32" s="128"/>
    </row>
    <row r="33" spans="1:18" ht="12">
      <c r="A33" s="127"/>
      <c r="B33" s="128"/>
      <c r="C33" s="128"/>
      <c r="D33" s="75"/>
      <c r="E33" s="75"/>
      <c r="F33" s="84"/>
      <c r="G33" s="84"/>
      <c r="H33" s="84"/>
      <c r="I33" s="84"/>
      <c r="J33" s="84"/>
      <c r="K33" s="85"/>
      <c r="L33" s="85"/>
      <c r="M33" s="85"/>
      <c r="N33" s="128"/>
      <c r="O33" s="129"/>
      <c r="P33" s="129"/>
      <c r="Q33" s="129"/>
      <c r="R33" s="128"/>
    </row>
    <row r="34" spans="1:18" ht="14.25">
      <c r="A34" s="324"/>
      <c r="B34" s="324"/>
      <c r="C34" s="324"/>
      <c r="D34" s="324"/>
      <c r="E34" s="324"/>
      <c r="F34" s="324"/>
      <c r="G34" s="324"/>
      <c r="H34" s="324"/>
      <c r="I34" s="324"/>
      <c r="J34" s="324"/>
      <c r="K34" s="324"/>
      <c r="L34" s="324"/>
      <c r="M34" s="324"/>
      <c r="N34" s="324"/>
      <c r="O34" s="324"/>
      <c r="P34" s="324"/>
      <c r="Q34" s="324"/>
      <c r="R34" s="324"/>
    </row>
  </sheetData>
  <sheetProtection/>
  <mergeCells count="17">
    <mergeCell ref="M5:M6"/>
    <mergeCell ref="Q2:R2"/>
    <mergeCell ref="Q3:R3"/>
    <mergeCell ref="H5:H6"/>
    <mergeCell ref="I5:J5"/>
    <mergeCell ref="K5:K6"/>
    <mergeCell ref="N5:N6"/>
    <mergeCell ref="C5:D5"/>
    <mergeCell ref="O5:Q5"/>
    <mergeCell ref="A34:R34"/>
    <mergeCell ref="A4:A6"/>
    <mergeCell ref="B5:B6"/>
    <mergeCell ref="E5:E6"/>
    <mergeCell ref="F5:F6"/>
    <mergeCell ref="G5:G6"/>
    <mergeCell ref="R5:R6"/>
    <mergeCell ref="L5:L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30"/>
  <sheetViews>
    <sheetView showGridLines="0" showZeros="0" zoomScalePageLayoutView="0" workbookViewId="0" topLeftCell="A1">
      <selection activeCell="F11" sqref="F11"/>
    </sheetView>
  </sheetViews>
  <sheetFormatPr defaultColWidth="9.16015625" defaultRowHeight="11.25"/>
  <cols>
    <col min="1" max="1" width="32.83203125" style="18" customWidth="1"/>
    <col min="2" max="2" width="7.33203125" style="18" customWidth="1"/>
    <col min="3" max="3" width="7.5" style="18" customWidth="1"/>
    <col min="4" max="4" width="8.16015625" style="18" customWidth="1"/>
    <col min="5" max="5" width="11.66015625" style="18" customWidth="1"/>
    <col min="6" max="6" width="18.66015625" style="18" customWidth="1"/>
    <col min="7" max="7" width="15.66015625" style="18" customWidth="1"/>
    <col min="8" max="8" width="13.16015625" style="18" customWidth="1"/>
    <col min="9" max="9" width="15.5" style="18" customWidth="1"/>
    <col min="10" max="10" width="10.83203125" style="18" customWidth="1"/>
    <col min="11" max="11" width="11.5" style="18" customWidth="1"/>
    <col min="12" max="12" width="10.66015625" style="0" customWidth="1"/>
    <col min="13" max="13" width="8.66015625" style="18" customWidth="1"/>
    <col min="14" max="14" width="14.5" style="18" customWidth="1"/>
    <col min="15" max="16" width="12.83203125" style="18" customWidth="1"/>
    <col min="17" max="17" width="9.33203125" style="18" customWidth="1"/>
    <col min="18" max="250" width="9.16015625" style="18" customWidth="1"/>
  </cols>
  <sheetData>
    <row r="1" spans="1:16" ht="28.5" customHeight="1">
      <c r="A1" s="328" t="s">
        <v>156</v>
      </c>
      <c r="B1" s="328"/>
      <c r="C1" s="328"/>
      <c r="D1" s="328"/>
      <c r="E1" s="328"/>
      <c r="F1" s="328"/>
      <c r="G1" s="328"/>
      <c r="H1" s="328"/>
      <c r="I1" s="328"/>
      <c r="J1" s="328"/>
      <c r="K1" s="328"/>
      <c r="L1" s="328"/>
      <c r="M1" s="328"/>
      <c r="N1" s="328"/>
      <c r="O1" s="328"/>
      <c r="P1" s="196"/>
    </row>
    <row r="2" spans="13:17" ht="10.5" customHeight="1">
      <c r="M2"/>
      <c r="P2" s="122"/>
      <c r="Q2" s="123" t="s">
        <v>38</v>
      </c>
    </row>
    <row r="3" spans="1:17" ht="17.25" customHeight="1">
      <c r="A3" s="241" t="s">
        <v>214</v>
      </c>
      <c r="B3" s="49"/>
      <c r="C3" s="49"/>
      <c r="D3" s="49"/>
      <c r="E3" s="49"/>
      <c r="M3"/>
      <c r="P3" s="329" t="s">
        <v>13</v>
      </c>
      <c r="Q3" s="329"/>
    </row>
    <row r="4" spans="1:17" s="72" customFormat="1" ht="23.25" customHeight="1">
      <c r="A4" s="325" t="s">
        <v>29</v>
      </c>
      <c r="B4" s="330" t="s">
        <v>90</v>
      </c>
      <c r="C4" s="330"/>
      <c r="D4" s="330"/>
      <c r="E4" s="333" t="s">
        <v>40</v>
      </c>
      <c r="F4" s="323" t="s">
        <v>30</v>
      </c>
      <c r="G4" s="323"/>
      <c r="H4" s="323"/>
      <c r="I4" s="323"/>
      <c r="J4" s="323"/>
      <c r="K4" s="323"/>
      <c r="L4" s="323"/>
      <c r="M4" s="323"/>
      <c r="N4" s="323"/>
      <c r="O4" s="323"/>
      <c r="P4" s="323"/>
      <c r="Q4" s="323"/>
    </row>
    <row r="5" spans="1:17" s="72" customFormat="1" ht="48" customHeight="1">
      <c r="A5" s="325"/>
      <c r="B5" s="332" t="s">
        <v>41</v>
      </c>
      <c r="C5" s="332" t="s">
        <v>42</v>
      </c>
      <c r="D5" s="332" t="s">
        <v>43</v>
      </c>
      <c r="E5" s="333"/>
      <c r="F5" s="325" t="s">
        <v>32</v>
      </c>
      <c r="G5" s="322" t="s">
        <v>18</v>
      </c>
      <c r="H5" s="322"/>
      <c r="I5" s="322" t="s">
        <v>86</v>
      </c>
      <c r="J5" s="322" t="s">
        <v>113</v>
      </c>
      <c r="K5" s="322" t="s">
        <v>88</v>
      </c>
      <c r="L5" s="322" t="s">
        <v>114</v>
      </c>
      <c r="M5" s="322" t="s">
        <v>103</v>
      </c>
      <c r="N5" s="322"/>
      <c r="O5" s="322" t="s">
        <v>115</v>
      </c>
      <c r="P5" s="322" t="s">
        <v>176</v>
      </c>
      <c r="Q5" s="322" t="s">
        <v>177</v>
      </c>
    </row>
    <row r="6" spans="1:17" s="72" customFormat="1" ht="51.75" customHeight="1">
      <c r="A6" s="325"/>
      <c r="B6" s="332"/>
      <c r="C6" s="332"/>
      <c r="D6" s="332"/>
      <c r="E6" s="333"/>
      <c r="F6" s="325"/>
      <c r="G6" s="12" t="s">
        <v>99</v>
      </c>
      <c r="H6" s="12" t="s">
        <v>112</v>
      </c>
      <c r="I6" s="322"/>
      <c r="J6" s="322"/>
      <c r="K6" s="322"/>
      <c r="L6" s="322"/>
      <c r="M6" s="12" t="s">
        <v>111</v>
      </c>
      <c r="N6" s="12" t="s">
        <v>112</v>
      </c>
      <c r="O6" s="322"/>
      <c r="P6" s="322"/>
      <c r="Q6" s="322"/>
    </row>
    <row r="7" spans="1:17" s="72" customFormat="1" ht="29.25" customHeight="1">
      <c r="A7" s="13">
        <v>1</v>
      </c>
      <c r="B7" s="188">
        <v>2</v>
      </c>
      <c r="C7" s="188">
        <v>3</v>
      </c>
      <c r="D7" s="188">
        <v>4</v>
      </c>
      <c r="E7" s="23">
        <v>5</v>
      </c>
      <c r="F7" s="202" t="s">
        <v>180</v>
      </c>
      <c r="G7" s="12">
        <v>7</v>
      </c>
      <c r="H7" s="12">
        <v>8</v>
      </c>
      <c r="I7" s="12">
        <v>9</v>
      </c>
      <c r="J7" s="12">
        <v>10</v>
      </c>
      <c r="K7" s="12">
        <v>11</v>
      </c>
      <c r="L7" s="12">
        <v>12</v>
      </c>
      <c r="M7" s="12">
        <v>13</v>
      </c>
      <c r="N7" s="12">
        <v>14</v>
      </c>
      <c r="O7" s="12">
        <v>15</v>
      </c>
      <c r="P7" s="12">
        <v>16</v>
      </c>
      <c r="Q7" s="12">
        <v>17</v>
      </c>
    </row>
    <row r="8" spans="1:250" s="4" customFormat="1" ht="20.25" customHeight="1">
      <c r="A8" s="50"/>
      <c r="B8" s="51"/>
      <c r="C8" s="51"/>
      <c r="D8" s="51"/>
      <c r="E8" s="52" t="s">
        <v>32</v>
      </c>
      <c r="F8" s="83">
        <f>G8+H8+I8+J8+K8+L8+M8+N8+O8+P8+Q8</f>
        <v>40690.51</v>
      </c>
      <c r="G8" s="83">
        <f>SUM(G9:G29)</f>
        <v>36781.39</v>
      </c>
      <c r="H8" s="83">
        <f aca="true" t="shared" si="0" ref="H8:Q8">SUM(H9:H29)</f>
        <v>0</v>
      </c>
      <c r="I8" s="83">
        <f t="shared" si="0"/>
        <v>1867.4</v>
      </c>
      <c r="J8" s="83">
        <f t="shared" si="0"/>
        <v>0</v>
      </c>
      <c r="K8" s="83">
        <f t="shared" si="0"/>
        <v>108.54</v>
      </c>
      <c r="L8" s="83">
        <f t="shared" si="0"/>
        <v>0</v>
      </c>
      <c r="M8" s="83">
        <f t="shared" si="0"/>
        <v>0</v>
      </c>
      <c r="N8" s="83">
        <f t="shared" si="0"/>
        <v>0</v>
      </c>
      <c r="O8" s="83">
        <f t="shared" si="0"/>
        <v>1865.1800000000003</v>
      </c>
      <c r="P8" s="83">
        <f t="shared" si="0"/>
        <v>0</v>
      </c>
      <c r="Q8" s="83">
        <f t="shared" si="0"/>
        <v>68</v>
      </c>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row>
    <row r="9" spans="1:17" ht="15" customHeight="1">
      <c r="A9" s="217" t="s">
        <v>257</v>
      </c>
      <c r="B9" s="15"/>
      <c r="C9" s="15"/>
      <c r="D9" s="15"/>
      <c r="E9" s="35"/>
      <c r="F9" s="83">
        <f aca="true" t="shared" si="1" ref="F9:F29">G9+H9+I9+J9+K9+L9+M9+N9+O9+P9+Q9</f>
        <v>1667.07</v>
      </c>
      <c r="G9" s="218">
        <v>1334.82</v>
      </c>
      <c r="H9" s="75"/>
      <c r="I9" s="218">
        <v>324.55</v>
      </c>
      <c r="J9" s="75"/>
      <c r="K9" s="218">
        <v>0</v>
      </c>
      <c r="L9" s="85"/>
      <c r="M9" s="31"/>
      <c r="N9" s="31"/>
      <c r="O9" s="218">
        <v>7.7</v>
      </c>
      <c r="P9" s="31"/>
      <c r="Q9" s="218">
        <v>0</v>
      </c>
    </row>
    <row r="10" spans="1:17" ht="15" customHeight="1">
      <c r="A10" s="217" t="s">
        <v>258</v>
      </c>
      <c r="B10" s="15"/>
      <c r="C10" s="15"/>
      <c r="D10" s="15"/>
      <c r="E10" s="35"/>
      <c r="F10" s="83">
        <f t="shared" si="1"/>
        <v>2399.48</v>
      </c>
      <c r="G10" s="218">
        <v>1728.61</v>
      </c>
      <c r="H10" s="75"/>
      <c r="I10" s="218">
        <v>670.87</v>
      </c>
      <c r="J10" s="75"/>
      <c r="K10" s="218">
        <v>0</v>
      </c>
      <c r="L10" s="85"/>
      <c r="M10" s="31"/>
      <c r="N10" s="31"/>
      <c r="O10" s="218">
        <v>0</v>
      </c>
      <c r="P10" s="31"/>
      <c r="Q10" s="218">
        <v>0</v>
      </c>
    </row>
    <row r="11" spans="1:17" ht="15" customHeight="1">
      <c r="A11" s="217" t="s">
        <v>259</v>
      </c>
      <c r="B11" s="15"/>
      <c r="C11" s="15"/>
      <c r="D11" s="15"/>
      <c r="E11" s="35"/>
      <c r="F11" s="83">
        <f t="shared" si="1"/>
        <v>1483.04</v>
      </c>
      <c r="G11" s="218">
        <v>1383.04</v>
      </c>
      <c r="H11" s="75"/>
      <c r="I11" s="218">
        <v>100</v>
      </c>
      <c r="J11" s="75"/>
      <c r="K11" s="218">
        <v>0</v>
      </c>
      <c r="L11" s="85"/>
      <c r="M11" s="31"/>
      <c r="N11" s="31"/>
      <c r="O11" s="218">
        <v>0</v>
      </c>
      <c r="P11" s="31"/>
      <c r="Q11" s="218">
        <v>0</v>
      </c>
    </row>
    <row r="12" spans="1:17" ht="15" customHeight="1">
      <c r="A12" s="217" t="s">
        <v>260</v>
      </c>
      <c r="B12" s="15"/>
      <c r="C12" s="15"/>
      <c r="D12" s="15"/>
      <c r="E12" s="35"/>
      <c r="F12" s="83">
        <f t="shared" si="1"/>
        <v>544.51</v>
      </c>
      <c r="G12" s="218">
        <v>498.56</v>
      </c>
      <c r="H12" s="75"/>
      <c r="I12" s="218">
        <v>21</v>
      </c>
      <c r="J12" s="75"/>
      <c r="K12" s="218">
        <v>0</v>
      </c>
      <c r="L12" s="85"/>
      <c r="M12" s="31"/>
      <c r="N12" s="31"/>
      <c r="O12" s="218">
        <v>24.95</v>
      </c>
      <c r="P12" s="31"/>
      <c r="Q12" s="218">
        <v>0</v>
      </c>
    </row>
    <row r="13" spans="1:17" ht="18" customHeight="1">
      <c r="A13" s="217" t="s">
        <v>261</v>
      </c>
      <c r="B13" s="15"/>
      <c r="C13" s="15"/>
      <c r="D13" s="15"/>
      <c r="E13" s="35"/>
      <c r="F13" s="83">
        <f t="shared" si="1"/>
        <v>2446.81</v>
      </c>
      <c r="G13" s="218">
        <v>2351.81</v>
      </c>
      <c r="H13" s="75"/>
      <c r="I13" s="218">
        <v>95</v>
      </c>
      <c r="J13" s="84"/>
      <c r="K13" s="218">
        <v>0</v>
      </c>
      <c r="L13" s="85"/>
      <c r="M13" s="31"/>
      <c r="N13" s="31"/>
      <c r="O13" s="218">
        <v>0</v>
      </c>
      <c r="P13" s="31"/>
      <c r="Q13" s="218">
        <v>0</v>
      </c>
    </row>
    <row r="14" spans="1:17" ht="15" customHeight="1">
      <c r="A14" s="217" t="s">
        <v>262</v>
      </c>
      <c r="B14" s="15"/>
      <c r="C14" s="15"/>
      <c r="D14" s="15"/>
      <c r="E14" s="35"/>
      <c r="F14" s="314">
        <f>G14</f>
        <v>1881.3</v>
      </c>
      <c r="G14" s="218">
        <v>1881.3</v>
      </c>
      <c r="H14" s="75"/>
      <c r="I14" s="218">
        <v>0</v>
      </c>
      <c r="J14" s="75"/>
      <c r="K14" s="218">
        <v>0</v>
      </c>
      <c r="L14" s="85"/>
      <c r="M14" s="31"/>
      <c r="N14" s="228" t="s">
        <v>279</v>
      </c>
      <c r="O14" s="218">
        <v>0</v>
      </c>
      <c r="P14" s="31"/>
      <c r="Q14" s="218">
        <v>0</v>
      </c>
    </row>
    <row r="15" spans="1:17" ht="15" customHeight="1">
      <c r="A15" s="217" t="s">
        <v>263</v>
      </c>
      <c r="B15" s="15"/>
      <c r="C15" s="15"/>
      <c r="D15" s="15"/>
      <c r="E15" s="35"/>
      <c r="F15" s="83">
        <f t="shared" si="1"/>
        <v>3134.39</v>
      </c>
      <c r="G15" s="218">
        <v>2694.91</v>
      </c>
      <c r="H15" s="75"/>
      <c r="I15" s="218">
        <v>102.98</v>
      </c>
      <c r="J15" s="75"/>
      <c r="K15" s="218">
        <v>31</v>
      </c>
      <c r="L15" s="85"/>
      <c r="M15" s="31"/>
      <c r="N15" s="31"/>
      <c r="O15" s="218">
        <v>305.5</v>
      </c>
      <c r="P15" s="31"/>
      <c r="Q15" s="218">
        <v>0</v>
      </c>
    </row>
    <row r="16" spans="1:17" ht="15" customHeight="1">
      <c r="A16" s="217" t="s">
        <v>264</v>
      </c>
      <c r="B16" s="15"/>
      <c r="C16" s="15"/>
      <c r="D16" s="15"/>
      <c r="E16" s="35"/>
      <c r="F16" s="83">
        <f t="shared" si="1"/>
        <v>4022.1</v>
      </c>
      <c r="G16" s="218">
        <v>3462.15</v>
      </c>
      <c r="H16" s="75"/>
      <c r="I16" s="218">
        <v>210</v>
      </c>
      <c r="J16" s="75"/>
      <c r="K16" s="218">
        <v>50</v>
      </c>
      <c r="L16" s="85"/>
      <c r="M16" s="31"/>
      <c r="N16" s="31"/>
      <c r="O16" s="218">
        <v>299.95</v>
      </c>
      <c r="P16" s="31"/>
      <c r="Q16" s="218">
        <v>0</v>
      </c>
    </row>
    <row r="17" spans="1:17" ht="15" customHeight="1">
      <c r="A17" s="217" t="s">
        <v>265</v>
      </c>
      <c r="B17" s="15"/>
      <c r="C17" s="15"/>
      <c r="D17" s="15"/>
      <c r="E17" s="35"/>
      <c r="F17" s="83">
        <f t="shared" si="1"/>
        <v>1211.23</v>
      </c>
      <c r="G17" s="218">
        <v>1094.57</v>
      </c>
      <c r="H17" s="75"/>
      <c r="I17" s="218">
        <v>60</v>
      </c>
      <c r="J17" s="75"/>
      <c r="K17" s="218">
        <v>0</v>
      </c>
      <c r="L17" s="85"/>
      <c r="M17" s="31"/>
      <c r="N17" s="31"/>
      <c r="O17" s="218">
        <v>56.66</v>
      </c>
      <c r="P17" s="31"/>
      <c r="Q17" s="218">
        <v>0</v>
      </c>
    </row>
    <row r="18" spans="1:17" ht="15" customHeight="1">
      <c r="A18" s="217" t="s">
        <v>266</v>
      </c>
      <c r="B18" s="15"/>
      <c r="C18" s="15"/>
      <c r="D18" s="15"/>
      <c r="E18" s="35"/>
      <c r="F18" s="83">
        <f t="shared" si="1"/>
        <v>2990.62</v>
      </c>
      <c r="G18" s="218">
        <v>2682.66</v>
      </c>
      <c r="H18" s="75"/>
      <c r="I18" s="218">
        <v>98</v>
      </c>
      <c r="J18" s="75"/>
      <c r="K18" s="218">
        <v>0</v>
      </c>
      <c r="L18" s="85"/>
      <c r="M18" s="31"/>
      <c r="N18" s="31"/>
      <c r="O18" s="218">
        <v>209.96</v>
      </c>
      <c r="P18" s="31"/>
      <c r="Q18" s="218">
        <v>0</v>
      </c>
    </row>
    <row r="19" spans="1:17" ht="15" customHeight="1">
      <c r="A19" s="217" t="s">
        <v>267</v>
      </c>
      <c r="B19" s="15"/>
      <c r="C19" s="15"/>
      <c r="D19" s="15"/>
      <c r="E19" s="35"/>
      <c r="F19" s="83">
        <f t="shared" si="1"/>
        <v>2936.14</v>
      </c>
      <c r="G19" s="218">
        <v>2624.6</v>
      </c>
      <c r="H19" s="75"/>
      <c r="I19" s="218">
        <v>0</v>
      </c>
      <c r="J19" s="75"/>
      <c r="K19" s="218">
        <v>17.74</v>
      </c>
      <c r="L19" s="85"/>
      <c r="M19" s="31"/>
      <c r="N19" s="31"/>
      <c r="O19" s="218">
        <v>293.8</v>
      </c>
      <c r="P19" s="31"/>
      <c r="Q19" s="218">
        <v>0</v>
      </c>
    </row>
    <row r="20" spans="1:17" ht="15" customHeight="1">
      <c r="A20" s="217" t="s">
        <v>268</v>
      </c>
      <c r="B20" s="15"/>
      <c r="C20" s="15"/>
      <c r="D20" s="15"/>
      <c r="E20" s="35"/>
      <c r="F20" s="83">
        <f t="shared" si="1"/>
        <v>2760.4100000000003</v>
      </c>
      <c r="G20" s="218">
        <v>2541.03</v>
      </c>
      <c r="H20" s="75"/>
      <c r="I20" s="218">
        <v>0</v>
      </c>
      <c r="J20" s="75"/>
      <c r="K20" s="218">
        <v>1.4</v>
      </c>
      <c r="L20" s="85"/>
      <c r="M20" s="31"/>
      <c r="N20" s="31"/>
      <c r="O20" s="218">
        <v>217.98</v>
      </c>
      <c r="P20" s="31"/>
      <c r="Q20" s="218">
        <v>0</v>
      </c>
    </row>
    <row r="21" spans="1:17" ht="15" customHeight="1">
      <c r="A21" s="217" t="s">
        <v>269</v>
      </c>
      <c r="B21" s="15"/>
      <c r="C21" s="15"/>
      <c r="D21" s="15"/>
      <c r="E21" s="35"/>
      <c r="F21" s="83">
        <f t="shared" si="1"/>
        <v>1465.46</v>
      </c>
      <c r="G21" s="218">
        <v>1386.46</v>
      </c>
      <c r="H21" s="75"/>
      <c r="I21" s="218">
        <v>55</v>
      </c>
      <c r="J21" s="75"/>
      <c r="K21" s="218">
        <v>0</v>
      </c>
      <c r="L21" s="85"/>
      <c r="M21" s="31"/>
      <c r="N21" s="31"/>
      <c r="O21" s="218">
        <v>24</v>
      </c>
      <c r="P21" s="31"/>
      <c r="Q21" s="218">
        <v>0</v>
      </c>
    </row>
    <row r="22" spans="1:17" ht="15" customHeight="1">
      <c r="A22" s="217" t="s">
        <v>270</v>
      </c>
      <c r="B22" s="15"/>
      <c r="C22" s="15"/>
      <c r="D22" s="15"/>
      <c r="E22" s="35"/>
      <c r="F22" s="83">
        <f t="shared" si="1"/>
        <v>727.3499999999999</v>
      </c>
      <c r="G22" s="218">
        <v>681.17</v>
      </c>
      <c r="H22" s="75"/>
      <c r="I22" s="218">
        <v>35</v>
      </c>
      <c r="J22" s="75"/>
      <c r="K22" s="218">
        <v>0</v>
      </c>
      <c r="L22" s="85"/>
      <c r="M22" s="31"/>
      <c r="N22" s="31"/>
      <c r="O22" s="218">
        <v>11.18</v>
      </c>
      <c r="P22" s="31"/>
      <c r="Q22" s="218">
        <v>0</v>
      </c>
    </row>
    <row r="23" spans="1:17" ht="15" customHeight="1">
      <c r="A23" s="217" t="s">
        <v>271</v>
      </c>
      <c r="B23" s="15"/>
      <c r="C23" s="15"/>
      <c r="D23" s="15"/>
      <c r="E23" s="35"/>
      <c r="F23" s="83">
        <f t="shared" si="1"/>
        <v>1941.5800000000002</v>
      </c>
      <c r="G23" s="218">
        <v>1841.68</v>
      </c>
      <c r="H23" s="75"/>
      <c r="I23" s="218">
        <v>0</v>
      </c>
      <c r="J23" s="75"/>
      <c r="K23" s="218">
        <v>0</v>
      </c>
      <c r="L23" s="85"/>
      <c r="M23" s="31"/>
      <c r="N23" s="31"/>
      <c r="O23" s="218">
        <v>99.9</v>
      </c>
      <c r="P23" s="31"/>
      <c r="Q23" s="218">
        <v>0</v>
      </c>
    </row>
    <row r="24" spans="1:17" ht="15" customHeight="1">
      <c r="A24" s="217" t="s">
        <v>272</v>
      </c>
      <c r="B24" s="15"/>
      <c r="C24" s="15"/>
      <c r="D24" s="15"/>
      <c r="E24" s="35"/>
      <c r="F24" s="83">
        <f t="shared" si="1"/>
        <v>3133.26</v>
      </c>
      <c r="G24" s="218">
        <v>2772.26</v>
      </c>
      <c r="H24" s="75"/>
      <c r="I24" s="218">
        <v>0</v>
      </c>
      <c r="J24" s="75"/>
      <c r="K24" s="218">
        <v>8.4</v>
      </c>
      <c r="L24" s="85"/>
      <c r="M24" s="31"/>
      <c r="N24" s="31"/>
      <c r="O24" s="218">
        <v>284.6</v>
      </c>
      <c r="P24" s="31"/>
      <c r="Q24" s="218">
        <v>68</v>
      </c>
    </row>
    <row r="25" spans="1:17" ht="15" customHeight="1">
      <c r="A25" s="217" t="s">
        <v>273</v>
      </c>
      <c r="B25" s="15"/>
      <c r="C25" s="15"/>
      <c r="D25" s="15"/>
      <c r="E25" s="35"/>
      <c r="F25" s="83">
        <f t="shared" si="1"/>
        <v>993.26</v>
      </c>
      <c r="G25" s="218">
        <v>954.26</v>
      </c>
      <c r="H25" s="75"/>
      <c r="I25" s="218">
        <v>35</v>
      </c>
      <c r="J25" s="75"/>
      <c r="K25" s="218">
        <v>0</v>
      </c>
      <c r="L25" s="85"/>
      <c r="M25" s="31"/>
      <c r="N25" s="31"/>
      <c r="O25" s="218">
        <v>4</v>
      </c>
      <c r="P25" s="31"/>
      <c r="Q25" s="218">
        <v>0</v>
      </c>
    </row>
    <row r="26" spans="1:17" ht="28.5" customHeight="1">
      <c r="A26" s="217" t="s">
        <v>274</v>
      </c>
      <c r="B26" s="15"/>
      <c r="C26" s="15"/>
      <c r="D26" s="15"/>
      <c r="E26" s="35"/>
      <c r="F26" s="83">
        <f t="shared" si="1"/>
        <v>2281.53</v>
      </c>
      <c r="G26" s="218">
        <v>2231.53</v>
      </c>
      <c r="H26" s="75"/>
      <c r="I26" s="218">
        <v>25</v>
      </c>
      <c r="J26" s="75"/>
      <c r="K26" s="218">
        <v>0</v>
      </c>
      <c r="L26" s="85"/>
      <c r="M26" s="31"/>
      <c r="N26" s="31"/>
      <c r="O26" s="218">
        <v>25</v>
      </c>
      <c r="P26" s="31"/>
      <c r="Q26" s="218">
        <v>0</v>
      </c>
    </row>
    <row r="27" spans="1:17" ht="28.5" customHeight="1">
      <c r="A27" s="217" t="s">
        <v>275</v>
      </c>
      <c r="B27" s="15"/>
      <c r="C27" s="15"/>
      <c r="D27" s="15"/>
      <c r="E27" s="35"/>
      <c r="F27" s="83">
        <f t="shared" si="1"/>
        <v>1224.21</v>
      </c>
      <c r="G27" s="218">
        <v>1204.21</v>
      </c>
      <c r="H27" s="75"/>
      <c r="I27" s="218">
        <v>20</v>
      </c>
      <c r="J27" s="75"/>
      <c r="K27" s="218">
        <v>0</v>
      </c>
      <c r="L27" s="85"/>
      <c r="M27" s="31"/>
      <c r="N27" s="31"/>
      <c r="O27" s="31"/>
      <c r="P27" s="31"/>
      <c r="Q27" s="218">
        <v>0</v>
      </c>
    </row>
    <row r="28" spans="1:17" ht="15" customHeight="1">
      <c r="A28" s="217" t="s">
        <v>276</v>
      </c>
      <c r="B28" s="15"/>
      <c r="C28" s="15"/>
      <c r="D28" s="15"/>
      <c r="E28" s="35"/>
      <c r="F28" s="83">
        <f t="shared" si="1"/>
        <v>972.78</v>
      </c>
      <c r="G28" s="218">
        <v>972.78</v>
      </c>
      <c r="H28" s="75"/>
      <c r="I28" s="218">
        <v>0</v>
      </c>
      <c r="J28" s="75"/>
      <c r="K28" s="218">
        <v>0</v>
      </c>
      <c r="L28" s="85"/>
      <c r="M28" s="31"/>
      <c r="N28" s="31"/>
      <c r="O28" s="31"/>
      <c r="P28" s="31"/>
      <c r="Q28" s="218">
        <v>0</v>
      </c>
    </row>
    <row r="29" spans="1:17" ht="15" customHeight="1">
      <c r="A29" s="217" t="s">
        <v>277</v>
      </c>
      <c r="B29" s="15"/>
      <c r="C29" s="15"/>
      <c r="D29" s="15"/>
      <c r="E29" s="35"/>
      <c r="F29" s="83">
        <f t="shared" si="1"/>
        <v>473.98</v>
      </c>
      <c r="G29" s="218">
        <v>458.98</v>
      </c>
      <c r="H29" s="75"/>
      <c r="I29" s="218">
        <v>15</v>
      </c>
      <c r="J29" s="75"/>
      <c r="K29" s="218">
        <v>0</v>
      </c>
      <c r="L29" s="85"/>
      <c r="M29" s="31"/>
      <c r="N29" s="31"/>
      <c r="O29" s="31"/>
      <c r="P29" s="31"/>
      <c r="Q29" s="218">
        <v>0</v>
      </c>
    </row>
    <row r="30" spans="1:250" ht="14.25">
      <c r="A30" s="331"/>
      <c r="B30" s="331"/>
      <c r="C30" s="331"/>
      <c r="D30" s="331"/>
      <c r="E30" s="331"/>
      <c r="F30" s="331"/>
      <c r="G30" s="331"/>
      <c r="H30" s="331"/>
      <c r="I30" s="331"/>
      <c r="J30" s="331"/>
      <c r="K30" s="331"/>
      <c r="L30" s="331"/>
      <c r="M30" s="331"/>
      <c r="N30" s="331"/>
      <c r="O30" s="331"/>
      <c r="P30" s="197"/>
      <c r="IP30"/>
    </row>
  </sheetData>
  <sheetProtection/>
  <mergeCells count="20">
    <mergeCell ref="A30:O30"/>
    <mergeCell ref="A4:A6"/>
    <mergeCell ref="B5:B6"/>
    <mergeCell ref="C5:C6"/>
    <mergeCell ref="D5:D6"/>
    <mergeCell ref="E4:E6"/>
    <mergeCell ref="L5:L6"/>
    <mergeCell ref="I5:I6"/>
    <mergeCell ref="F5:F6"/>
    <mergeCell ref="K5:K6"/>
    <mergeCell ref="P5:P6"/>
    <mergeCell ref="Q5:Q6"/>
    <mergeCell ref="F4:Q4"/>
    <mergeCell ref="A1:O1"/>
    <mergeCell ref="P3:Q3"/>
    <mergeCell ref="B4:D4"/>
    <mergeCell ref="G5:H5"/>
    <mergeCell ref="O5:O6"/>
    <mergeCell ref="J5:J6"/>
    <mergeCell ref="M5:N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356"/>
  <sheetViews>
    <sheetView showGridLines="0" showZeros="0" zoomScalePageLayoutView="0" workbookViewId="0" topLeftCell="A1">
      <selection activeCell="B264" sqref="B264:E265"/>
    </sheetView>
  </sheetViews>
  <sheetFormatPr defaultColWidth="9.16015625" defaultRowHeight="11.25"/>
  <cols>
    <col min="1" max="1" width="34.5" style="18" customWidth="1"/>
    <col min="2" max="2" width="5" style="142" bestFit="1" customWidth="1"/>
    <col min="3" max="3" width="4.33203125" style="142" customWidth="1"/>
    <col min="4" max="4" width="4.33203125" style="142" bestFit="1" customWidth="1"/>
    <col min="5" max="5" width="42" style="18" bestFit="1" customWidth="1"/>
    <col min="6" max="6" width="19.66015625" style="18" customWidth="1"/>
    <col min="7" max="7" width="17.33203125" style="18" customWidth="1"/>
    <col min="8" max="8" width="15" style="18" customWidth="1"/>
    <col min="9" max="10" width="15.16015625" style="18" customWidth="1"/>
    <col min="11" max="248" width="9.16015625" style="18" customWidth="1"/>
    <col min="249" max="254" width="9.16015625" style="0" customWidth="1"/>
  </cols>
  <sheetData>
    <row r="1" spans="1:11" ht="27">
      <c r="A1" s="81" t="s">
        <v>157</v>
      </c>
      <c r="B1" s="141"/>
      <c r="C1" s="141"/>
      <c r="D1" s="141"/>
      <c r="E1" s="81"/>
      <c r="F1" s="81"/>
      <c r="G1" s="81"/>
      <c r="H1" s="81"/>
      <c r="I1" s="81"/>
      <c r="J1" s="81"/>
      <c r="K1" s="82"/>
    </row>
    <row r="2" spans="9:12" ht="12">
      <c r="I2" s="326" t="s">
        <v>44</v>
      </c>
      <c r="J2" s="326"/>
      <c r="K2"/>
      <c r="L2"/>
    </row>
    <row r="3" spans="1:12" ht="17.25" customHeight="1">
      <c r="A3" s="241" t="s">
        <v>214</v>
      </c>
      <c r="B3" s="143"/>
      <c r="C3" s="143"/>
      <c r="D3" s="143"/>
      <c r="E3" s="49"/>
      <c r="I3" s="329" t="s">
        <v>13</v>
      </c>
      <c r="J3" s="329"/>
      <c r="K3"/>
      <c r="L3"/>
    </row>
    <row r="4" spans="1:11" s="72" customFormat="1" ht="19.5" customHeight="1">
      <c r="A4" s="325" t="s">
        <v>29</v>
      </c>
      <c r="B4" s="339" t="s">
        <v>39</v>
      </c>
      <c r="C4" s="340"/>
      <c r="D4" s="341"/>
      <c r="E4" s="345" t="s">
        <v>40</v>
      </c>
      <c r="F4" s="73" t="s">
        <v>31</v>
      </c>
      <c r="G4" s="74"/>
      <c r="H4" s="74"/>
      <c r="I4" s="74"/>
      <c r="J4" s="78"/>
      <c r="K4" s="4"/>
    </row>
    <row r="5" spans="1:11" s="72" customFormat="1" ht="19.5" customHeight="1">
      <c r="A5" s="325"/>
      <c r="B5" s="344" t="s">
        <v>41</v>
      </c>
      <c r="C5" s="344" t="s">
        <v>42</v>
      </c>
      <c r="D5" s="342" t="s">
        <v>43</v>
      </c>
      <c r="E5" s="346"/>
      <c r="F5" s="334" t="s">
        <v>32</v>
      </c>
      <c r="G5" s="336" t="s">
        <v>33</v>
      </c>
      <c r="H5" s="337"/>
      <c r="I5" s="338"/>
      <c r="J5" s="334" t="s">
        <v>34</v>
      </c>
      <c r="K5" s="4"/>
    </row>
    <row r="6" spans="1:11" s="72" customFormat="1" ht="39" customHeight="1">
      <c r="A6" s="325"/>
      <c r="B6" s="344"/>
      <c r="C6" s="344"/>
      <c r="D6" s="343"/>
      <c r="E6" s="347"/>
      <c r="F6" s="335"/>
      <c r="G6" s="46" t="s">
        <v>35</v>
      </c>
      <c r="H6" s="46" t="s">
        <v>36</v>
      </c>
      <c r="I6" s="46" t="s">
        <v>116</v>
      </c>
      <c r="J6" s="335"/>
      <c r="K6" s="4"/>
    </row>
    <row r="7" spans="1:11" s="72" customFormat="1" ht="18" customHeight="1">
      <c r="A7" s="13">
        <v>1</v>
      </c>
      <c r="B7" s="154" t="s">
        <v>130</v>
      </c>
      <c r="C7" s="154" t="s">
        <v>131</v>
      </c>
      <c r="D7" s="189" t="s">
        <v>132</v>
      </c>
      <c r="E7" s="23">
        <v>5</v>
      </c>
      <c r="F7" s="46" t="s">
        <v>133</v>
      </c>
      <c r="G7" s="46">
        <v>7</v>
      </c>
      <c r="H7" s="46">
        <v>8</v>
      </c>
      <c r="I7" s="46">
        <v>9</v>
      </c>
      <c r="J7" s="46">
        <v>10</v>
      </c>
      <c r="K7" s="4"/>
    </row>
    <row r="8" spans="1:248" s="4" customFormat="1" ht="17.25" customHeight="1">
      <c r="A8" s="50"/>
      <c r="B8" s="51"/>
      <c r="C8" s="51"/>
      <c r="D8" s="51"/>
      <c r="E8" s="52" t="s">
        <v>32</v>
      </c>
      <c r="F8" s="83">
        <f>G8+H8+I8+J8</f>
        <v>40690.51</v>
      </c>
      <c r="G8" s="83">
        <f>G9+G31+G48+G65+G82+G99+G114+G130+G147+G164+G181+G196+G211+G228+G245+G260+G277+G293+G310+G327+G340</f>
        <v>31789.09</v>
      </c>
      <c r="H8" s="83">
        <f>H9+H31+H48+H65+H82+H99+H114+H130+H147+H164+H181+H196+H211+H228+H245+H260+H277+H293+H310+H327+H340</f>
        <v>5179.1</v>
      </c>
      <c r="I8" s="83">
        <f>I9+I31+I48+I65+I82+I99+I114+I130+I147+I164+I181+I196+I211+I228+I245+I260+I277+I293+I310+I327+I340</f>
        <v>794.67</v>
      </c>
      <c r="J8" s="83">
        <f>J9+J31+J48+J65+J82+J99+J114+J130+J147+J164+J181+J196+J211+J228+J245+J260+J277+J293+J310+J327+J340</f>
        <v>2927.649999999999</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row>
    <row r="9" spans="1:247" s="148" customFormat="1" ht="12">
      <c r="A9" s="217" t="s">
        <v>257</v>
      </c>
      <c r="B9" s="144"/>
      <c r="C9" s="144"/>
      <c r="D9" s="144"/>
      <c r="E9" s="219" t="s">
        <v>99</v>
      </c>
      <c r="F9" s="89">
        <v>1667.07</v>
      </c>
      <c r="G9" s="89">
        <v>642.6</v>
      </c>
      <c r="H9" s="89">
        <v>101.05</v>
      </c>
      <c r="I9" s="89">
        <v>53.04</v>
      </c>
      <c r="J9" s="89">
        <v>870.38</v>
      </c>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row>
    <row r="10" spans="1:247" s="148" customFormat="1" ht="12">
      <c r="A10" s="217"/>
      <c r="B10" s="221" t="s">
        <v>223</v>
      </c>
      <c r="C10" s="221"/>
      <c r="D10" s="221"/>
      <c r="E10" s="67" t="s">
        <v>215</v>
      </c>
      <c r="F10" s="89">
        <v>1404.28</v>
      </c>
      <c r="G10" s="89">
        <v>441.14</v>
      </c>
      <c r="H10" s="89">
        <v>92.69</v>
      </c>
      <c r="I10" s="89">
        <v>0.07</v>
      </c>
      <c r="J10" s="89">
        <v>870.38</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row>
    <row r="11" spans="1:248" ht="12">
      <c r="A11" s="31"/>
      <c r="B11" s="221"/>
      <c r="C11" s="221" t="s">
        <v>48</v>
      </c>
      <c r="D11" s="221"/>
      <c r="E11" s="67" t="s">
        <v>231</v>
      </c>
      <c r="F11" s="89">
        <v>749.73</v>
      </c>
      <c r="G11" s="89">
        <v>441.14</v>
      </c>
      <c r="H11" s="89">
        <v>92.69</v>
      </c>
      <c r="I11" s="89">
        <v>0.07</v>
      </c>
      <c r="J11" s="89">
        <v>215.83</v>
      </c>
      <c r="IN11"/>
    </row>
    <row r="12" spans="1:248" ht="12">
      <c r="A12" s="31"/>
      <c r="B12" s="221" t="s">
        <v>224</v>
      </c>
      <c r="C12" s="221" t="s">
        <v>248</v>
      </c>
      <c r="D12" s="221" t="s">
        <v>48</v>
      </c>
      <c r="E12" s="67" t="s">
        <v>23</v>
      </c>
      <c r="F12" s="89">
        <v>533.9</v>
      </c>
      <c r="G12" s="89">
        <v>441.14</v>
      </c>
      <c r="H12" s="89">
        <v>92.69</v>
      </c>
      <c r="I12" s="89">
        <v>0.07</v>
      </c>
      <c r="J12" s="89">
        <v>0</v>
      </c>
      <c r="IN12"/>
    </row>
    <row r="13" spans="1:248" ht="12">
      <c r="A13" s="31"/>
      <c r="B13" s="221" t="s">
        <v>224</v>
      </c>
      <c r="C13" s="221" t="s">
        <v>248</v>
      </c>
      <c r="D13" s="221" t="s">
        <v>216</v>
      </c>
      <c r="E13" s="67" t="s">
        <v>24</v>
      </c>
      <c r="F13" s="89">
        <v>215.83</v>
      </c>
      <c r="G13" s="89">
        <v>0</v>
      </c>
      <c r="H13" s="89">
        <v>0</v>
      </c>
      <c r="I13" s="89">
        <v>0</v>
      </c>
      <c r="J13" s="89">
        <v>215.83</v>
      </c>
      <c r="IN13"/>
    </row>
    <row r="14" spans="1:248" ht="12">
      <c r="A14" s="31"/>
      <c r="B14" s="221"/>
      <c r="C14" s="221" t="s">
        <v>216</v>
      </c>
      <c r="D14" s="221"/>
      <c r="E14" s="67" t="s">
        <v>232</v>
      </c>
      <c r="F14" s="89">
        <v>60</v>
      </c>
      <c r="G14" s="89">
        <v>0</v>
      </c>
      <c r="H14" s="89">
        <v>0</v>
      </c>
      <c r="I14" s="89">
        <v>0</v>
      </c>
      <c r="J14" s="89">
        <v>60</v>
      </c>
      <c r="IN14"/>
    </row>
    <row r="15" spans="1:248" ht="12">
      <c r="A15" s="31"/>
      <c r="B15" s="221" t="s">
        <v>224</v>
      </c>
      <c r="C15" s="221" t="s">
        <v>222</v>
      </c>
      <c r="D15" s="221" t="s">
        <v>250</v>
      </c>
      <c r="E15" s="67" t="s">
        <v>236</v>
      </c>
      <c r="F15" s="89">
        <v>60</v>
      </c>
      <c r="G15" s="89">
        <v>0</v>
      </c>
      <c r="H15" s="89">
        <v>0</v>
      </c>
      <c r="I15" s="89">
        <v>0</v>
      </c>
      <c r="J15" s="89">
        <v>60</v>
      </c>
      <c r="IN15"/>
    </row>
    <row r="16" spans="1:248" ht="12">
      <c r="A16" s="31"/>
      <c r="B16" s="221"/>
      <c r="C16" s="221" t="s">
        <v>249</v>
      </c>
      <c r="D16" s="221"/>
      <c r="E16" s="67" t="s">
        <v>238</v>
      </c>
      <c r="F16" s="89">
        <v>270</v>
      </c>
      <c r="G16" s="89">
        <v>0</v>
      </c>
      <c r="H16" s="89">
        <v>0</v>
      </c>
      <c r="I16" s="89">
        <v>0</v>
      </c>
      <c r="J16" s="89">
        <v>270</v>
      </c>
      <c r="IN16"/>
    </row>
    <row r="17" spans="1:248" ht="12">
      <c r="A17" s="31"/>
      <c r="B17" s="221" t="s">
        <v>224</v>
      </c>
      <c r="C17" s="221" t="s">
        <v>252</v>
      </c>
      <c r="D17" s="221" t="s">
        <v>251</v>
      </c>
      <c r="E17" s="67" t="s">
        <v>240</v>
      </c>
      <c r="F17" s="89">
        <v>270</v>
      </c>
      <c r="G17" s="89">
        <v>0</v>
      </c>
      <c r="H17" s="89">
        <v>0</v>
      </c>
      <c r="I17" s="89">
        <v>0</v>
      </c>
      <c r="J17" s="89">
        <v>270</v>
      </c>
      <c r="IN17"/>
    </row>
    <row r="18" spans="1:248" ht="12">
      <c r="A18" s="31"/>
      <c r="B18" s="221"/>
      <c r="C18" s="221" t="s">
        <v>255</v>
      </c>
      <c r="D18" s="221"/>
      <c r="E18" s="67" t="s">
        <v>244</v>
      </c>
      <c r="F18" s="89">
        <v>324.55</v>
      </c>
      <c r="G18" s="89">
        <v>0</v>
      </c>
      <c r="H18" s="89">
        <v>0</v>
      </c>
      <c r="I18" s="89">
        <v>0</v>
      </c>
      <c r="J18" s="89">
        <v>324.55</v>
      </c>
      <c r="IN18"/>
    </row>
    <row r="19" spans="1:248" ht="12">
      <c r="A19" s="31"/>
      <c r="B19" s="221" t="s">
        <v>224</v>
      </c>
      <c r="C19" s="221" t="s">
        <v>256</v>
      </c>
      <c r="D19" s="221" t="s">
        <v>251</v>
      </c>
      <c r="E19" s="67" t="s">
        <v>245</v>
      </c>
      <c r="F19" s="89">
        <v>324.55</v>
      </c>
      <c r="G19" s="89">
        <v>0</v>
      </c>
      <c r="H19" s="89">
        <v>0</v>
      </c>
      <c r="I19" s="89">
        <v>0</v>
      </c>
      <c r="J19" s="89">
        <v>324.55</v>
      </c>
      <c r="IN19"/>
    </row>
    <row r="20" spans="1:248" ht="12">
      <c r="A20" s="31"/>
      <c r="B20" s="221" t="s">
        <v>225</v>
      </c>
      <c r="C20" s="221"/>
      <c r="D20" s="221"/>
      <c r="E20" s="67" t="s">
        <v>45</v>
      </c>
      <c r="F20" s="89">
        <v>160.22</v>
      </c>
      <c r="G20" s="89">
        <v>98.89</v>
      </c>
      <c r="H20" s="89">
        <v>8.36</v>
      </c>
      <c r="I20" s="89">
        <v>52.97</v>
      </c>
      <c r="J20" s="89">
        <v>0</v>
      </c>
      <c r="IN20"/>
    </row>
    <row r="21" spans="1:247" s="148" customFormat="1" ht="12">
      <c r="A21" s="220"/>
      <c r="B21" s="221"/>
      <c r="C21" s="221" t="s">
        <v>217</v>
      </c>
      <c r="D21" s="221"/>
      <c r="E21" s="67" t="s">
        <v>105</v>
      </c>
      <c r="F21" s="89">
        <v>160.22</v>
      </c>
      <c r="G21" s="89">
        <v>98.89</v>
      </c>
      <c r="H21" s="89">
        <v>8.36</v>
      </c>
      <c r="I21" s="89">
        <v>52.97</v>
      </c>
      <c r="J21" s="89">
        <v>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row>
    <row r="22" spans="1:248" ht="12">
      <c r="A22" s="31"/>
      <c r="B22" s="221" t="s">
        <v>226</v>
      </c>
      <c r="C22" s="221" t="s">
        <v>218</v>
      </c>
      <c r="D22" s="221" t="s">
        <v>48</v>
      </c>
      <c r="E22" s="67" t="s">
        <v>106</v>
      </c>
      <c r="F22" s="89">
        <v>61.33</v>
      </c>
      <c r="G22" s="89">
        <v>0</v>
      </c>
      <c r="H22" s="89">
        <v>8.36</v>
      </c>
      <c r="I22" s="89">
        <v>52.97</v>
      </c>
      <c r="J22" s="89">
        <v>0</v>
      </c>
      <c r="IN22"/>
    </row>
    <row r="23" spans="1:248" ht="12">
      <c r="A23" s="31"/>
      <c r="B23" s="221" t="s">
        <v>226</v>
      </c>
      <c r="C23" s="221" t="s">
        <v>218</v>
      </c>
      <c r="D23" s="221" t="s">
        <v>217</v>
      </c>
      <c r="E23" s="67" t="s">
        <v>20</v>
      </c>
      <c r="F23" s="89">
        <v>88.89</v>
      </c>
      <c r="G23" s="89">
        <v>88.89</v>
      </c>
      <c r="H23" s="89">
        <v>0</v>
      </c>
      <c r="I23" s="89">
        <v>0</v>
      </c>
      <c r="J23" s="89">
        <v>0</v>
      </c>
      <c r="IN23"/>
    </row>
    <row r="24" spans="1:248" ht="12">
      <c r="A24" s="31"/>
      <c r="B24" s="221" t="s">
        <v>226</v>
      </c>
      <c r="C24" s="221" t="s">
        <v>218</v>
      </c>
      <c r="D24" s="221" t="s">
        <v>219</v>
      </c>
      <c r="E24" s="67" t="s">
        <v>107</v>
      </c>
      <c r="F24" s="89">
        <v>10</v>
      </c>
      <c r="G24" s="89">
        <v>10</v>
      </c>
      <c r="H24" s="89">
        <v>0</v>
      </c>
      <c r="I24" s="89">
        <v>0</v>
      </c>
      <c r="J24" s="89">
        <v>0</v>
      </c>
      <c r="IN24"/>
    </row>
    <row r="25" spans="1:248" ht="12">
      <c r="A25" s="31"/>
      <c r="B25" s="221" t="s">
        <v>227</v>
      </c>
      <c r="C25" s="221"/>
      <c r="D25" s="221"/>
      <c r="E25" s="67" t="s">
        <v>108</v>
      </c>
      <c r="F25" s="89">
        <v>54.1</v>
      </c>
      <c r="G25" s="89">
        <v>54.1</v>
      </c>
      <c r="H25" s="89">
        <v>0</v>
      </c>
      <c r="I25" s="89">
        <v>0</v>
      </c>
      <c r="J25" s="89">
        <v>0</v>
      </c>
      <c r="IN25"/>
    </row>
    <row r="26" spans="1:248" ht="12">
      <c r="A26" s="31"/>
      <c r="B26" s="221"/>
      <c r="C26" s="221" t="s">
        <v>220</v>
      </c>
      <c r="D26" s="221"/>
      <c r="E26" s="67" t="s">
        <v>21</v>
      </c>
      <c r="F26" s="89">
        <v>54.1</v>
      </c>
      <c r="G26" s="89">
        <v>54.1</v>
      </c>
      <c r="H26" s="89">
        <v>0</v>
      </c>
      <c r="I26" s="89">
        <v>0</v>
      </c>
      <c r="J26" s="89">
        <v>0</v>
      </c>
      <c r="IN26"/>
    </row>
    <row r="27" spans="1:248" ht="12">
      <c r="A27" s="31"/>
      <c r="B27" s="221" t="s">
        <v>228</v>
      </c>
      <c r="C27" s="221" t="s">
        <v>221</v>
      </c>
      <c r="D27" s="221" t="s">
        <v>48</v>
      </c>
      <c r="E27" s="67" t="s">
        <v>22</v>
      </c>
      <c r="F27" s="89">
        <v>54.1</v>
      </c>
      <c r="G27" s="89">
        <v>54.1</v>
      </c>
      <c r="H27" s="89">
        <v>0</v>
      </c>
      <c r="I27" s="89">
        <v>0</v>
      </c>
      <c r="J27" s="89">
        <v>0</v>
      </c>
      <c r="IN27"/>
    </row>
    <row r="28" spans="1:248" ht="12">
      <c r="A28" s="31"/>
      <c r="B28" s="221" t="s">
        <v>229</v>
      </c>
      <c r="C28" s="221"/>
      <c r="D28" s="221"/>
      <c r="E28" s="67" t="s">
        <v>47</v>
      </c>
      <c r="F28" s="89">
        <v>48.47</v>
      </c>
      <c r="G28" s="89">
        <v>48.47</v>
      </c>
      <c r="H28" s="89">
        <v>0</v>
      </c>
      <c r="I28" s="89">
        <v>0</v>
      </c>
      <c r="J28" s="89">
        <v>0</v>
      </c>
      <c r="IN28"/>
    </row>
    <row r="29" spans="1:248" ht="12">
      <c r="A29" s="31"/>
      <c r="B29" s="221"/>
      <c r="C29" s="221" t="s">
        <v>216</v>
      </c>
      <c r="D29" s="221"/>
      <c r="E29" s="67" t="s">
        <v>25</v>
      </c>
      <c r="F29" s="89">
        <v>48.47</v>
      </c>
      <c r="G29" s="89">
        <v>48.47</v>
      </c>
      <c r="H29" s="89">
        <v>0</v>
      </c>
      <c r="I29" s="89">
        <v>0</v>
      </c>
      <c r="J29" s="89">
        <v>0</v>
      </c>
      <c r="IN29"/>
    </row>
    <row r="30" spans="1:248" ht="12">
      <c r="A30" s="31"/>
      <c r="B30" s="221" t="s">
        <v>230</v>
      </c>
      <c r="C30" s="221" t="s">
        <v>222</v>
      </c>
      <c r="D30" s="221" t="s">
        <v>48</v>
      </c>
      <c r="E30" s="67" t="s">
        <v>26</v>
      </c>
      <c r="F30" s="89">
        <v>48.47</v>
      </c>
      <c r="G30" s="89">
        <v>48.47</v>
      </c>
      <c r="H30" s="89">
        <v>0</v>
      </c>
      <c r="I30" s="89">
        <v>0</v>
      </c>
      <c r="J30" s="89">
        <v>0</v>
      </c>
      <c r="IN30"/>
    </row>
    <row r="31" spans="1:10" ht="12">
      <c r="A31" s="217" t="s">
        <v>258</v>
      </c>
      <c r="B31" s="221"/>
      <c r="C31" s="221"/>
      <c r="D31" s="221"/>
      <c r="E31" s="219" t="s">
        <v>99</v>
      </c>
      <c r="F31" s="89">
        <v>2399.48</v>
      </c>
      <c r="G31" s="89">
        <v>1467.25</v>
      </c>
      <c r="H31" s="89">
        <v>222.42</v>
      </c>
      <c r="I31" s="89">
        <v>22.64</v>
      </c>
      <c r="J31" s="89">
        <v>687.17</v>
      </c>
    </row>
    <row r="32" spans="1:10" ht="12">
      <c r="A32" s="31"/>
      <c r="B32" s="221" t="s">
        <v>223</v>
      </c>
      <c r="C32" s="221"/>
      <c r="D32" s="221"/>
      <c r="E32" s="67" t="s">
        <v>215</v>
      </c>
      <c r="F32" s="89">
        <v>1982.29</v>
      </c>
      <c r="G32" s="89">
        <v>1074.17</v>
      </c>
      <c r="H32" s="89">
        <v>220.64</v>
      </c>
      <c r="I32" s="89">
        <v>0.31</v>
      </c>
      <c r="J32" s="89">
        <v>687.17</v>
      </c>
    </row>
    <row r="33" spans="1:10" ht="12">
      <c r="A33" s="36"/>
      <c r="B33" s="221"/>
      <c r="C33" s="221" t="s">
        <v>216</v>
      </c>
      <c r="D33" s="221"/>
      <c r="E33" s="67" t="s">
        <v>232</v>
      </c>
      <c r="F33" s="89">
        <v>1311.42</v>
      </c>
      <c r="G33" s="89">
        <v>1074.17</v>
      </c>
      <c r="H33" s="89">
        <v>220.64</v>
      </c>
      <c r="I33" s="89">
        <v>0.31</v>
      </c>
      <c r="J33" s="89">
        <v>16.3</v>
      </c>
    </row>
    <row r="34" spans="1:10" ht="16.5" customHeight="1">
      <c r="A34" s="31"/>
      <c r="B34" s="221" t="s">
        <v>224</v>
      </c>
      <c r="C34" s="221" t="s">
        <v>222</v>
      </c>
      <c r="D34" s="221" t="s">
        <v>216</v>
      </c>
      <c r="E34" s="67" t="s">
        <v>234</v>
      </c>
      <c r="F34" s="89">
        <v>1311.42</v>
      </c>
      <c r="G34" s="89">
        <v>1074.17</v>
      </c>
      <c r="H34" s="89">
        <v>220.64</v>
      </c>
      <c r="I34" s="89">
        <v>0.31</v>
      </c>
      <c r="J34" s="89">
        <v>16.3</v>
      </c>
    </row>
    <row r="35" spans="1:248" s="194" customFormat="1" ht="15.75" customHeight="1">
      <c r="A35" s="31"/>
      <c r="B35" s="221"/>
      <c r="C35" s="221" t="s">
        <v>255</v>
      </c>
      <c r="D35" s="221"/>
      <c r="E35" s="67" t="s">
        <v>244</v>
      </c>
      <c r="F35" s="89">
        <v>670.87</v>
      </c>
      <c r="G35" s="89">
        <v>0</v>
      </c>
      <c r="H35" s="89">
        <v>0</v>
      </c>
      <c r="I35" s="89">
        <v>0</v>
      </c>
      <c r="J35" s="89">
        <v>670.87</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row>
    <row r="36" spans="1:10" ht="20.25" customHeight="1">
      <c r="A36" s="31"/>
      <c r="B36" s="221" t="s">
        <v>224</v>
      </c>
      <c r="C36" s="221" t="s">
        <v>256</v>
      </c>
      <c r="D36" s="221" t="s">
        <v>251</v>
      </c>
      <c r="E36" s="67" t="s">
        <v>245</v>
      </c>
      <c r="F36" s="89">
        <v>670.87</v>
      </c>
      <c r="G36" s="89">
        <v>0</v>
      </c>
      <c r="H36" s="89">
        <v>0</v>
      </c>
      <c r="I36" s="89">
        <v>0</v>
      </c>
      <c r="J36" s="89">
        <v>670.87</v>
      </c>
    </row>
    <row r="37" spans="1:10" ht="12">
      <c r="A37" s="31"/>
      <c r="B37" s="221" t="s">
        <v>225</v>
      </c>
      <c r="C37" s="221"/>
      <c r="D37" s="221"/>
      <c r="E37" s="67" t="s">
        <v>45</v>
      </c>
      <c r="F37" s="89">
        <v>210.36</v>
      </c>
      <c r="G37" s="89">
        <v>186.25</v>
      </c>
      <c r="H37" s="89">
        <v>1.78</v>
      </c>
      <c r="I37" s="89">
        <v>22.33</v>
      </c>
      <c r="J37" s="89">
        <v>0</v>
      </c>
    </row>
    <row r="38" spans="1:10" ht="12">
      <c r="A38" s="31"/>
      <c r="B38" s="221"/>
      <c r="C38" s="221" t="s">
        <v>217</v>
      </c>
      <c r="D38" s="221"/>
      <c r="E38" s="67" t="s">
        <v>105</v>
      </c>
      <c r="F38" s="89">
        <v>210.36</v>
      </c>
      <c r="G38" s="89">
        <v>186.25</v>
      </c>
      <c r="H38" s="89">
        <v>1.78</v>
      </c>
      <c r="I38" s="89">
        <v>22.33</v>
      </c>
      <c r="J38" s="89">
        <v>0</v>
      </c>
    </row>
    <row r="39" spans="1:10" ht="12">
      <c r="A39" s="31"/>
      <c r="B39" s="221" t="s">
        <v>226</v>
      </c>
      <c r="C39" s="221" t="s">
        <v>218</v>
      </c>
      <c r="D39" s="221" t="s">
        <v>216</v>
      </c>
      <c r="E39" s="67" t="s">
        <v>246</v>
      </c>
      <c r="F39" s="89">
        <v>24.11</v>
      </c>
      <c r="G39" s="89">
        <v>0</v>
      </c>
      <c r="H39" s="89">
        <v>1.78</v>
      </c>
      <c r="I39" s="89">
        <v>22.33</v>
      </c>
      <c r="J39" s="89">
        <v>0</v>
      </c>
    </row>
    <row r="40" spans="1:10" ht="12">
      <c r="A40" s="31"/>
      <c r="B40" s="221" t="s">
        <v>226</v>
      </c>
      <c r="C40" s="221" t="s">
        <v>218</v>
      </c>
      <c r="D40" s="221" t="s">
        <v>217</v>
      </c>
      <c r="E40" s="67" t="s">
        <v>20</v>
      </c>
      <c r="F40" s="89">
        <v>165.25</v>
      </c>
      <c r="G40" s="89">
        <v>165.25</v>
      </c>
      <c r="H40" s="89">
        <v>0</v>
      </c>
      <c r="I40" s="89">
        <v>0</v>
      </c>
      <c r="J40" s="89">
        <v>0</v>
      </c>
    </row>
    <row r="41" spans="1:10" ht="12">
      <c r="A41" s="31"/>
      <c r="B41" s="221" t="s">
        <v>226</v>
      </c>
      <c r="C41" s="221" t="s">
        <v>218</v>
      </c>
      <c r="D41" s="221" t="s">
        <v>219</v>
      </c>
      <c r="E41" s="67" t="s">
        <v>107</v>
      </c>
      <c r="F41" s="89">
        <v>21</v>
      </c>
      <c r="G41" s="89">
        <v>21</v>
      </c>
      <c r="H41" s="89">
        <v>0</v>
      </c>
      <c r="I41" s="89">
        <v>0</v>
      </c>
      <c r="J41" s="89">
        <v>0</v>
      </c>
    </row>
    <row r="42" spans="1:10" ht="12">
      <c r="A42" s="31"/>
      <c r="B42" s="221" t="s">
        <v>227</v>
      </c>
      <c r="C42" s="221"/>
      <c r="D42" s="221"/>
      <c r="E42" s="67" t="s">
        <v>108</v>
      </c>
      <c r="F42" s="89">
        <v>90.22</v>
      </c>
      <c r="G42" s="89">
        <v>90.22</v>
      </c>
      <c r="H42" s="89">
        <v>0</v>
      </c>
      <c r="I42" s="89">
        <v>0</v>
      </c>
      <c r="J42" s="89">
        <v>0</v>
      </c>
    </row>
    <row r="43" spans="1:10" ht="12">
      <c r="A43" s="31"/>
      <c r="B43" s="221"/>
      <c r="C43" s="221" t="s">
        <v>220</v>
      </c>
      <c r="D43" s="221"/>
      <c r="E43" s="67" t="s">
        <v>21</v>
      </c>
      <c r="F43" s="89">
        <v>90.22</v>
      </c>
      <c r="G43" s="89">
        <v>90.22</v>
      </c>
      <c r="H43" s="89">
        <v>0</v>
      </c>
      <c r="I43" s="89">
        <v>0</v>
      </c>
      <c r="J43" s="89">
        <v>0</v>
      </c>
    </row>
    <row r="44" spans="1:10" ht="12">
      <c r="A44" s="31"/>
      <c r="B44" s="221" t="s">
        <v>228</v>
      </c>
      <c r="C44" s="221" t="s">
        <v>221</v>
      </c>
      <c r="D44" s="221" t="s">
        <v>216</v>
      </c>
      <c r="E44" s="67" t="s">
        <v>247</v>
      </c>
      <c r="F44" s="89">
        <v>90.22</v>
      </c>
      <c r="G44" s="89">
        <v>90.22</v>
      </c>
      <c r="H44" s="89">
        <v>0</v>
      </c>
      <c r="I44" s="89">
        <v>0</v>
      </c>
      <c r="J44" s="89">
        <v>0</v>
      </c>
    </row>
    <row r="45" spans="1:10" ht="12">
      <c r="A45" s="31"/>
      <c r="B45" s="221" t="s">
        <v>229</v>
      </c>
      <c r="C45" s="221"/>
      <c r="D45" s="221"/>
      <c r="E45" s="67" t="s">
        <v>47</v>
      </c>
      <c r="F45" s="89">
        <v>116.61</v>
      </c>
      <c r="G45" s="89">
        <v>116.61</v>
      </c>
      <c r="H45" s="89">
        <v>0</v>
      </c>
      <c r="I45" s="89">
        <v>0</v>
      </c>
      <c r="J45" s="89">
        <v>0</v>
      </c>
    </row>
    <row r="46" spans="1:10" ht="12">
      <c r="A46" s="31"/>
      <c r="B46" s="221"/>
      <c r="C46" s="221" t="s">
        <v>216</v>
      </c>
      <c r="D46" s="221"/>
      <c r="E46" s="67" t="s">
        <v>25</v>
      </c>
      <c r="F46" s="89">
        <v>116.61</v>
      </c>
      <c r="G46" s="89">
        <v>116.61</v>
      </c>
      <c r="H46" s="89">
        <v>0</v>
      </c>
      <c r="I46" s="89">
        <v>0</v>
      </c>
      <c r="J46" s="89">
        <v>0</v>
      </c>
    </row>
    <row r="47" spans="1:10" ht="12">
      <c r="A47" s="31"/>
      <c r="B47" s="221" t="s">
        <v>230</v>
      </c>
      <c r="C47" s="221" t="s">
        <v>222</v>
      </c>
      <c r="D47" s="221" t="s">
        <v>48</v>
      </c>
      <c r="E47" s="67" t="s">
        <v>26</v>
      </c>
      <c r="F47" s="89">
        <v>116.61</v>
      </c>
      <c r="G47" s="89">
        <v>116.61</v>
      </c>
      <c r="H47" s="89">
        <v>0</v>
      </c>
      <c r="I47" s="89">
        <v>0</v>
      </c>
      <c r="J47" s="89">
        <v>0</v>
      </c>
    </row>
    <row r="48" spans="1:10" ht="12">
      <c r="A48" s="217" t="s">
        <v>259</v>
      </c>
      <c r="B48" s="221"/>
      <c r="C48" s="221"/>
      <c r="D48" s="221"/>
      <c r="E48" s="219" t="s">
        <v>278</v>
      </c>
      <c r="F48" s="89">
        <v>1483.04</v>
      </c>
      <c r="G48" s="89">
        <v>1151.84</v>
      </c>
      <c r="H48" s="89">
        <v>197.7</v>
      </c>
      <c r="I48" s="89">
        <v>17.22</v>
      </c>
      <c r="J48" s="89">
        <v>116.28</v>
      </c>
    </row>
    <row r="49" spans="1:10" ht="12">
      <c r="A49" s="31"/>
      <c r="B49" s="221" t="s">
        <v>223</v>
      </c>
      <c r="C49" s="221"/>
      <c r="D49" s="221"/>
      <c r="E49" s="67" t="s">
        <v>215</v>
      </c>
      <c r="F49" s="89">
        <v>1166.52</v>
      </c>
      <c r="G49" s="89">
        <v>852.29</v>
      </c>
      <c r="H49" s="89">
        <v>196.5</v>
      </c>
      <c r="I49" s="89">
        <v>1.45</v>
      </c>
      <c r="J49" s="89">
        <v>116.28</v>
      </c>
    </row>
    <row r="50" spans="1:10" ht="12">
      <c r="A50" s="31"/>
      <c r="B50" s="221"/>
      <c r="C50" s="221" t="s">
        <v>216</v>
      </c>
      <c r="D50" s="221"/>
      <c r="E50" s="67" t="s">
        <v>232</v>
      </c>
      <c r="F50" s="89">
        <v>1066.52</v>
      </c>
      <c r="G50" s="89">
        <v>852.29</v>
      </c>
      <c r="H50" s="89">
        <v>196.5</v>
      </c>
      <c r="I50" s="89">
        <v>1.45</v>
      </c>
      <c r="J50" s="89">
        <v>16.28</v>
      </c>
    </row>
    <row r="51" spans="1:10" ht="12">
      <c r="A51" s="31"/>
      <c r="B51" s="221" t="s">
        <v>224</v>
      </c>
      <c r="C51" s="221" t="s">
        <v>222</v>
      </c>
      <c r="D51" s="221" t="s">
        <v>216</v>
      </c>
      <c r="E51" s="67" t="s">
        <v>234</v>
      </c>
      <c r="F51" s="89">
        <v>1066.52</v>
      </c>
      <c r="G51" s="89">
        <v>852.29</v>
      </c>
      <c r="H51" s="89">
        <v>196.5</v>
      </c>
      <c r="I51" s="89">
        <v>1.45</v>
      </c>
      <c r="J51" s="89">
        <v>16.28</v>
      </c>
    </row>
    <row r="52" spans="1:10" ht="12">
      <c r="A52" s="31"/>
      <c r="B52" s="221"/>
      <c r="C52" s="221" t="s">
        <v>255</v>
      </c>
      <c r="D52" s="221"/>
      <c r="E52" s="67" t="s">
        <v>244</v>
      </c>
      <c r="F52" s="89">
        <v>100</v>
      </c>
      <c r="G52" s="89">
        <v>0</v>
      </c>
      <c r="H52" s="89">
        <v>0</v>
      </c>
      <c r="I52" s="89">
        <v>0</v>
      </c>
      <c r="J52" s="89">
        <v>100</v>
      </c>
    </row>
    <row r="53" spans="1:10" ht="12">
      <c r="A53" s="31"/>
      <c r="B53" s="221" t="s">
        <v>224</v>
      </c>
      <c r="C53" s="221" t="s">
        <v>256</v>
      </c>
      <c r="D53" s="221" t="s">
        <v>251</v>
      </c>
      <c r="E53" s="67" t="s">
        <v>245</v>
      </c>
      <c r="F53" s="89">
        <v>100</v>
      </c>
      <c r="G53" s="89">
        <v>0</v>
      </c>
      <c r="H53" s="89">
        <v>0</v>
      </c>
      <c r="I53" s="89">
        <v>0</v>
      </c>
      <c r="J53" s="89">
        <v>100</v>
      </c>
    </row>
    <row r="54" spans="1:10" ht="12">
      <c r="A54" s="31"/>
      <c r="B54" s="221" t="s">
        <v>225</v>
      </c>
      <c r="C54" s="221"/>
      <c r="D54" s="221"/>
      <c r="E54" s="67" t="s">
        <v>45</v>
      </c>
      <c r="F54" s="89">
        <v>156.96</v>
      </c>
      <c r="G54" s="89">
        <v>139.99</v>
      </c>
      <c r="H54" s="89">
        <v>1.2</v>
      </c>
      <c r="I54" s="89">
        <v>15.77</v>
      </c>
      <c r="J54" s="89">
        <v>0</v>
      </c>
    </row>
    <row r="55" spans="1:10" ht="12">
      <c r="A55" s="31"/>
      <c r="B55" s="221"/>
      <c r="C55" s="221" t="s">
        <v>217</v>
      </c>
      <c r="D55" s="221"/>
      <c r="E55" s="67" t="s">
        <v>105</v>
      </c>
      <c r="F55" s="89">
        <v>156.96</v>
      </c>
      <c r="G55" s="89">
        <v>139.99</v>
      </c>
      <c r="H55" s="89">
        <v>1.2</v>
      </c>
      <c r="I55" s="89">
        <v>15.77</v>
      </c>
      <c r="J55" s="89">
        <v>0</v>
      </c>
    </row>
    <row r="56" spans="1:10" ht="12">
      <c r="A56" s="31"/>
      <c r="B56" s="221" t="s">
        <v>226</v>
      </c>
      <c r="C56" s="221" t="s">
        <v>218</v>
      </c>
      <c r="D56" s="221" t="s">
        <v>216</v>
      </c>
      <c r="E56" s="67" t="s">
        <v>246</v>
      </c>
      <c r="F56" s="89">
        <v>16.97</v>
      </c>
      <c r="G56" s="89">
        <v>0</v>
      </c>
      <c r="H56" s="89">
        <v>1.2</v>
      </c>
      <c r="I56" s="89">
        <v>15.77</v>
      </c>
      <c r="J56" s="89">
        <v>0</v>
      </c>
    </row>
    <row r="57" spans="1:10" ht="12">
      <c r="A57" s="31"/>
      <c r="B57" s="221" t="s">
        <v>226</v>
      </c>
      <c r="C57" s="221" t="s">
        <v>218</v>
      </c>
      <c r="D57" s="221" t="s">
        <v>217</v>
      </c>
      <c r="E57" s="67" t="s">
        <v>20</v>
      </c>
      <c r="F57" s="89">
        <v>129.99</v>
      </c>
      <c r="G57" s="89">
        <v>129.99</v>
      </c>
      <c r="H57" s="89">
        <v>0</v>
      </c>
      <c r="I57" s="89">
        <v>0</v>
      </c>
      <c r="J57" s="89">
        <v>0</v>
      </c>
    </row>
    <row r="58" spans="1:10" ht="12">
      <c r="A58" s="31"/>
      <c r="B58" s="221" t="s">
        <v>226</v>
      </c>
      <c r="C58" s="221" t="s">
        <v>218</v>
      </c>
      <c r="D58" s="221" t="s">
        <v>219</v>
      </c>
      <c r="E58" s="67" t="s">
        <v>107</v>
      </c>
      <c r="F58" s="89">
        <v>10</v>
      </c>
      <c r="G58" s="89">
        <v>10</v>
      </c>
      <c r="H58" s="89">
        <v>0</v>
      </c>
      <c r="I58" s="89">
        <v>0</v>
      </c>
      <c r="J58" s="89">
        <v>0</v>
      </c>
    </row>
    <row r="59" spans="1:10" ht="12">
      <c r="A59" s="31"/>
      <c r="B59" s="221" t="s">
        <v>227</v>
      </c>
      <c r="C59" s="221"/>
      <c r="D59" s="221"/>
      <c r="E59" s="67" t="s">
        <v>108</v>
      </c>
      <c r="F59" s="89">
        <v>67.36</v>
      </c>
      <c r="G59" s="89">
        <v>67.36</v>
      </c>
      <c r="H59" s="89">
        <v>0</v>
      </c>
      <c r="I59" s="89">
        <v>0</v>
      </c>
      <c r="J59" s="89">
        <v>0</v>
      </c>
    </row>
    <row r="60" spans="1:10" ht="12">
      <c r="A60" s="31"/>
      <c r="B60" s="221"/>
      <c r="C60" s="221" t="s">
        <v>220</v>
      </c>
      <c r="D60" s="221"/>
      <c r="E60" s="67" t="s">
        <v>21</v>
      </c>
      <c r="F60" s="89">
        <v>67.36</v>
      </c>
      <c r="G60" s="89">
        <v>67.36</v>
      </c>
      <c r="H60" s="89">
        <v>0</v>
      </c>
      <c r="I60" s="89">
        <v>0</v>
      </c>
      <c r="J60" s="89">
        <v>0</v>
      </c>
    </row>
    <row r="61" spans="1:10" ht="12">
      <c r="A61" s="31"/>
      <c r="B61" s="221" t="s">
        <v>228</v>
      </c>
      <c r="C61" s="221" t="s">
        <v>221</v>
      </c>
      <c r="D61" s="221" t="s">
        <v>216</v>
      </c>
      <c r="E61" s="67" t="s">
        <v>247</v>
      </c>
      <c r="F61" s="89">
        <v>67.36</v>
      </c>
      <c r="G61" s="89">
        <v>67.36</v>
      </c>
      <c r="H61" s="89">
        <v>0</v>
      </c>
      <c r="I61" s="89">
        <v>0</v>
      </c>
      <c r="J61" s="89">
        <v>0</v>
      </c>
    </row>
    <row r="62" spans="1:10" ht="12">
      <c r="A62" s="31"/>
      <c r="B62" s="221" t="s">
        <v>229</v>
      </c>
      <c r="C62" s="221"/>
      <c r="D62" s="221"/>
      <c r="E62" s="67" t="s">
        <v>47</v>
      </c>
      <c r="F62" s="89">
        <v>92.2</v>
      </c>
      <c r="G62" s="89">
        <v>92.2</v>
      </c>
      <c r="H62" s="89">
        <v>0</v>
      </c>
      <c r="I62" s="89">
        <v>0</v>
      </c>
      <c r="J62" s="89">
        <v>0</v>
      </c>
    </row>
    <row r="63" spans="1:10" ht="12">
      <c r="A63" s="31"/>
      <c r="B63" s="221"/>
      <c r="C63" s="221" t="s">
        <v>216</v>
      </c>
      <c r="D63" s="221"/>
      <c r="E63" s="67" t="s">
        <v>25</v>
      </c>
      <c r="F63" s="89">
        <v>92.2</v>
      </c>
      <c r="G63" s="89">
        <v>92.2</v>
      </c>
      <c r="H63" s="89">
        <v>0</v>
      </c>
      <c r="I63" s="89">
        <v>0</v>
      </c>
      <c r="J63" s="89">
        <v>0</v>
      </c>
    </row>
    <row r="64" spans="1:10" ht="12">
      <c r="A64" s="31"/>
      <c r="B64" s="221" t="s">
        <v>230</v>
      </c>
      <c r="C64" s="221" t="s">
        <v>222</v>
      </c>
      <c r="D64" s="221" t="s">
        <v>48</v>
      </c>
      <c r="E64" s="67" t="s">
        <v>26</v>
      </c>
      <c r="F64" s="89">
        <v>92.2</v>
      </c>
      <c r="G64" s="89">
        <v>92.2</v>
      </c>
      <c r="H64" s="89">
        <v>0</v>
      </c>
      <c r="I64" s="89">
        <v>0</v>
      </c>
      <c r="J64" s="89">
        <v>0</v>
      </c>
    </row>
    <row r="65" spans="1:10" ht="12">
      <c r="A65" s="217" t="s">
        <v>260</v>
      </c>
      <c r="B65" s="221"/>
      <c r="C65" s="221"/>
      <c r="D65" s="221"/>
      <c r="E65" s="219" t="s">
        <v>99</v>
      </c>
      <c r="F65" s="89">
        <v>544.51</v>
      </c>
      <c r="G65" s="89">
        <v>441.46</v>
      </c>
      <c r="H65" s="89">
        <v>38.77</v>
      </c>
      <c r="I65" s="89">
        <v>7.48</v>
      </c>
      <c r="J65" s="89">
        <v>56.8</v>
      </c>
    </row>
    <row r="66" spans="1:10" ht="12">
      <c r="A66" s="31"/>
      <c r="B66" s="221" t="s">
        <v>223</v>
      </c>
      <c r="C66" s="221"/>
      <c r="D66" s="221"/>
      <c r="E66" s="67" t="s">
        <v>215</v>
      </c>
      <c r="F66" s="89">
        <v>425.77</v>
      </c>
      <c r="G66" s="89">
        <v>330.67</v>
      </c>
      <c r="H66" s="89">
        <v>38.21</v>
      </c>
      <c r="I66" s="89">
        <v>0.09</v>
      </c>
      <c r="J66" s="89">
        <v>56.8</v>
      </c>
    </row>
    <row r="67" spans="1:10" ht="12">
      <c r="A67" s="31"/>
      <c r="B67" s="221"/>
      <c r="C67" s="221" t="s">
        <v>216</v>
      </c>
      <c r="D67" s="221"/>
      <c r="E67" s="67" t="s">
        <v>232</v>
      </c>
      <c r="F67" s="89">
        <v>404.77</v>
      </c>
      <c r="G67" s="89">
        <v>330.67</v>
      </c>
      <c r="H67" s="89">
        <v>38.21</v>
      </c>
      <c r="I67" s="89">
        <v>0.09</v>
      </c>
      <c r="J67" s="89">
        <v>35.8</v>
      </c>
    </row>
    <row r="68" spans="1:10" ht="12">
      <c r="A68" s="217"/>
      <c r="B68" s="221" t="s">
        <v>224</v>
      </c>
      <c r="C68" s="221" t="s">
        <v>222</v>
      </c>
      <c r="D68" s="221" t="s">
        <v>48</v>
      </c>
      <c r="E68" s="67" t="s">
        <v>233</v>
      </c>
      <c r="F68" s="89">
        <v>24.95</v>
      </c>
      <c r="G68" s="89">
        <v>0</v>
      </c>
      <c r="H68" s="89">
        <v>0</v>
      </c>
      <c r="I68" s="89">
        <v>0</v>
      </c>
      <c r="J68" s="89">
        <v>24.95</v>
      </c>
    </row>
    <row r="69" spans="1:10" ht="12">
      <c r="A69" s="31"/>
      <c r="B69" s="221" t="s">
        <v>224</v>
      </c>
      <c r="C69" s="221" t="s">
        <v>222</v>
      </c>
      <c r="D69" s="221" t="s">
        <v>216</v>
      </c>
      <c r="E69" s="67" t="s">
        <v>234</v>
      </c>
      <c r="F69" s="89">
        <v>379.82</v>
      </c>
      <c r="G69" s="89">
        <v>330.67</v>
      </c>
      <c r="H69" s="89">
        <v>38.21</v>
      </c>
      <c r="I69" s="89">
        <v>0.09</v>
      </c>
      <c r="J69" s="89">
        <v>10.85</v>
      </c>
    </row>
    <row r="70" spans="1:10" ht="12">
      <c r="A70" s="217"/>
      <c r="B70" s="221"/>
      <c r="C70" s="221" t="s">
        <v>255</v>
      </c>
      <c r="D70" s="221"/>
      <c r="E70" s="67" t="s">
        <v>244</v>
      </c>
      <c r="F70" s="89">
        <v>21</v>
      </c>
      <c r="G70" s="89">
        <v>0</v>
      </c>
      <c r="H70" s="89">
        <v>0</v>
      </c>
      <c r="I70" s="89">
        <v>0</v>
      </c>
      <c r="J70" s="89">
        <v>21</v>
      </c>
    </row>
    <row r="71" spans="1:10" ht="12">
      <c r="A71" s="31"/>
      <c r="B71" s="221" t="s">
        <v>224</v>
      </c>
      <c r="C71" s="221" t="s">
        <v>256</v>
      </c>
      <c r="D71" s="221" t="s">
        <v>251</v>
      </c>
      <c r="E71" s="67" t="s">
        <v>245</v>
      </c>
      <c r="F71" s="89">
        <v>21</v>
      </c>
      <c r="G71" s="89">
        <v>0</v>
      </c>
      <c r="H71" s="89">
        <v>0</v>
      </c>
      <c r="I71" s="89">
        <v>0</v>
      </c>
      <c r="J71" s="89">
        <v>21</v>
      </c>
    </row>
    <row r="72" spans="1:10" ht="12">
      <c r="A72" s="31"/>
      <c r="B72" s="221" t="s">
        <v>225</v>
      </c>
      <c r="C72" s="221"/>
      <c r="D72" s="221"/>
      <c r="E72" s="67" t="s">
        <v>45</v>
      </c>
      <c r="F72" s="89">
        <v>56.21</v>
      </c>
      <c r="G72" s="89">
        <v>48.26</v>
      </c>
      <c r="H72" s="89">
        <v>0.56</v>
      </c>
      <c r="I72" s="89">
        <v>7.39</v>
      </c>
      <c r="J72" s="89">
        <v>0</v>
      </c>
    </row>
    <row r="73" spans="1:10" ht="12">
      <c r="A73" s="31"/>
      <c r="B73" s="221"/>
      <c r="C73" s="221" t="s">
        <v>217</v>
      </c>
      <c r="D73" s="221"/>
      <c r="E73" s="67" t="s">
        <v>105</v>
      </c>
      <c r="F73" s="89">
        <v>56.21</v>
      </c>
      <c r="G73" s="89">
        <v>48.26</v>
      </c>
      <c r="H73" s="89">
        <v>0.56</v>
      </c>
      <c r="I73" s="89">
        <v>7.39</v>
      </c>
      <c r="J73" s="89">
        <v>0</v>
      </c>
    </row>
    <row r="74" spans="1:10" ht="12">
      <c r="A74" s="31"/>
      <c r="B74" s="221" t="s">
        <v>226</v>
      </c>
      <c r="C74" s="221" t="s">
        <v>218</v>
      </c>
      <c r="D74" s="221" t="s">
        <v>216</v>
      </c>
      <c r="E74" s="67" t="s">
        <v>246</v>
      </c>
      <c r="F74" s="89">
        <v>7.95</v>
      </c>
      <c r="G74" s="89">
        <v>0</v>
      </c>
      <c r="H74" s="89">
        <v>0.56</v>
      </c>
      <c r="I74" s="89">
        <v>7.39</v>
      </c>
      <c r="J74" s="89">
        <v>0</v>
      </c>
    </row>
    <row r="75" spans="1:10" ht="12">
      <c r="A75" s="31"/>
      <c r="B75" s="221" t="s">
        <v>226</v>
      </c>
      <c r="C75" s="221" t="s">
        <v>218</v>
      </c>
      <c r="D75" s="221" t="s">
        <v>217</v>
      </c>
      <c r="E75" s="67" t="s">
        <v>20</v>
      </c>
      <c r="F75" s="89">
        <v>48.26</v>
      </c>
      <c r="G75" s="89">
        <v>48.26</v>
      </c>
      <c r="H75" s="89">
        <v>0</v>
      </c>
      <c r="I75" s="89">
        <v>0</v>
      </c>
      <c r="J75" s="89">
        <v>0</v>
      </c>
    </row>
    <row r="76" spans="1:10" ht="12">
      <c r="A76" s="31"/>
      <c r="B76" s="221" t="s">
        <v>227</v>
      </c>
      <c r="C76" s="221"/>
      <c r="D76" s="221"/>
      <c r="E76" s="67" t="s">
        <v>108</v>
      </c>
      <c r="F76" s="89">
        <v>26.99</v>
      </c>
      <c r="G76" s="89">
        <v>26.99</v>
      </c>
      <c r="H76" s="89">
        <v>0</v>
      </c>
      <c r="I76" s="89">
        <v>0</v>
      </c>
      <c r="J76" s="89">
        <v>0</v>
      </c>
    </row>
    <row r="77" spans="1:10" ht="12">
      <c r="A77" s="31"/>
      <c r="B77" s="221"/>
      <c r="C77" s="221" t="s">
        <v>220</v>
      </c>
      <c r="D77" s="221"/>
      <c r="E77" s="67" t="s">
        <v>21</v>
      </c>
      <c r="F77" s="89">
        <v>26.99</v>
      </c>
      <c r="G77" s="89">
        <v>26.99</v>
      </c>
      <c r="H77" s="89">
        <v>0</v>
      </c>
      <c r="I77" s="89">
        <v>0</v>
      </c>
      <c r="J77" s="89">
        <v>0</v>
      </c>
    </row>
    <row r="78" spans="1:10" ht="12">
      <c r="A78" s="31"/>
      <c r="B78" s="221" t="s">
        <v>228</v>
      </c>
      <c r="C78" s="221" t="s">
        <v>221</v>
      </c>
      <c r="D78" s="221" t="s">
        <v>216</v>
      </c>
      <c r="E78" s="67" t="s">
        <v>247</v>
      </c>
      <c r="F78" s="89">
        <v>26.99</v>
      </c>
      <c r="G78" s="89">
        <v>26.99</v>
      </c>
      <c r="H78" s="89">
        <v>0</v>
      </c>
      <c r="I78" s="89">
        <v>0</v>
      </c>
      <c r="J78" s="89">
        <v>0</v>
      </c>
    </row>
    <row r="79" spans="1:10" ht="12">
      <c r="A79" s="31"/>
      <c r="B79" s="221" t="s">
        <v>229</v>
      </c>
      <c r="C79" s="221"/>
      <c r="D79" s="221"/>
      <c r="E79" s="67" t="s">
        <v>47</v>
      </c>
      <c r="F79" s="89">
        <v>35.54</v>
      </c>
      <c r="G79" s="89">
        <v>35.54</v>
      </c>
      <c r="H79" s="89">
        <v>0</v>
      </c>
      <c r="I79" s="89">
        <v>0</v>
      </c>
      <c r="J79" s="89">
        <v>0</v>
      </c>
    </row>
    <row r="80" spans="1:10" ht="12">
      <c r="A80" s="31"/>
      <c r="B80" s="221"/>
      <c r="C80" s="221" t="s">
        <v>216</v>
      </c>
      <c r="D80" s="221"/>
      <c r="E80" s="67" t="s">
        <v>25</v>
      </c>
      <c r="F80" s="89">
        <v>35.54</v>
      </c>
      <c r="G80" s="89">
        <v>35.54</v>
      </c>
      <c r="H80" s="89">
        <v>0</v>
      </c>
      <c r="I80" s="89">
        <v>0</v>
      </c>
      <c r="J80" s="89">
        <v>0</v>
      </c>
    </row>
    <row r="81" spans="1:10" ht="12">
      <c r="A81" s="31"/>
      <c r="B81" s="221" t="s">
        <v>230</v>
      </c>
      <c r="C81" s="221" t="s">
        <v>222</v>
      </c>
      <c r="D81" s="221" t="s">
        <v>48</v>
      </c>
      <c r="E81" s="67" t="s">
        <v>26</v>
      </c>
      <c r="F81" s="89">
        <v>35.54</v>
      </c>
      <c r="G81" s="89">
        <v>35.54</v>
      </c>
      <c r="H81" s="89">
        <v>0</v>
      </c>
      <c r="I81" s="89">
        <v>0</v>
      </c>
      <c r="J81" s="89">
        <v>0</v>
      </c>
    </row>
    <row r="82" spans="1:10" ht="12">
      <c r="A82" s="217" t="s">
        <v>261</v>
      </c>
      <c r="B82" s="221"/>
      <c r="C82" s="221"/>
      <c r="D82" s="221"/>
      <c r="E82" s="219" t="s">
        <v>99</v>
      </c>
      <c r="F82" s="89">
        <v>2446.81</v>
      </c>
      <c r="G82" s="89">
        <v>1962.18</v>
      </c>
      <c r="H82" s="89">
        <v>299.74</v>
      </c>
      <c r="I82" s="89">
        <v>68.19</v>
      </c>
      <c r="J82" s="89">
        <v>116.7</v>
      </c>
    </row>
    <row r="83" spans="1:10" ht="12">
      <c r="A83" s="31"/>
      <c r="B83" s="221" t="s">
        <v>223</v>
      </c>
      <c r="C83" s="221"/>
      <c r="D83" s="221"/>
      <c r="E83" s="67" t="s">
        <v>215</v>
      </c>
      <c r="F83" s="89">
        <v>1854.28</v>
      </c>
      <c r="G83" s="89">
        <v>1441.49</v>
      </c>
      <c r="H83" s="89">
        <v>295.71</v>
      </c>
      <c r="I83" s="89">
        <v>0.38</v>
      </c>
      <c r="J83" s="89">
        <v>116.7</v>
      </c>
    </row>
    <row r="84" spans="1:10" ht="12">
      <c r="A84" s="31"/>
      <c r="B84" s="221"/>
      <c r="C84" s="221" t="s">
        <v>216</v>
      </c>
      <c r="D84" s="221"/>
      <c r="E84" s="67" t="s">
        <v>232</v>
      </c>
      <c r="F84" s="89">
        <v>1759.28</v>
      </c>
      <c r="G84" s="89">
        <v>1441.49</v>
      </c>
      <c r="H84" s="89">
        <v>295.71</v>
      </c>
      <c r="I84" s="89">
        <v>0.38</v>
      </c>
      <c r="J84" s="89">
        <v>21.7</v>
      </c>
    </row>
    <row r="85" spans="1:10" ht="12">
      <c r="A85" s="31"/>
      <c r="B85" s="221" t="s">
        <v>224</v>
      </c>
      <c r="C85" s="221" t="s">
        <v>222</v>
      </c>
      <c r="D85" s="221" t="s">
        <v>249</v>
      </c>
      <c r="E85" s="67" t="s">
        <v>235</v>
      </c>
      <c r="F85" s="89">
        <v>1759.28</v>
      </c>
      <c r="G85" s="89">
        <v>1441.49</v>
      </c>
      <c r="H85" s="89">
        <v>295.71</v>
      </c>
      <c r="I85" s="89">
        <v>0.38</v>
      </c>
      <c r="J85" s="89">
        <v>21.7</v>
      </c>
    </row>
    <row r="86" spans="1:10" ht="12">
      <c r="A86" s="31"/>
      <c r="B86" s="221"/>
      <c r="C86" s="221" t="s">
        <v>255</v>
      </c>
      <c r="D86" s="221"/>
      <c r="E86" s="67" t="s">
        <v>244</v>
      </c>
      <c r="F86" s="89">
        <v>95</v>
      </c>
      <c r="G86" s="89">
        <v>0</v>
      </c>
      <c r="H86" s="89">
        <v>0</v>
      </c>
      <c r="I86" s="89">
        <v>0</v>
      </c>
      <c r="J86" s="89">
        <v>95</v>
      </c>
    </row>
    <row r="87" spans="1:10" ht="12">
      <c r="A87" s="31"/>
      <c r="B87" s="221" t="s">
        <v>224</v>
      </c>
      <c r="C87" s="221" t="s">
        <v>256</v>
      </c>
      <c r="D87" s="221" t="s">
        <v>251</v>
      </c>
      <c r="E87" s="67" t="s">
        <v>245</v>
      </c>
      <c r="F87" s="89">
        <v>95</v>
      </c>
      <c r="G87" s="89">
        <v>0</v>
      </c>
      <c r="H87" s="89">
        <v>0</v>
      </c>
      <c r="I87" s="89">
        <v>0</v>
      </c>
      <c r="J87" s="89">
        <v>95</v>
      </c>
    </row>
    <row r="88" spans="1:10" ht="12">
      <c r="A88" s="31"/>
      <c r="B88" s="221" t="s">
        <v>225</v>
      </c>
      <c r="C88" s="221"/>
      <c r="D88" s="221"/>
      <c r="E88" s="67" t="s">
        <v>45</v>
      </c>
      <c r="F88" s="89">
        <v>307.36</v>
      </c>
      <c r="G88" s="89">
        <v>235.52</v>
      </c>
      <c r="H88" s="89">
        <v>4.03</v>
      </c>
      <c r="I88" s="89">
        <v>67.81</v>
      </c>
      <c r="J88" s="89">
        <v>0</v>
      </c>
    </row>
    <row r="89" spans="1:10" ht="12">
      <c r="A89" s="31"/>
      <c r="B89" s="221"/>
      <c r="C89" s="221" t="s">
        <v>217</v>
      </c>
      <c r="D89" s="221"/>
      <c r="E89" s="67" t="s">
        <v>105</v>
      </c>
      <c r="F89" s="89">
        <v>307.36</v>
      </c>
      <c r="G89" s="89">
        <v>235.52</v>
      </c>
      <c r="H89" s="89">
        <v>4.03</v>
      </c>
      <c r="I89" s="89">
        <v>67.81</v>
      </c>
      <c r="J89" s="89">
        <v>0</v>
      </c>
    </row>
    <row r="90" spans="1:10" ht="12">
      <c r="A90" s="31"/>
      <c r="B90" s="221" t="s">
        <v>226</v>
      </c>
      <c r="C90" s="221" t="s">
        <v>218</v>
      </c>
      <c r="D90" s="221" t="s">
        <v>216</v>
      </c>
      <c r="E90" s="67" t="s">
        <v>246</v>
      </c>
      <c r="F90" s="89">
        <v>71.84</v>
      </c>
      <c r="G90" s="89">
        <v>0</v>
      </c>
      <c r="H90" s="89">
        <v>4.03</v>
      </c>
      <c r="I90" s="89">
        <v>67.81</v>
      </c>
      <c r="J90" s="89">
        <v>0</v>
      </c>
    </row>
    <row r="91" spans="1:10" ht="12">
      <c r="A91" s="31"/>
      <c r="B91" s="221" t="s">
        <v>226</v>
      </c>
      <c r="C91" s="221" t="s">
        <v>218</v>
      </c>
      <c r="D91" s="221" t="s">
        <v>217</v>
      </c>
      <c r="E91" s="67" t="s">
        <v>20</v>
      </c>
      <c r="F91" s="89">
        <v>222.11</v>
      </c>
      <c r="G91" s="89">
        <v>222.11</v>
      </c>
      <c r="H91" s="89">
        <v>0</v>
      </c>
      <c r="I91" s="89">
        <v>0</v>
      </c>
      <c r="J91" s="89">
        <v>0</v>
      </c>
    </row>
    <row r="92" spans="1:10" ht="12">
      <c r="A92" s="31"/>
      <c r="B92" s="221" t="s">
        <v>226</v>
      </c>
      <c r="C92" s="221" t="s">
        <v>218</v>
      </c>
      <c r="D92" s="221" t="s">
        <v>219</v>
      </c>
      <c r="E92" s="67" t="s">
        <v>107</v>
      </c>
      <c r="F92" s="89">
        <v>13.41</v>
      </c>
      <c r="G92" s="89">
        <v>13.41</v>
      </c>
      <c r="H92" s="89">
        <v>0</v>
      </c>
      <c r="I92" s="89">
        <v>0</v>
      </c>
      <c r="J92" s="89">
        <v>0</v>
      </c>
    </row>
    <row r="93" spans="1:10" ht="12">
      <c r="A93" s="31"/>
      <c r="B93" s="221" t="s">
        <v>227</v>
      </c>
      <c r="C93" s="221"/>
      <c r="D93" s="221"/>
      <c r="E93" s="67" t="s">
        <v>108</v>
      </c>
      <c r="F93" s="89">
        <v>128.23</v>
      </c>
      <c r="G93" s="89">
        <v>128.23</v>
      </c>
      <c r="H93" s="89">
        <v>0</v>
      </c>
      <c r="I93" s="89">
        <v>0</v>
      </c>
      <c r="J93" s="89">
        <v>0</v>
      </c>
    </row>
    <row r="94" spans="1:10" ht="12">
      <c r="A94" s="31"/>
      <c r="B94" s="221"/>
      <c r="C94" s="221" t="s">
        <v>220</v>
      </c>
      <c r="D94" s="221"/>
      <c r="E94" s="67" t="s">
        <v>21</v>
      </c>
      <c r="F94" s="89">
        <v>128.23</v>
      </c>
      <c r="G94" s="89">
        <v>128.23</v>
      </c>
      <c r="H94" s="89">
        <v>0</v>
      </c>
      <c r="I94" s="89">
        <v>0</v>
      </c>
      <c r="J94" s="89">
        <v>0</v>
      </c>
    </row>
    <row r="95" spans="1:10" ht="12">
      <c r="A95" s="31"/>
      <c r="B95" s="221" t="s">
        <v>228</v>
      </c>
      <c r="C95" s="221" t="s">
        <v>221</v>
      </c>
      <c r="D95" s="221" t="s">
        <v>216</v>
      </c>
      <c r="E95" s="67" t="s">
        <v>247</v>
      </c>
      <c r="F95" s="89">
        <v>128.23</v>
      </c>
      <c r="G95" s="89">
        <v>128.23</v>
      </c>
      <c r="H95" s="89">
        <v>0</v>
      </c>
      <c r="I95" s="89">
        <v>0</v>
      </c>
      <c r="J95" s="89">
        <v>0</v>
      </c>
    </row>
    <row r="96" spans="1:10" ht="12">
      <c r="A96" s="31"/>
      <c r="B96" s="221" t="s">
        <v>229</v>
      </c>
      <c r="C96" s="221"/>
      <c r="D96" s="221"/>
      <c r="E96" s="67" t="s">
        <v>47</v>
      </c>
      <c r="F96" s="89">
        <v>156.94</v>
      </c>
      <c r="G96" s="89">
        <v>156.94</v>
      </c>
      <c r="H96" s="89">
        <v>0</v>
      </c>
      <c r="I96" s="89">
        <v>0</v>
      </c>
      <c r="J96" s="89">
        <v>0</v>
      </c>
    </row>
    <row r="97" spans="1:10" ht="12">
      <c r="A97" s="31"/>
      <c r="B97" s="221"/>
      <c r="C97" s="221" t="s">
        <v>216</v>
      </c>
      <c r="D97" s="221"/>
      <c r="E97" s="67" t="s">
        <v>25</v>
      </c>
      <c r="F97" s="89">
        <v>156.94</v>
      </c>
      <c r="G97" s="89">
        <v>156.94</v>
      </c>
      <c r="H97" s="89">
        <v>0</v>
      </c>
      <c r="I97" s="89">
        <v>0</v>
      </c>
      <c r="J97" s="89">
        <v>0</v>
      </c>
    </row>
    <row r="98" spans="1:10" ht="12">
      <c r="A98" s="31"/>
      <c r="B98" s="221" t="s">
        <v>230</v>
      </c>
      <c r="C98" s="221" t="s">
        <v>222</v>
      </c>
      <c r="D98" s="221" t="s">
        <v>48</v>
      </c>
      <c r="E98" s="67" t="s">
        <v>26</v>
      </c>
      <c r="F98" s="89">
        <v>156.94</v>
      </c>
      <c r="G98" s="89">
        <v>156.94</v>
      </c>
      <c r="H98" s="89">
        <v>0</v>
      </c>
      <c r="I98" s="89">
        <v>0</v>
      </c>
      <c r="J98" s="89">
        <v>0</v>
      </c>
    </row>
    <row r="99" spans="1:10" ht="12">
      <c r="A99" s="217" t="s">
        <v>262</v>
      </c>
      <c r="B99" s="221"/>
      <c r="C99" s="221"/>
      <c r="D99" s="221"/>
      <c r="E99" s="219" t="s">
        <v>99</v>
      </c>
      <c r="F99" s="89">
        <v>1881.3</v>
      </c>
      <c r="G99" s="89">
        <v>1648.24</v>
      </c>
      <c r="H99" s="89">
        <v>206.27</v>
      </c>
      <c r="I99" s="89">
        <v>13.23</v>
      </c>
      <c r="J99" s="89">
        <v>13.56</v>
      </c>
    </row>
    <row r="100" spans="1:10" ht="12">
      <c r="A100" s="31"/>
      <c r="B100" s="221" t="s">
        <v>223</v>
      </c>
      <c r="C100" s="221"/>
      <c r="D100" s="221"/>
      <c r="E100" s="67" t="s">
        <v>215</v>
      </c>
      <c r="F100" s="89">
        <v>1444.53</v>
      </c>
      <c r="G100" s="89">
        <v>1225.44</v>
      </c>
      <c r="H100" s="89">
        <v>205.29</v>
      </c>
      <c r="I100" s="89">
        <v>0.24</v>
      </c>
      <c r="J100" s="89">
        <v>13.56</v>
      </c>
    </row>
    <row r="101" spans="1:10" ht="12">
      <c r="A101" s="31"/>
      <c r="B101" s="221"/>
      <c r="C101" s="221" t="s">
        <v>216</v>
      </c>
      <c r="D101" s="221"/>
      <c r="E101" s="67" t="s">
        <v>232</v>
      </c>
      <c r="F101" s="89">
        <v>1444.53</v>
      </c>
      <c r="G101" s="89">
        <v>1225.44</v>
      </c>
      <c r="H101" s="89">
        <v>205.29</v>
      </c>
      <c r="I101" s="89">
        <v>0.24</v>
      </c>
      <c r="J101" s="89">
        <v>13.56</v>
      </c>
    </row>
    <row r="102" spans="1:10" ht="12">
      <c r="A102" s="31"/>
      <c r="B102" s="221" t="s">
        <v>224</v>
      </c>
      <c r="C102" s="221" t="s">
        <v>222</v>
      </c>
      <c r="D102" s="221" t="s">
        <v>249</v>
      </c>
      <c r="E102" s="67" t="s">
        <v>235</v>
      </c>
      <c r="F102" s="89">
        <v>1444.53</v>
      </c>
      <c r="G102" s="89">
        <v>1225.44</v>
      </c>
      <c r="H102" s="89">
        <v>205.29</v>
      </c>
      <c r="I102" s="89">
        <v>0.24</v>
      </c>
      <c r="J102" s="89">
        <v>13.56</v>
      </c>
    </row>
    <row r="103" spans="1:10" ht="12">
      <c r="A103" s="31"/>
      <c r="B103" s="221" t="s">
        <v>225</v>
      </c>
      <c r="C103" s="221"/>
      <c r="D103" s="221"/>
      <c r="E103" s="67" t="s">
        <v>45</v>
      </c>
      <c r="F103" s="89">
        <v>209.92</v>
      </c>
      <c r="G103" s="89">
        <v>195.95</v>
      </c>
      <c r="H103" s="89">
        <v>0.98</v>
      </c>
      <c r="I103" s="89">
        <v>12.99</v>
      </c>
      <c r="J103" s="89">
        <v>0</v>
      </c>
    </row>
    <row r="104" spans="1:10" ht="12">
      <c r="A104" s="31"/>
      <c r="B104" s="221"/>
      <c r="C104" s="221" t="s">
        <v>217</v>
      </c>
      <c r="D104" s="221"/>
      <c r="E104" s="67" t="s">
        <v>105</v>
      </c>
      <c r="F104" s="89">
        <v>209.92</v>
      </c>
      <c r="G104" s="89">
        <v>195.95</v>
      </c>
      <c r="H104" s="89">
        <v>0.98</v>
      </c>
      <c r="I104" s="89">
        <v>12.99</v>
      </c>
      <c r="J104" s="89">
        <v>0</v>
      </c>
    </row>
    <row r="105" spans="1:10" ht="12">
      <c r="A105" s="31"/>
      <c r="B105" s="221" t="s">
        <v>226</v>
      </c>
      <c r="C105" s="221" t="s">
        <v>218</v>
      </c>
      <c r="D105" s="221" t="s">
        <v>216</v>
      </c>
      <c r="E105" s="67" t="s">
        <v>246</v>
      </c>
      <c r="F105" s="89">
        <v>13.97</v>
      </c>
      <c r="G105" s="89">
        <v>0</v>
      </c>
      <c r="H105" s="89">
        <v>0.98</v>
      </c>
      <c r="I105" s="89">
        <v>12.99</v>
      </c>
      <c r="J105" s="89">
        <v>0</v>
      </c>
    </row>
    <row r="106" spans="1:10" ht="12">
      <c r="A106" s="31"/>
      <c r="B106" s="221" t="s">
        <v>226</v>
      </c>
      <c r="C106" s="221" t="s">
        <v>218</v>
      </c>
      <c r="D106" s="221" t="s">
        <v>217</v>
      </c>
      <c r="E106" s="67" t="s">
        <v>20</v>
      </c>
      <c r="F106" s="89">
        <v>183.55</v>
      </c>
      <c r="G106" s="89">
        <v>183.55</v>
      </c>
      <c r="H106" s="89">
        <v>0</v>
      </c>
      <c r="I106" s="89">
        <v>0</v>
      </c>
      <c r="J106" s="89">
        <v>0</v>
      </c>
    </row>
    <row r="107" spans="1:10" ht="12">
      <c r="A107" s="31"/>
      <c r="B107" s="221" t="s">
        <v>226</v>
      </c>
      <c r="C107" s="221" t="s">
        <v>218</v>
      </c>
      <c r="D107" s="221" t="s">
        <v>219</v>
      </c>
      <c r="E107" s="67" t="s">
        <v>107</v>
      </c>
      <c r="F107" s="89">
        <v>12.4</v>
      </c>
      <c r="G107" s="89">
        <v>12.4</v>
      </c>
      <c r="H107" s="89">
        <v>0</v>
      </c>
      <c r="I107" s="89">
        <v>0</v>
      </c>
      <c r="J107" s="89">
        <v>0</v>
      </c>
    </row>
    <row r="108" spans="1:10" ht="12">
      <c r="A108" s="31"/>
      <c r="B108" s="221" t="s">
        <v>227</v>
      </c>
      <c r="C108" s="221"/>
      <c r="D108" s="221"/>
      <c r="E108" s="67" t="s">
        <v>108</v>
      </c>
      <c r="F108" s="89">
        <v>93.59</v>
      </c>
      <c r="G108" s="89">
        <v>93.59</v>
      </c>
      <c r="H108" s="89">
        <v>0</v>
      </c>
      <c r="I108" s="89">
        <v>0</v>
      </c>
      <c r="J108" s="89">
        <v>0</v>
      </c>
    </row>
    <row r="109" spans="1:10" ht="12">
      <c r="A109" s="31"/>
      <c r="B109" s="221"/>
      <c r="C109" s="221" t="s">
        <v>220</v>
      </c>
      <c r="D109" s="221"/>
      <c r="E109" s="67" t="s">
        <v>21</v>
      </c>
      <c r="F109" s="89">
        <v>93.59</v>
      </c>
      <c r="G109" s="89">
        <v>93.59</v>
      </c>
      <c r="H109" s="89">
        <v>0</v>
      </c>
      <c r="I109" s="89">
        <v>0</v>
      </c>
      <c r="J109" s="89">
        <v>0</v>
      </c>
    </row>
    <row r="110" spans="1:10" ht="12">
      <c r="A110" s="31"/>
      <c r="B110" s="221" t="s">
        <v>228</v>
      </c>
      <c r="C110" s="221" t="s">
        <v>221</v>
      </c>
      <c r="D110" s="221" t="s">
        <v>216</v>
      </c>
      <c r="E110" s="67" t="s">
        <v>247</v>
      </c>
      <c r="F110" s="89">
        <v>93.59</v>
      </c>
      <c r="G110" s="89">
        <v>93.59</v>
      </c>
      <c r="H110" s="89">
        <v>0</v>
      </c>
      <c r="I110" s="89">
        <v>0</v>
      </c>
      <c r="J110" s="89">
        <v>0</v>
      </c>
    </row>
    <row r="111" spans="1:10" ht="12">
      <c r="A111" s="31"/>
      <c r="B111" s="221" t="s">
        <v>229</v>
      </c>
      <c r="C111" s="221"/>
      <c r="D111" s="221"/>
      <c r="E111" s="67" t="s">
        <v>47</v>
      </c>
      <c r="F111" s="89">
        <v>133.26</v>
      </c>
      <c r="G111" s="89">
        <v>133.26</v>
      </c>
      <c r="H111" s="89">
        <v>0</v>
      </c>
      <c r="I111" s="89">
        <v>0</v>
      </c>
      <c r="J111" s="89">
        <v>0</v>
      </c>
    </row>
    <row r="112" spans="1:10" ht="12">
      <c r="A112" s="31"/>
      <c r="B112" s="221"/>
      <c r="C112" s="221" t="s">
        <v>216</v>
      </c>
      <c r="D112" s="221"/>
      <c r="E112" s="67" t="s">
        <v>25</v>
      </c>
      <c r="F112" s="89">
        <v>133.26</v>
      </c>
      <c r="G112" s="89">
        <v>133.26</v>
      </c>
      <c r="H112" s="89">
        <v>0</v>
      </c>
      <c r="I112" s="89">
        <v>0</v>
      </c>
      <c r="J112" s="89">
        <v>0</v>
      </c>
    </row>
    <row r="113" spans="1:10" ht="12">
      <c r="A113" s="31"/>
      <c r="B113" s="221" t="s">
        <v>230</v>
      </c>
      <c r="C113" s="221" t="s">
        <v>222</v>
      </c>
      <c r="D113" s="221" t="s">
        <v>48</v>
      </c>
      <c r="E113" s="67" t="s">
        <v>26</v>
      </c>
      <c r="F113" s="89">
        <v>133.26</v>
      </c>
      <c r="G113" s="89">
        <v>133.26</v>
      </c>
      <c r="H113" s="89">
        <v>0</v>
      </c>
      <c r="I113" s="89">
        <v>0</v>
      </c>
      <c r="J113" s="89">
        <v>0</v>
      </c>
    </row>
    <row r="114" spans="1:10" ht="12">
      <c r="A114" s="217" t="s">
        <v>263</v>
      </c>
      <c r="B114" s="221"/>
      <c r="C114" s="221"/>
      <c r="D114" s="221"/>
      <c r="E114" s="219" t="s">
        <v>99</v>
      </c>
      <c r="F114" s="89">
        <v>3134.39</v>
      </c>
      <c r="G114" s="89">
        <v>2362.52</v>
      </c>
      <c r="H114" s="89">
        <v>607.56</v>
      </c>
      <c r="I114" s="89">
        <v>30.33</v>
      </c>
      <c r="J114" s="89">
        <v>133.98</v>
      </c>
    </row>
    <row r="115" spans="1:10" ht="12">
      <c r="A115" s="31"/>
      <c r="B115" s="221" t="s">
        <v>223</v>
      </c>
      <c r="C115" s="221"/>
      <c r="D115" s="221"/>
      <c r="E115" s="67" t="s">
        <v>215</v>
      </c>
      <c r="F115" s="89">
        <v>2515.5</v>
      </c>
      <c r="G115" s="89">
        <v>1773.69</v>
      </c>
      <c r="H115" s="89">
        <v>604.92</v>
      </c>
      <c r="I115" s="89">
        <v>2.91</v>
      </c>
      <c r="J115" s="89">
        <v>133.98</v>
      </c>
    </row>
    <row r="116" spans="1:10" ht="12">
      <c r="A116" s="31"/>
      <c r="B116" s="221"/>
      <c r="C116" s="221" t="s">
        <v>216</v>
      </c>
      <c r="D116" s="221"/>
      <c r="E116" s="67" t="s">
        <v>232</v>
      </c>
      <c r="F116" s="89">
        <v>2412.52</v>
      </c>
      <c r="G116" s="89">
        <v>1773.69</v>
      </c>
      <c r="H116" s="89">
        <v>604.92</v>
      </c>
      <c r="I116" s="89">
        <v>2.91</v>
      </c>
      <c r="J116" s="89">
        <v>31</v>
      </c>
    </row>
    <row r="117" spans="1:10" ht="12">
      <c r="A117" s="31"/>
      <c r="B117" s="221" t="s">
        <v>224</v>
      </c>
      <c r="C117" s="221" t="s">
        <v>222</v>
      </c>
      <c r="D117" s="221" t="s">
        <v>250</v>
      </c>
      <c r="E117" s="67" t="s">
        <v>236</v>
      </c>
      <c r="F117" s="89">
        <v>2412.52</v>
      </c>
      <c r="G117" s="89">
        <v>1773.69</v>
      </c>
      <c r="H117" s="89">
        <v>604.92</v>
      </c>
      <c r="I117" s="89">
        <v>2.91</v>
      </c>
      <c r="J117" s="89">
        <v>31</v>
      </c>
    </row>
    <row r="118" spans="1:10" ht="12">
      <c r="A118" s="31"/>
      <c r="B118" s="221"/>
      <c r="C118" s="221" t="s">
        <v>255</v>
      </c>
      <c r="D118" s="221"/>
      <c r="E118" s="67" t="s">
        <v>244</v>
      </c>
      <c r="F118" s="89">
        <v>102.98</v>
      </c>
      <c r="G118" s="89">
        <v>0</v>
      </c>
      <c r="H118" s="89">
        <v>0</v>
      </c>
      <c r="I118" s="89">
        <v>0</v>
      </c>
      <c r="J118" s="89">
        <v>102.98</v>
      </c>
    </row>
    <row r="119" spans="1:10" ht="12">
      <c r="A119" s="31"/>
      <c r="B119" s="221" t="s">
        <v>224</v>
      </c>
      <c r="C119" s="221" t="s">
        <v>256</v>
      </c>
      <c r="D119" s="221" t="s">
        <v>251</v>
      </c>
      <c r="E119" s="67" t="s">
        <v>245</v>
      </c>
      <c r="F119" s="89">
        <v>102.98</v>
      </c>
      <c r="G119" s="89">
        <v>0</v>
      </c>
      <c r="H119" s="89">
        <v>0</v>
      </c>
      <c r="I119" s="89">
        <v>0</v>
      </c>
      <c r="J119" s="89">
        <v>102.98</v>
      </c>
    </row>
    <row r="120" spans="1:10" ht="12">
      <c r="A120" s="31"/>
      <c r="B120" s="221" t="s">
        <v>225</v>
      </c>
      <c r="C120" s="221"/>
      <c r="D120" s="221"/>
      <c r="E120" s="67" t="s">
        <v>45</v>
      </c>
      <c r="F120" s="89">
        <v>292.88</v>
      </c>
      <c r="G120" s="89">
        <v>262.82</v>
      </c>
      <c r="H120" s="89">
        <v>2.64</v>
      </c>
      <c r="I120" s="89">
        <v>27.42</v>
      </c>
      <c r="J120" s="89">
        <v>0</v>
      </c>
    </row>
    <row r="121" spans="1:10" ht="12">
      <c r="A121" s="31"/>
      <c r="B121" s="221"/>
      <c r="C121" s="221" t="s">
        <v>217</v>
      </c>
      <c r="D121" s="221"/>
      <c r="E121" s="67" t="s">
        <v>105</v>
      </c>
      <c r="F121" s="89">
        <v>292.88</v>
      </c>
      <c r="G121" s="89">
        <v>262.82</v>
      </c>
      <c r="H121" s="89">
        <v>2.64</v>
      </c>
      <c r="I121" s="89">
        <v>27.42</v>
      </c>
      <c r="J121" s="89">
        <v>0</v>
      </c>
    </row>
    <row r="122" spans="1:10" ht="12">
      <c r="A122" s="31"/>
      <c r="B122" s="221" t="s">
        <v>226</v>
      </c>
      <c r="C122" s="221" t="s">
        <v>218</v>
      </c>
      <c r="D122" s="221" t="s">
        <v>216</v>
      </c>
      <c r="E122" s="67" t="s">
        <v>246</v>
      </c>
      <c r="F122" s="89">
        <v>30.06</v>
      </c>
      <c r="G122" s="89">
        <v>0</v>
      </c>
      <c r="H122" s="89">
        <v>2.64</v>
      </c>
      <c r="I122" s="89">
        <v>27.42</v>
      </c>
      <c r="J122" s="89">
        <v>0</v>
      </c>
    </row>
    <row r="123" spans="1:10" ht="12">
      <c r="A123" s="31"/>
      <c r="B123" s="221" t="s">
        <v>226</v>
      </c>
      <c r="C123" s="221" t="s">
        <v>218</v>
      </c>
      <c r="D123" s="221" t="s">
        <v>217</v>
      </c>
      <c r="E123" s="67" t="s">
        <v>20</v>
      </c>
      <c r="F123" s="89">
        <v>262.82</v>
      </c>
      <c r="G123" s="89">
        <v>262.82</v>
      </c>
      <c r="H123" s="89">
        <v>0</v>
      </c>
      <c r="I123" s="89">
        <v>0</v>
      </c>
      <c r="J123" s="89">
        <v>0</v>
      </c>
    </row>
    <row r="124" spans="1:10" ht="12">
      <c r="A124" s="31"/>
      <c r="B124" s="221" t="s">
        <v>227</v>
      </c>
      <c r="C124" s="221"/>
      <c r="D124" s="221"/>
      <c r="E124" s="67" t="s">
        <v>108</v>
      </c>
      <c r="F124" s="89">
        <v>135.13</v>
      </c>
      <c r="G124" s="89">
        <v>135.13</v>
      </c>
      <c r="H124" s="89">
        <v>0</v>
      </c>
      <c r="I124" s="89">
        <v>0</v>
      </c>
      <c r="J124" s="89">
        <v>0</v>
      </c>
    </row>
    <row r="125" spans="1:10" ht="12">
      <c r="A125" s="31"/>
      <c r="B125" s="221"/>
      <c r="C125" s="221" t="s">
        <v>220</v>
      </c>
      <c r="D125" s="221"/>
      <c r="E125" s="67" t="s">
        <v>21</v>
      </c>
      <c r="F125" s="89">
        <v>135.13</v>
      </c>
      <c r="G125" s="89">
        <v>135.13</v>
      </c>
      <c r="H125" s="89">
        <v>0</v>
      </c>
      <c r="I125" s="89">
        <v>0</v>
      </c>
      <c r="J125" s="89">
        <v>0</v>
      </c>
    </row>
    <row r="126" spans="1:10" ht="12">
      <c r="A126" s="31"/>
      <c r="B126" s="221" t="s">
        <v>228</v>
      </c>
      <c r="C126" s="221" t="s">
        <v>221</v>
      </c>
      <c r="D126" s="221" t="s">
        <v>216</v>
      </c>
      <c r="E126" s="67" t="s">
        <v>247</v>
      </c>
      <c r="F126" s="89">
        <v>135.13</v>
      </c>
      <c r="G126" s="89">
        <v>135.13</v>
      </c>
      <c r="H126" s="89">
        <v>0</v>
      </c>
      <c r="I126" s="89">
        <v>0</v>
      </c>
      <c r="J126" s="89">
        <v>0</v>
      </c>
    </row>
    <row r="127" spans="1:10" ht="12">
      <c r="A127" s="31"/>
      <c r="B127" s="221" t="s">
        <v>229</v>
      </c>
      <c r="C127" s="221"/>
      <c r="D127" s="221"/>
      <c r="E127" s="67" t="s">
        <v>47</v>
      </c>
      <c r="F127" s="89">
        <v>190.88</v>
      </c>
      <c r="G127" s="89">
        <v>190.88</v>
      </c>
      <c r="H127" s="89">
        <v>0</v>
      </c>
      <c r="I127" s="89">
        <v>0</v>
      </c>
      <c r="J127" s="89">
        <v>0</v>
      </c>
    </row>
    <row r="128" spans="1:10" ht="12">
      <c r="A128" s="31"/>
      <c r="B128" s="221"/>
      <c r="C128" s="221" t="s">
        <v>216</v>
      </c>
      <c r="D128" s="221"/>
      <c r="E128" s="67" t="s">
        <v>25</v>
      </c>
      <c r="F128" s="89">
        <v>190.88</v>
      </c>
      <c r="G128" s="89">
        <v>190.88</v>
      </c>
      <c r="H128" s="89">
        <v>0</v>
      </c>
      <c r="I128" s="89">
        <v>0</v>
      </c>
      <c r="J128" s="89">
        <v>0</v>
      </c>
    </row>
    <row r="129" spans="1:10" ht="12">
      <c r="A129" s="31"/>
      <c r="B129" s="221" t="s">
        <v>230</v>
      </c>
      <c r="C129" s="221" t="s">
        <v>222</v>
      </c>
      <c r="D129" s="221" t="s">
        <v>48</v>
      </c>
      <c r="E129" s="67" t="s">
        <v>26</v>
      </c>
      <c r="F129" s="89">
        <v>190.88</v>
      </c>
      <c r="G129" s="89">
        <v>190.88</v>
      </c>
      <c r="H129" s="89">
        <v>0</v>
      </c>
      <c r="I129" s="89">
        <v>0</v>
      </c>
      <c r="J129" s="89">
        <v>0</v>
      </c>
    </row>
    <row r="130" spans="1:10" ht="12">
      <c r="A130" s="217" t="s">
        <v>264</v>
      </c>
      <c r="B130" s="221"/>
      <c r="C130" s="221"/>
      <c r="D130" s="221"/>
      <c r="E130" s="219" t="s">
        <v>99</v>
      </c>
      <c r="F130" s="89">
        <v>4022.1</v>
      </c>
      <c r="G130" s="89">
        <v>2986.9</v>
      </c>
      <c r="H130" s="89">
        <v>734.2</v>
      </c>
      <c r="I130" s="89">
        <v>41</v>
      </c>
      <c r="J130" s="89">
        <v>260</v>
      </c>
    </row>
    <row r="131" spans="1:10" ht="12">
      <c r="A131" s="31"/>
      <c r="B131" s="221" t="s">
        <v>223</v>
      </c>
      <c r="C131" s="221"/>
      <c r="D131" s="221"/>
      <c r="E131" s="67" t="s">
        <v>215</v>
      </c>
      <c r="F131" s="89">
        <v>3197.14</v>
      </c>
      <c r="G131" s="89">
        <v>2201.66</v>
      </c>
      <c r="H131" s="89">
        <v>731.18</v>
      </c>
      <c r="I131" s="89">
        <v>4.3</v>
      </c>
      <c r="J131" s="89">
        <v>260</v>
      </c>
    </row>
    <row r="132" spans="1:10" ht="12">
      <c r="A132" s="31"/>
      <c r="B132" s="221"/>
      <c r="C132" s="221" t="s">
        <v>216</v>
      </c>
      <c r="D132" s="221"/>
      <c r="E132" s="67" t="s">
        <v>232</v>
      </c>
      <c r="F132" s="89">
        <v>2987.14</v>
      </c>
      <c r="G132" s="89">
        <v>2201.66</v>
      </c>
      <c r="H132" s="89">
        <v>731.18</v>
      </c>
      <c r="I132" s="89">
        <v>4.3</v>
      </c>
      <c r="J132" s="89">
        <v>50</v>
      </c>
    </row>
    <row r="133" spans="1:10" ht="12">
      <c r="A133" s="31"/>
      <c r="B133" s="221" t="s">
        <v>224</v>
      </c>
      <c r="C133" s="221" t="s">
        <v>222</v>
      </c>
      <c r="D133" s="221" t="s">
        <v>250</v>
      </c>
      <c r="E133" s="67" t="s">
        <v>236</v>
      </c>
      <c r="F133" s="89">
        <v>2987.14</v>
      </c>
      <c r="G133" s="89">
        <v>2201.66</v>
      </c>
      <c r="H133" s="89">
        <v>731.18</v>
      </c>
      <c r="I133" s="89">
        <v>4.3</v>
      </c>
      <c r="J133" s="89">
        <v>50</v>
      </c>
    </row>
    <row r="134" spans="1:10" ht="12">
      <c r="A134" s="31"/>
      <c r="B134" s="221"/>
      <c r="C134" s="221" t="s">
        <v>255</v>
      </c>
      <c r="D134" s="221"/>
      <c r="E134" s="67" t="s">
        <v>244</v>
      </c>
      <c r="F134" s="89">
        <v>210</v>
      </c>
      <c r="G134" s="89">
        <v>0</v>
      </c>
      <c r="H134" s="89">
        <v>0</v>
      </c>
      <c r="I134" s="89">
        <v>0</v>
      </c>
      <c r="J134" s="89">
        <v>210</v>
      </c>
    </row>
    <row r="135" spans="1:10" ht="12">
      <c r="A135" s="31"/>
      <c r="B135" s="221" t="s">
        <v>224</v>
      </c>
      <c r="C135" s="221" t="s">
        <v>256</v>
      </c>
      <c r="D135" s="221" t="s">
        <v>251</v>
      </c>
      <c r="E135" s="67" t="s">
        <v>245</v>
      </c>
      <c r="F135" s="89">
        <v>210</v>
      </c>
      <c r="G135" s="89">
        <v>0</v>
      </c>
      <c r="H135" s="89">
        <v>0</v>
      </c>
      <c r="I135" s="89">
        <v>0</v>
      </c>
      <c r="J135" s="89">
        <v>210</v>
      </c>
    </row>
    <row r="136" spans="1:10" ht="12">
      <c r="A136" s="31"/>
      <c r="B136" s="221" t="s">
        <v>225</v>
      </c>
      <c r="C136" s="221"/>
      <c r="D136" s="221"/>
      <c r="E136" s="67" t="s">
        <v>45</v>
      </c>
      <c r="F136" s="89">
        <v>412.14</v>
      </c>
      <c r="G136" s="89">
        <v>372.42</v>
      </c>
      <c r="H136" s="89">
        <v>3.02</v>
      </c>
      <c r="I136" s="89">
        <v>36.7</v>
      </c>
      <c r="J136" s="89">
        <v>0</v>
      </c>
    </row>
    <row r="137" spans="1:10" ht="12">
      <c r="A137" s="31"/>
      <c r="B137" s="221"/>
      <c r="C137" s="221" t="s">
        <v>217</v>
      </c>
      <c r="D137" s="221"/>
      <c r="E137" s="67" t="s">
        <v>105</v>
      </c>
      <c r="F137" s="89">
        <v>412.14</v>
      </c>
      <c r="G137" s="89">
        <v>372.42</v>
      </c>
      <c r="H137" s="89">
        <v>3.02</v>
      </c>
      <c r="I137" s="89">
        <v>36.7</v>
      </c>
      <c r="J137" s="89">
        <v>0</v>
      </c>
    </row>
    <row r="138" spans="1:10" ht="12">
      <c r="A138" s="31"/>
      <c r="B138" s="221" t="s">
        <v>226</v>
      </c>
      <c r="C138" s="221" t="s">
        <v>218</v>
      </c>
      <c r="D138" s="221" t="s">
        <v>216</v>
      </c>
      <c r="E138" s="67" t="s">
        <v>246</v>
      </c>
      <c r="F138" s="89">
        <v>39.72</v>
      </c>
      <c r="G138" s="89">
        <v>0</v>
      </c>
      <c r="H138" s="89">
        <v>3.02</v>
      </c>
      <c r="I138" s="89">
        <v>36.7</v>
      </c>
      <c r="J138" s="89">
        <v>0</v>
      </c>
    </row>
    <row r="139" spans="1:10" ht="12">
      <c r="A139" s="31"/>
      <c r="B139" s="221" t="s">
        <v>226</v>
      </c>
      <c r="C139" s="221" t="s">
        <v>218</v>
      </c>
      <c r="D139" s="221" t="s">
        <v>217</v>
      </c>
      <c r="E139" s="67" t="s">
        <v>20</v>
      </c>
      <c r="F139" s="89">
        <v>345.59</v>
      </c>
      <c r="G139" s="89">
        <v>345.59</v>
      </c>
      <c r="H139" s="89">
        <v>0</v>
      </c>
      <c r="I139" s="89">
        <v>0</v>
      </c>
      <c r="J139" s="89">
        <v>0</v>
      </c>
    </row>
    <row r="140" spans="1:10" ht="12">
      <c r="A140" s="31"/>
      <c r="B140" s="221" t="s">
        <v>226</v>
      </c>
      <c r="C140" s="221" t="s">
        <v>218</v>
      </c>
      <c r="D140" s="221" t="s">
        <v>219</v>
      </c>
      <c r="E140" s="67" t="s">
        <v>107</v>
      </c>
      <c r="F140" s="89">
        <v>26.83</v>
      </c>
      <c r="G140" s="89">
        <v>26.83</v>
      </c>
      <c r="H140" s="89">
        <v>0</v>
      </c>
      <c r="I140" s="89">
        <v>0</v>
      </c>
      <c r="J140" s="89">
        <v>0</v>
      </c>
    </row>
    <row r="141" spans="1:10" ht="12">
      <c r="A141" s="31"/>
      <c r="B141" s="221" t="s">
        <v>227</v>
      </c>
      <c r="C141" s="221"/>
      <c r="D141" s="221"/>
      <c r="E141" s="67" t="s">
        <v>108</v>
      </c>
      <c r="F141" s="89">
        <v>173.5</v>
      </c>
      <c r="G141" s="89">
        <v>173.5</v>
      </c>
      <c r="H141" s="89">
        <v>0</v>
      </c>
      <c r="I141" s="89">
        <v>0</v>
      </c>
      <c r="J141" s="89">
        <v>0</v>
      </c>
    </row>
    <row r="142" spans="1:10" ht="12">
      <c r="A142" s="31"/>
      <c r="B142" s="221"/>
      <c r="C142" s="221" t="s">
        <v>220</v>
      </c>
      <c r="D142" s="221"/>
      <c r="E142" s="67" t="s">
        <v>21</v>
      </c>
      <c r="F142" s="89">
        <v>173.5</v>
      </c>
      <c r="G142" s="89">
        <v>173.5</v>
      </c>
      <c r="H142" s="89">
        <v>0</v>
      </c>
      <c r="I142" s="89">
        <v>0</v>
      </c>
      <c r="J142" s="89">
        <v>0</v>
      </c>
    </row>
    <row r="143" spans="1:10" ht="12">
      <c r="A143" s="31"/>
      <c r="B143" s="221" t="s">
        <v>228</v>
      </c>
      <c r="C143" s="221" t="s">
        <v>221</v>
      </c>
      <c r="D143" s="221" t="s">
        <v>216</v>
      </c>
      <c r="E143" s="67" t="s">
        <v>247</v>
      </c>
      <c r="F143" s="89">
        <v>173.5</v>
      </c>
      <c r="G143" s="89">
        <v>173.5</v>
      </c>
      <c r="H143" s="89">
        <v>0</v>
      </c>
      <c r="I143" s="89">
        <v>0</v>
      </c>
      <c r="J143" s="89">
        <v>0</v>
      </c>
    </row>
    <row r="144" spans="1:10" ht="12">
      <c r="A144" s="31"/>
      <c r="B144" s="221" t="s">
        <v>229</v>
      </c>
      <c r="C144" s="221"/>
      <c r="D144" s="221"/>
      <c r="E144" s="67" t="s">
        <v>47</v>
      </c>
      <c r="F144" s="89">
        <v>239.32</v>
      </c>
      <c r="G144" s="89">
        <v>239.32</v>
      </c>
      <c r="H144" s="89">
        <v>0</v>
      </c>
      <c r="I144" s="89">
        <v>0</v>
      </c>
      <c r="J144" s="89">
        <v>0</v>
      </c>
    </row>
    <row r="145" spans="1:10" ht="12">
      <c r="A145" s="31"/>
      <c r="B145" s="221"/>
      <c r="C145" s="221" t="s">
        <v>216</v>
      </c>
      <c r="D145" s="221"/>
      <c r="E145" s="67" t="s">
        <v>25</v>
      </c>
      <c r="F145" s="89">
        <v>239.32</v>
      </c>
      <c r="G145" s="89">
        <v>239.32</v>
      </c>
      <c r="H145" s="89">
        <v>0</v>
      </c>
      <c r="I145" s="89">
        <v>0</v>
      </c>
      <c r="J145" s="89">
        <v>0</v>
      </c>
    </row>
    <row r="146" spans="1:10" ht="12">
      <c r="A146" s="31"/>
      <c r="B146" s="221" t="s">
        <v>230</v>
      </c>
      <c r="C146" s="221" t="s">
        <v>222</v>
      </c>
      <c r="D146" s="221" t="s">
        <v>48</v>
      </c>
      <c r="E146" s="67" t="s">
        <v>26</v>
      </c>
      <c r="F146" s="89">
        <v>239.32</v>
      </c>
      <c r="G146" s="89">
        <v>239.32</v>
      </c>
      <c r="H146" s="89">
        <v>0</v>
      </c>
      <c r="I146" s="89">
        <v>0</v>
      </c>
      <c r="J146" s="89">
        <v>0</v>
      </c>
    </row>
    <row r="147" spans="1:10" ht="12">
      <c r="A147" s="217" t="s">
        <v>265</v>
      </c>
      <c r="B147" s="221"/>
      <c r="C147" s="221"/>
      <c r="D147" s="221"/>
      <c r="E147" s="219" t="s">
        <v>99</v>
      </c>
      <c r="F147" s="89">
        <v>1211.23</v>
      </c>
      <c r="G147" s="89">
        <v>978.83</v>
      </c>
      <c r="H147" s="89">
        <v>152.51</v>
      </c>
      <c r="I147" s="89">
        <v>19.89</v>
      </c>
      <c r="J147" s="89">
        <v>60</v>
      </c>
    </row>
    <row r="148" spans="1:10" ht="12">
      <c r="A148" s="31"/>
      <c r="B148" s="221" t="s">
        <v>223</v>
      </c>
      <c r="C148" s="221"/>
      <c r="D148" s="221"/>
      <c r="E148" s="67" t="s">
        <v>215</v>
      </c>
      <c r="F148" s="89">
        <v>935.01</v>
      </c>
      <c r="G148" s="89">
        <v>723.84</v>
      </c>
      <c r="H148" s="89">
        <v>150.97</v>
      </c>
      <c r="I148" s="89">
        <v>0.2</v>
      </c>
      <c r="J148" s="89">
        <v>60</v>
      </c>
    </row>
    <row r="149" spans="1:10" ht="12">
      <c r="A149" s="31"/>
      <c r="B149" s="221"/>
      <c r="C149" s="221" t="s">
        <v>216</v>
      </c>
      <c r="D149" s="221"/>
      <c r="E149" s="67" t="s">
        <v>232</v>
      </c>
      <c r="F149" s="89">
        <v>875.01</v>
      </c>
      <c r="G149" s="89">
        <v>723.84</v>
      </c>
      <c r="H149" s="89">
        <v>150.97</v>
      </c>
      <c r="I149" s="89">
        <v>0.2</v>
      </c>
      <c r="J149" s="89">
        <v>0</v>
      </c>
    </row>
    <row r="150" spans="1:10" ht="12">
      <c r="A150" s="31"/>
      <c r="B150" s="221" t="s">
        <v>224</v>
      </c>
      <c r="C150" s="221" t="s">
        <v>222</v>
      </c>
      <c r="D150" s="221" t="s">
        <v>250</v>
      </c>
      <c r="E150" s="67" t="s">
        <v>236</v>
      </c>
      <c r="F150" s="89">
        <v>875.01</v>
      </c>
      <c r="G150" s="89">
        <v>723.84</v>
      </c>
      <c r="H150" s="89">
        <v>150.97</v>
      </c>
      <c r="I150" s="89">
        <v>0.2</v>
      </c>
      <c r="J150" s="89">
        <v>0</v>
      </c>
    </row>
    <row r="151" spans="1:10" ht="12">
      <c r="A151" s="31"/>
      <c r="B151" s="221"/>
      <c r="C151" s="221" t="s">
        <v>255</v>
      </c>
      <c r="D151" s="221"/>
      <c r="E151" s="67" t="s">
        <v>244</v>
      </c>
      <c r="F151" s="89">
        <v>60</v>
      </c>
      <c r="G151" s="89">
        <v>0</v>
      </c>
      <c r="H151" s="89">
        <v>0</v>
      </c>
      <c r="I151" s="89">
        <v>0</v>
      </c>
      <c r="J151" s="89">
        <v>60</v>
      </c>
    </row>
    <row r="152" spans="1:10" ht="12">
      <c r="A152" s="31"/>
      <c r="B152" s="221" t="s">
        <v>224</v>
      </c>
      <c r="C152" s="221" t="s">
        <v>256</v>
      </c>
      <c r="D152" s="221" t="s">
        <v>251</v>
      </c>
      <c r="E152" s="67" t="s">
        <v>245</v>
      </c>
      <c r="F152" s="89">
        <v>60</v>
      </c>
      <c r="G152" s="89">
        <v>0</v>
      </c>
      <c r="H152" s="89">
        <v>0</v>
      </c>
      <c r="I152" s="89">
        <v>0</v>
      </c>
      <c r="J152" s="89">
        <v>60</v>
      </c>
    </row>
    <row r="153" spans="1:10" ht="12">
      <c r="A153" s="31"/>
      <c r="B153" s="221" t="s">
        <v>225</v>
      </c>
      <c r="C153" s="221"/>
      <c r="D153" s="221"/>
      <c r="E153" s="67" t="s">
        <v>45</v>
      </c>
      <c r="F153" s="89">
        <v>131.74</v>
      </c>
      <c r="G153" s="89">
        <v>110.51</v>
      </c>
      <c r="H153" s="89">
        <v>1.54</v>
      </c>
      <c r="I153" s="89">
        <v>19.69</v>
      </c>
      <c r="J153" s="89">
        <v>0</v>
      </c>
    </row>
    <row r="154" spans="1:10" ht="12">
      <c r="A154" s="31"/>
      <c r="B154" s="221"/>
      <c r="C154" s="221" t="s">
        <v>217</v>
      </c>
      <c r="D154" s="221"/>
      <c r="E154" s="67" t="s">
        <v>105</v>
      </c>
      <c r="F154" s="89">
        <v>131.74</v>
      </c>
      <c r="G154" s="89">
        <v>110.51</v>
      </c>
      <c r="H154" s="89">
        <v>1.54</v>
      </c>
      <c r="I154" s="89">
        <v>19.69</v>
      </c>
      <c r="J154" s="89">
        <v>0</v>
      </c>
    </row>
    <row r="155" spans="1:10" ht="12">
      <c r="A155" s="31"/>
      <c r="B155" s="221" t="s">
        <v>226</v>
      </c>
      <c r="C155" s="221" t="s">
        <v>218</v>
      </c>
      <c r="D155" s="221" t="s">
        <v>216</v>
      </c>
      <c r="E155" s="67" t="s">
        <v>246</v>
      </c>
      <c r="F155" s="89">
        <v>21.23</v>
      </c>
      <c r="G155" s="89">
        <v>0</v>
      </c>
      <c r="H155" s="89">
        <v>1.54</v>
      </c>
      <c r="I155" s="89">
        <v>19.69</v>
      </c>
      <c r="J155" s="89">
        <v>0</v>
      </c>
    </row>
    <row r="156" spans="1:10" ht="12">
      <c r="A156" s="31"/>
      <c r="B156" s="221" t="s">
        <v>226</v>
      </c>
      <c r="C156" s="221" t="s">
        <v>218</v>
      </c>
      <c r="D156" s="221" t="s">
        <v>217</v>
      </c>
      <c r="E156" s="67" t="s">
        <v>20</v>
      </c>
      <c r="F156" s="89">
        <v>107.51</v>
      </c>
      <c r="G156" s="89">
        <v>107.51</v>
      </c>
      <c r="H156" s="89">
        <v>0</v>
      </c>
      <c r="I156" s="89">
        <v>0</v>
      </c>
      <c r="J156" s="89">
        <v>0</v>
      </c>
    </row>
    <row r="157" spans="1:10" ht="12">
      <c r="A157" s="31"/>
      <c r="B157" s="221" t="s">
        <v>226</v>
      </c>
      <c r="C157" s="221" t="s">
        <v>218</v>
      </c>
      <c r="D157" s="221" t="s">
        <v>219</v>
      </c>
      <c r="E157" s="67" t="s">
        <v>107</v>
      </c>
      <c r="F157" s="89">
        <v>3</v>
      </c>
      <c r="G157" s="89">
        <v>3</v>
      </c>
      <c r="H157" s="89">
        <v>0</v>
      </c>
      <c r="I157" s="89">
        <v>0</v>
      </c>
      <c r="J157" s="89">
        <v>0</v>
      </c>
    </row>
    <row r="158" spans="1:10" ht="12">
      <c r="A158" s="31"/>
      <c r="B158" s="221" t="s">
        <v>227</v>
      </c>
      <c r="C158" s="221"/>
      <c r="D158" s="221"/>
      <c r="E158" s="67" t="s">
        <v>108</v>
      </c>
      <c r="F158" s="89">
        <v>66.43</v>
      </c>
      <c r="G158" s="89">
        <v>66.43</v>
      </c>
      <c r="H158" s="89">
        <v>0</v>
      </c>
      <c r="I158" s="89">
        <v>0</v>
      </c>
      <c r="J158" s="89">
        <v>0</v>
      </c>
    </row>
    <row r="159" spans="1:10" ht="12">
      <c r="A159" s="31"/>
      <c r="B159" s="221"/>
      <c r="C159" s="221" t="s">
        <v>220</v>
      </c>
      <c r="D159" s="221"/>
      <c r="E159" s="67" t="s">
        <v>21</v>
      </c>
      <c r="F159" s="89">
        <v>66.43</v>
      </c>
      <c r="G159" s="89">
        <v>66.43</v>
      </c>
      <c r="H159" s="89">
        <v>0</v>
      </c>
      <c r="I159" s="89">
        <v>0</v>
      </c>
      <c r="J159" s="89">
        <v>0</v>
      </c>
    </row>
    <row r="160" spans="1:10" ht="12">
      <c r="A160" s="31"/>
      <c r="B160" s="221" t="s">
        <v>228</v>
      </c>
      <c r="C160" s="221" t="s">
        <v>221</v>
      </c>
      <c r="D160" s="221" t="s">
        <v>216</v>
      </c>
      <c r="E160" s="67" t="s">
        <v>247</v>
      </c>
      <c r="F160" s="89">
        <v>66.43</v>
      </c>
      <c r="G160" s="89">
        <v>66.43</v>
      </c>
      <c r="H160" s="89">
        <v>0</v>
      </c>
      <c r="I160" s="89">
        <v>0</v>
      </c>
      <c r="J160" s="89">
        <v>0</v>
      </c>
    </row>
    <row r="161" spans="1:10" ht="12">
      <c r="A161" s="31"/>
      <c r="B161" s="221" t="s">
        <v>229</v>
      </c>
      <c r="C161" s="221"/>
      <c r="D161" s="221"/>
      <c r="E161" s="67" t="s">
        <v>47</v>
      </c>
      <c r="F161" s="89">
        <v>78.05</v>
      </c>
      <c r="G161" s="89">
        <v>78.05</v>
      </c>
      <c r="H161" s="89">
        <v>0</v>
      </c>
      <c r="I161" s="89">
        <v>0</v>
      </c>
      <c r="J161" s="89">
        <v>0</v>
      </c>
    </row>
    <row r="162" spans="1:10" ht="12">
      <c r="A162" s="31"/>
      <c r="B162" s="221"/>
      <c r="C162" s="221" t="s">
        <v>216</v>
      </c>
      <c r="D162" s="221"/>
      <c r="E162" s="67" t="s">
        <v>25</v>
      </c>
      <c r="F162" s="89">
        <v>78.05</v>
      </c>
      <c r="G162" s="89">
        <v>78.05</v>
      </c>
      <c r="H162" s="89">
        <v>0</v>
      </c>
      <c r="I162" s="89">
        <v>0</v>
      </c>
      <c r="J162" s="89">
        <v>0</v>
      </c>
    </row>
    <row r="163" spans="1:10" ht="12">
      <c r="A163" s="31"/>
      <c r="B163" s="221" t="s">
        <v>230</v>
      </c>
      <c r="C163" s="221" t="s">
        <v>222</v>
      </c>
      <c r="D163" s="221" t="s">
        <v>48</v>
      </c>
      <c r="E163" s="67" t="s">
        <v>26</v>
      </c>
      <c r="F163" s="89">
        <v>78.05</v>
      </c>
      <c r="G163" s="89">
        <v>78.05</v>
      </c>
      <c r="H163" s="89">
        <v>0</v>
      </c>
      <c r="I163" s="89">
        <v>0</v>
      </c>
      <c r="J163" s="89">
        <v>0</v>
      </c>
    </row>
    <row r="164" spans="1:10" ht="12">
      <c r="A164" s="217" t="s">
        <v>266</v>
      </c>
      <c r="B164" s="221"/>
      <c r="C164" s="221"/>
      <c r="D164" s="221"/>
      <c r="E164" s="219" t="s">
        <v>99</v>
      </c>
      <c r="F164" s="89">
        <v>2990.62</v>
      </c>
      <c r="G164" s="89">
        <v>2379.17</v>
      </c>
      <c r="H164" s="89">
        <v>452.51</v>
      </c>
      <c r="I164" s="89">
        <v>45.44</v>
      </c>
      <c r="J164" s="89">
        <v>113.5</v>
      </c>
    </row>
    <row r="165" spans="1:10" ht="12">
      <c r="A165" s="31"/>
      <c r="B165" s="221" t="s">
        <v>223</v>
      </c>
      <c r="C165" s="221"/>
      <c r="D165" s="221"/>
      <c r="E165" s="67" t="s">
        <v>215</v>
      </c>
      <c r="F165" s="89">
        <v>2353.43</v>
      </c>
      <c r="G165" s="89">
        <v>1783.37</v>
      </c>
      <c r="H165" s="89">
        <v>450.02</v>
      </c>
      <c r="I165" s="89">
        <v>6.54</v>
      </c>
      <c r="J165" s="89">
        <v>113.5</v>
      </c>
    </row>
    <row r="166" spans="1:10" ht="12">
      <c r="A166" s="31"/>
      <c r="B166" s="221"/>
      <c r="C166" s="221" t="s">
        <v>216</v>
      </c>
      <c r="D166" s="221"/>
      <c r="E166" s="67" t="s">
        <v>232</v>
      </c>
      <c r="F166" s="89">
        <v>2255.43</v>
      </c>
      <c r="G166" s="89">
        <v>1783.37</v>
      </c>
      <c r="H166" s="89">
        <v>450.02</v>
      </c>
      <c r="I166" s="89">
        <v>6.54</v>
      </c>
      <c r="J166" s="89">
        <v>15.5</v>
      </c>
    </row>
    <row r="167" spans="1:10" ht="12">
      <c r="A167" s="31"/>
      <c r="B167" s="221" t="s">
        <v>224</v>
      </c>
      <c r="C167" s="221" t="s">
        <v>222</v>
      </c>
      <c r="D167" s="221" t="s">
        <v>250</v>
      </c>
      <c r="E167" s="67" t="s">
        <v>236</v>
      </c>
      <c r="F167" s="89">
        <v>2255.43</v>
      </c>
      <c r="G167" s="89">
        <v>1783.37</v>
      </c>
      <c r="H167" s="89">
        <v>450.02</v>
      </c>
      <c r="I167" s="89">
        <v>6.54</v>
      </c>
      <c r="J167" s="89">
        <v>15.5</v>
      </c>
    </row>
    <row r="168" spans="1:10" ht="12">
      <c r="A168" s="31"/>
      <c r="B168" s="221"/>
      <c r="C168" s="221" t="s">
        <v>255</v>
      </c>
      <c r="D168" s="221"/>
      <c r="E168" s="67" t="s">
        <v>244</v>
      </c>
      <c r="F168" s="89">
        <v>98</v>
      </c>
      <c r="G168" s="89">
        <v>0</v>
      </c>
      <c r="H168" s="89">
        <v>0</v>
      </c>
      <c r="I168" s="89">
        <v>0</v>
      </c>
      <c r="J168" s="89">
        <v>98</v>
      </c>
    </row>
    <row r="169" spans="1:10" ht="12">
      <c r="A169" s="31"/>
      <c r="B169" s="221" t="s">
        <v>224</v>
      </c>
      <c r="C169" s="221" t="s">
        <v>256</v>
      </c>
      <c r="D169" s="221" t="s">
        <v>251</v>
      </c>
      <c r="E169" s="67" t="s">
        <v>245</v>
      </c>
      <c r="F169" s="89">
        <v>98</v>
      </c>
      <c r="G169" s="89">
        <v>0</v>
      </c>
      <c r="H169" s="89">
        <v>0</v>
      </c>
      <c r="I169" s="89">
        <v>0</v>
      </c>
      <c r="J169" s="89">
        <v>98</v>
      </c>
    </row>
    <row r="170" spans="1:10" ht="12">
      <c r="A170" s="31"/>
      <c r="B170" s="221" t="s">
        <v>225</v>
      </c>
      <c r="C170" s="221"/>
      <c r="D170" s="221"/>
      <c r="E170" s="67" t="s">
        <v>45</v>
      </c>
      <c r="F170" s="89">
        <v>310.22</v>
      </c>
      <c r="G170" s="89">
        <v>268.83</v>
      </c>
      <c r="H170" s="89">
        <v>2.49</v>
      </c>
      <c r="I170" s="89">
        <v>38.9</v>
      </c>
      <c r="J170" s="89">
        <v>0</v>
      </c>
    </row>
    <row r="171" spans="1:10" ht="12">
      <c r="A171" s="31"/>
      <c r="B171" s="221"/>
      <c r="C171" s="221" t="s">
        <v>217</v>
      </c>
      <c r="D171" s="221"/>
      <c r="E171" s="67" t="s">
        <v>105</v>
      </c>
      <c r="F171" s="89">
        <v>310.22</v>
      </c>
      <c r="G171" s="89">
        <v>268.83</v>
      </c>
      <c r="H171" s="89">
        <v>2.49</v>
      </c>
      <c r="I171" s="89">
        <v>38.9</v>
      </c>
      <c r="J171" s="89">
        <v>0</v>
      </c>
    </row>
    <row r="172" spans="1:10" ht="12">
      <c r="A172" s="31"/>
      <c r="B172" s="221" t="s">
        <v>226</v>
      </c>
      <c r="C172" s="221" t="s">
        <v>218</v>
      </c>
      <c r="D172" s="221" t="s">
        <v>216</v>
      </c>
      <c r="E172" s="67" t="s">
        <v>246</v>
      </c>
      <c r="F172" s="89">
        <v>41.39</v>
      </c>
      <c r="G172" s="89">
        <v>0</v>
      </c>
      <c r="H172" s="89">
        <v>2.49</v>
      </c>
      <c r="I172" s="89">
        <v>38.9</v>
      </c>
      <c r="J172" s="89">
        <v>0</v>
      </c>
    </row>
    <row r="173" spans="1:10" ht="12">
      <c r="A173" s="31"/>
      <c r="B173" s="221" t="s">
        <v>226</v>
      </c>
      <c r="C173" s="221" t="s">
        <v>218</v>
      </c>
      <c r="D173" s="221" t="s">
        <v>217</v>
      </c>
      <c r="E173" s="67" t="s">
        <v>20</v>
      </c>
      <c r="F173" s="89">
        <v>263.33</v>
      </c>
      <c r="G173" s="89">
        <v>263.33</v>
      </c>
      <c r="H173" s="89">
        <v>0</v>
      </c>
      <c r="I173" s="89">
        <v>0</v>
      </c>
      <c r="J173" s="89">
        <v>0</v>
      </c>
    </row>
    <row r="174" spans="1:10" ht="12">
      <c r="A174" s="31"/>
      <c r="B174" s="221" t="s">
        <v>226</v>
      </c>
      <c r="C174" s="221" t="s">
        <v>218</v>
      </c>
      <c r="D174" s="221" t="s">
        <v>219</v>
      </c>
      <c r="E174" s="67" t="s">
        <v>107</v>
      </c>
      <c r="F174" s="89">
        <v>5.5</v>
      </c>
      <c r="G174" s="89">
        <v>5.5</v>
      </c>
      <c r="H174" s="89">
        <v>0</v>
      </c>
      <c r="I174" s="89">
        <v>0</v>
      </c>
      <c r="J174" s="89">
        <v>0</v>
      </c>
    </row>
    <row r="175" spans="1:10" ht="12">
      <c r="A175" s="31"/>
      <c r="B175" s="221" t="s">
        <v>227</v>
      </c>
      <c r="C175" s="221"/>
      <c r="D175" s="221"/>
      <c r="E175" s="67" t="s">
        <v>108</v>
      </c>
      <c r="F175" s="89">
        <v>135.18</v>
      </c>
      <c r="G175" s="89">
        <v>135.18</v>
      </c>
      <c r="H175" s="89">
        <v>0</v>
      </c>
      <c r="I175" s="89">
        <v>0</v>
      </c>
      <c r="J175" s="89">
        <v>0</v>
      </c>
    </row>
    <row r="176" spans="1:10" ht="12">
      <c r="A176" s="31"/>
      <c r="B176" s="221"/>
      <c r="C176" s="221" t="s">
        <v>220</v>
      </c>
      <c r="D176" s="221"/>
      <c r="E176" s="67" t="s">
        <v>21</v>
      </c>
      <c r="F176" s="89">
        <v>135.18</v>
      </c>
      <c r="G176" s="89">
        <v>135.18</v>
      </c>
      <c r="H176" s="89">
        <v>0</v>
      </c>
      <c r="I176" s="89">
        <v>0</v>
      </c>
      <c r="J176" s="89">
        <v>0</v>
      </c>
    </row>
    <row r="177" spans="1:10" ht="12">
      <c r="A177" s="31"/>
      <c r="B177" s="221" t="s">
        <v>228</v>
      </c>
      <c r="C177" s="221" t="s">
        <v>221</v>
      </c>
      <c r="D177" s="221" t="s">
        <v>216</v>
      </c>
      <c r="E177" s="67" t="s">
        <v>247</v>
      </c>
      <c r="F177" s="89">
        <v>135.18</v>
      </c>
      <c r="G177" s="89">
        <v>135.18</v>
      </c>
      <c r="H177" s="89">
        <v>0</v>
      </c>
      <c r="I177" s="89">
        <v>0</v>
      </c>
      <c r="J177" s="89">
        <v>0</v>
      </c>
    </row>
    <row r="178" spans="1:10" ht="12">
      <c r="A178" s="31"/>
      <c r="B178" s="221" t="s">
        <v>229</v>
      </c>
      <c r="C178" s="221"/>
      <c r="D178" s="221"/>
      <c r="E178" s="67" t="s">
        <v>47</v>
      </c>
      <c r="F178" s="89">
        <v>191.79</v>
      </c>
      <c r="G178" s="89">
        <v>191.79</v>
      </c>
      <c r="H178" s="89">
        <v>0</v>
      </c>
      <c r="I178" s="89">
        <v>0</v>
      </c>
      <c r="J178" s="89">
        <v>0</v>
      </c>
    </row>
    <row r="179" spans="1:10" ht="12">
      <c r="A179" s="31"/>
      <c r="B179" s="221"/>
      <c r="C179" s="221" t="s">
        <v>216</v>
      </c>
      <c r="D179" s="221"/>
      <c r="E179" s="67" t="s">
        <v>25</v>
      </c>
      <c r="F179" s="89">
        <v>191.79</v>
      </c>
      <c r="G179" s="89">
        <v>191.79</v>
      </c>
      <c r="H179" s="89">
        <v>0</v>
      </c>
      <c r="I179" s="89">
        <v>0</v>
      </c>
      <c r="J179" s="89">
        <v>0</v>
      </c>
    </row>
    <row r="180" spans="1:10" ht="12">
      <c r="A180" s="31"/>
      <c r="B180" s="221" t="s">
        <v>230</v>
      </c>
      <c r="C180" s="221" t="s">
        <v>222</v>
      </c>
      <c r="D180" s="221" t="s">
        <v>48</v>
      </c>
      <c r="E180" s="67" t="s">
        <v>26</v>
      </c>
      <c r="F180" s="89">
        <v>191.79</v>
      </c>
      <c r="G180" s="89">
        <v>191.79</v>
      </c>
      <c r="H180" s="89">
        <v>0</v>
      </c>
      <c r="I180" s="89">
        <v>0</v>
      </c>
      <c r="J180" s="89">
        <v>0</v>
      </c>
    </row>
    <row r="181" spans="1:10" ht="12">
      <c r="A181" s="217" t="s">
        <v>267</v>
      </c>
      <c r="B181" s="221"/>
      <c r="C181" s="221"/>
      <c r="D181" s="221"/>
      <c r="E181" s="219" t="s">
        <v>278</v>
      </c>
      <c r="F181" s="89">
        <v>2936.14</v>
      </c>
      <c r="G181" s="89">
        <v>2345.96</v>
      </c>
      <c r="H181" s="89">
        <v>552.68</v>
      </c>
      <c r="I181" s="89">
        <v>19.76</v>
      </c>
      <c r="J181" s="89">
        <v>17.74</v>
      </c>
    </row>
    <row r="182" spans="1:10" ht="12">
      <c r="A182" s="31"/>
      <c r="B182" s="221" t="s">
        <v>223</v>
      </c>
      <c r="C182" s="221"/>
      <c r="D182" s="221"/>
      <c r="E182" s="67" t="s">
        <v>215</v>
      </c>
      <c r="F182" s="89">
        <v>2318.06</v>
      </c>
      <c r="G182" s="89">
        <v>1746.66</v>
      </c>
      <c r="H182" s="89">
        <v>550.76</v>
      </c>
      <c r="I182" s="89">
        <v>2.9</v>
      </c>
      <c r="J182" s="89">
        <v>17.74</v>
      </c>
    </row>
    <row r="183" spans="1:10" ht="12">
      <c r="A183" s="31"/>
      <c r="B183" s="221"/>
      <c r="C183" s="221" t="s">
        <v>216</v>
      </c>
      <c r="D183" s="221"/>
      <c r="E183" s="67" t="s">
        <v>232</v>
      </c>
      <c r="F183" s="89">
        <v>2318.06</v>
      </c>
      <c r="G183" s="89">
        <v>1746.66</v>
      </c>
      <c r="H183" s="89">
        <v>550.76</v>
      </c>
      <c r="I183" s="89">
        <v>2.9</v>
      </c>
      <c r="J183" s="89">
        <v>17.74</v>
      </c>
    </row>
    <row r="184" spans="1:10" ht="12">
      <c r="A184" s="31"/>
      <c r="B184" s="221" t="s">
        <v>224</v>
      </c>
      <c r="C184" s="221" t="s">
        <v>222</v>
      </c>
      <c r="D184" s="221" t="s">
        <v>250</v>
      </c>
      <c r="E184" s="67" t="s">
        <v>236</v>
      </c>
      <c r="F184" s="89">
        <v>2318.06</v>
      </c>
      <c r="G184" s="89">
        <v>1746.66</v>
      </c>
      <c r="H184" s="89">
        <v>550.76</v>
      </c>
      <c r="I184" s="89">
        <v>2.9</v>
      </c>
      <c r="J184" s="89">
        <v>17.74</v>
      </c>
    </row>
    <row r="185" spans="1:10" ht="12">
      <c r="A185" s="31"/>
      <c r="B185" s="221" t="s">
        <v>225</v>
      </c>
      <c r="C185" s="221"/>
      <c r="D185" s="221"/>
      <c r="E185" s="67" t="s">
        <v>45</v>
      </c>
      <c r="F185" s="89">
        <v>296.03</v>
      </c>
      <c r="G185" s="89">
        <v>277.25</v>
      </c>
      <c r="H185" s="89">
        <v>1.92</v>
      </c>
      <c r="I185" s="89">
        <v>16.86</v>
      </c>
      <c r="J185" s="89">
        <v>0</v>
      </c>
    </row>
    <row r="186" spans="1:10" ht="12">
      <c r="A186" s="31"/>
      <c r="B186" s="221"/>
      <c r="C186" s="221" t="s">
        <v>217</v>
      </c>
      <c r="D186" s="221"/>
      <c r="E186" s="67" t="s">
        <v>105</v>
      </c>
      <c r="F186" s="89">
        <v>296.03</v>
      </c>
      <c r="G186" s="89">
        <v>277.25</v>
      </c>
      <c r="H186" s="89">
        <v>1.92</v>
      </c>
      <c r="I186" s="89">
        <v>16.86</v>
      </c>
      <c r="J186" s="89">
        <v>0</v>
      </c>
    </row>
    <row r="187" spans="1:10" ht="12">
      <c r="A187" s="31"/>
      <c r="B187" s="221" t="s">
        <v>226</v>
      </c>
      <c r="C187" s="221" t="s">
        <v>218</v>
      </c>
      <c r="D187" s="221" t="s">
        <v>216</v>
      </c>
      <c r="E187" s="67" t="s">
        <v>246</v>
      </c>
      <c r="F187" s="89">
        <v>18.78</v>
      </c>
      <c r="G187" s="89">
        <v>0</v>
      </c>
      <c r="H187" s="89">
        <v>1.92</v>
      </c>
      <c r="I187" s="89">
        <v>16.86</v>
      </c>
      <c r="J187" s="89">
        <v>0</v>
      </c>
    </row>
    <row r="188" spans="1:10" ht="12">
      <c r="A188" s="31"/>
      <c r="B188" s="221" t="s">
        <v>226</v>
      </c>
      <c r="C188" s="221" t="s">
        <v>218</v>
      </c>
      <c r="D188" s="221" t="s">
        <v>217</v>
      </c>
      <c r="E188" s="67" t="s">
        <v>20</v>
      </c>
      <c r="F188" s="89">
        <v>259.25</v>
      </c>
      <c r="G188" s="89">
        <v>259.25</v>
      </c>
      <c r="H188" s="89">
        <v>0</v>
      </c>
      <c r="I188" s="89">
        <v>0</v>
      </c>
      <c r="J188" s="89">
        <v>0</v>
      </c>
    </row>
    <row r="189" spans="1:10" ht="12">
      <c r="A189" s="31"/>
      <c r="B189" s="221" t="s">
        <v>226</v>
      </c>
      <c r="C189" s="221" t="s">
        <v>218</v>
      </c>
      <c r="D189" s="221" t="s">
        <v>219</v>
      </c>
      <c r="E189" s="67" t="s">
        <v>107</v>
      </c>
      <c r="F189" s="89">
        <v>18</v>
      </c>
      <c r="G189" s="89">
        <v>18</v>
      </c>
      <c r="H189" s="89">
        <v>0</v>
      </c>
      <c r="I189" s="89">
        <v>0</v>
      </c>
      <c r="J189" s="89">
        <v>0</v>
      </c>
    </row>
    <row r="190" spans="1:10" ht="12">
      <c r="A190" s="31"/>
      <c r="B190" s="221" t="s">
        <v>227</v>
      </c>
      <c r="C190" s="221"/>
      <c r="D190" s="221"/>
      <c r="E190" s="67" t="s">
        <v>108</v>
      </c>
      <c r="F190" s="89">
        <v>132.87</v>
      </c>
      <c r="G190" s="89">
        <v>132.87</v>
      </c>
      <c r="H190" s="89">
        <v>0</v>
      </c>
      <c r="I190" s="89">
        <v>0</v>
      </c>
      <c r="J190" s="89">
        <v>0</v>
      </c>
    </row>
    <row r="191" spans="1:10" ht="12">
      <c r="A191" s="31"/>
      <c r="B191" s="221"/>
      <c r="C191" s="221" t="s">
        <v>220</v>
      </c>
      <c r="D191" s="221"/>
      <c r="E191" s="67" t="s">
        <v>21</v>
      </c>
      <c r="F191" s="89">
        <v>132.87</v>
      </c>
      <c r="G191" s="89">
        <v>132.87</v>
      </c>
      <c r="H191" s="89">
        <v>0</v>
      </c>
      <c r="I191" s="89">
        <v>0</v>
      </c>
      <c r="J191" s="89">
        <v>0</v>
      </c>
    </row>
    <row r="192" spans="1:10" ht="12">
      <c r="A192" s="31"/>
      <c r="B192" s="221" t="s">
        <v>228</v>
      </c>
      <c r="C192" s="221" t="s">
        <v>221</v>
      </c>
      <c r="D192" s="221" t="s">
        <v>216</v>
      </c>
      <c r="E192" s="67" t="s">
        <v>247</v>
      </c>
      <c r="F192" s="89">
        <v>132.87</v>
      </c>
      <c r="G192" s="89">
        <v>132.87</v>
      </c>
      <c r="H192" s="89">
        <v>0</v>
      </c>
      <c r="I192" s="89">
        <v>0</v>
      </c>
      <c r="J192" s="89">
        <v>0</v>
      </c>
    </row>
    <row r="193" spans="1:10" ht="12">
      <c r="A193" s="31"/>
      <c r="B193" s="221" t="s">
        <v>229</v>
      </c>
      <c r="C193" s="221"/>
      <c r="D193" s="221"/>
      <c r="E193" s="67" t="s">
        <v>47</v>
      </c>
      <c r="F193" s="89">
        <v>189.18</v>
      </c>
      <c r="G193" s="89">
        <v>189.18</v>
      </c>
      <c r="H193" s="89">
        <v>0</v>
      </c>
      <c r="I193" s="89">
        <v>0</v>
      </c>
      <c r="J193" s="89">
        <v>0</v>
      </c>
    </row>
    <row r="194" spans="1:10" ht="12">
      <c r="A194" s="31"/>
      <c r="B194" s="221"/>
      <c r="C194" s="221" t="s">
        <v>216</v>
      </c>
      <c r="D194" s="221"/>
      <c r="E194" s="67" t="s">
        <v>25</v>
      </c>
      <c r="F194" s="89">
        <v>189.18</v>
      </c>
      <c r="G194" s="89">
        <v>189.18</v>
      </c>
      <c r="H194" s="89">
        <v>0</v>
      </c>
      <c r="I194" s="89">
        <v>0</v>
      </c>
      <c r="J194" s="89">
        <v>0</v>
      </c>
    </row>
    <row r="195" spans="1:10" ht="12">
      <c r="A195" s="31"/>
      <c r="B195" s="221" t="s">
        <v>230</v>
      </c>
      <c r="C195" s="221" t="s">
        <v>222</v>
      </c>
      <c r="D195" s="221" t="s">
        <v>48</v>
      </c>
      <c r="E195" s="67" t="s">
        <v>26</v>
      </c>
      <c r="F195" s="89">
        <v>189.18</v>
      </c>
      <c r="G195" s="89">
        <v>189.18</v>
      </c>
      <c r="H195" s="89">
        <v>0</v>
      </c>
      <c r="I195" s="89">
        <v>0</v>
      </c>
      <c r="J195" s="89">
        <v>0</v>
      </c>
    </row>
    <row r="196" spans="1:10" ht="12">
      <c r="A196" s="217" t="s">
        <v>268</v>
      </c>
      <c r="B196" s="221"/>
      <c r="C196" s="221"/>
      <c r="D196" s="221"/>
      <c r="E196" s="219" t="s">
        <v>99</v>
      </c>
      <c r="F196" s="89">
        <v>2760.41</v>
      </c>
      <c r="G196" s="89">
        <v>2327.08</v>
      </c>
      <c r="H196" s="89">
        <v>393.19</v>
      </c>
      <c r="I196" s="89">
        <v>38.74</v>
      </c>
      <c r="J196" s="89">
        <v>1.4</v>
      </c>
    </row>
    <row r="197" spans="1:10" ht="12">
      <c r="A197" s="31"/>
      <c r="B197" s="221" t="s">
        <v>223</v>
      </c>
      <c r="C197" s="221"/>
      <c r="D197" s="221"/>
      <c r="E197" s="67" t="s">
        <v>215</v>
      </c>
      <c r="F197" s="89">
        <v>2107.72</v>
      </c>
      <c r="G197" s="89">
        <v>1714.61</v>
      </c>
      <c r="H197" s="89">
        <v>390.3</v>
      </c>
      <c r="I197" s="89">
        <v>1.41</v>
      </c>
      <c r="J197" s="89">
        <v>1.4</v>
      </c>
    </row>
    <row r="198" spans="1:10" ht="12">
      <c r="A198" s="31"/>
      <c r="B198" s="221"/>
      <c r="C198" s="221" t="s">
        <v>216</v>
      </c>
      <c r="D198" s="221"/>
      <c r="E198" s="67" t="s">
        <v>232</v>
      </c>
      <c r="F198" s="89">
        <v>2107.72</v>
      </c>
      <c r="G198" s="89">
        <v>1714.61</v>
      </c>
      <c r="H198" s="89">
        <v>390.3</v>
      </c>
      <c r="I198" s="89">
        <v>1.41</v>
      </c>
      <c r="J198" s="89">
        <v>1.4</v>
      </c>
    </row>
    <row r="199" spans="1:10" ht="12">
      <c r="A199" s="31"/>
      <c r="B199" s="221" t="s">
        <v>224</v>
      </c>
      <c r="C199" s="221" t="s">
        <v>222</v>
      </c>
      <c r="D199" s="221" t="s">
        <v>250</v>
      </c>
      <c r="E199" s="67" t="s">
        <v>236</v>
      </c>
      <c r="F199" s="89">
        <v>2107.72</v>
      </c>
      <c r="G199" s="89">
        <v>1714.61</v>
      </c>
      <c r="H199" s="89">
        <v>390.3</v>
      </c>
      <c r="I199" s="89">
        <v>1.41</v>
      </c>
      <c r="J199" s="89">
        <v>1.4</v>
      </c>
    </row>
    <row r="200" spans="1:10" ht="12">
      <c r="A200" s="31"/>
      <c r="B200" s="221" t="s">
        <v>225</v>
      </c>
      <c r="C200" s="221"/>
      <c r="D200" s="221"/>
      <c r="E200" s="67" t="s">
        <v>45</v>
      </c>
      <c r="F200" s="89">
        <v>333.71</v>
      </c>
      <c r="G200" s="89">
        <v>293.49</v>
      </c>
      <c r="H200" s="89">
        <v>2.89</v>
      </c>
      <c r="I200" s="89">
        <v>37.33</v>
      </c>
      <c r="J200" s="89">
        <v>0</v>
      </c>
    </row>
    <row r="201" spans="1:10" ht="12">
      <c r="A201" s="31"/>
      <c r="B201" s="221"/>
      <c r="C201" s="221" t="s">
        <v>217</v>
      </c>
      <c r="D201" s="221"/>
      <c r="E201" s="67" t="s">
        <v>105</v>
      </c>
      <c r="F201" s="89">
        <v>333.71</v>
      </c>
      <c r="G201" s="89">
        <v>293.49</v>
      </c>
      <c r="H201" s="89">
        <v>2.89</v>
      </c>
      <c r="I201" s="89">
        <v>37.33</v>
      </c>
      <c r="J201" s="89">
        <v>0</v>
      </c>
    </row>
    <row r="202" spans="1:10" ht="12">
      <c r="A202" s="31"/>
      <c r="B202" s="221" t="s">
        <v>226</v>
      </c>
      <c r="C202" s="221" t="s">
        <v>218</v>
      </c>
      <c r="D202" s="221" t="s">
        <v>216</v>
      </c>
      <c r="E202" s="67" t="s">
        <v>246</v>
      </c>
      <c r="F202" s="89">
        <v>40.22</v>
      </c>
      <c r="G202" s="89">
        <v>0</v>
      </c>
      <c r="H202" s="89">
        <v>2.89</v>
      </c>
      <c r="I202" s="89">
        <v>37.33</v>
      </c>
      <c r="J202" s="89">
        <v>0</v>
      </c>
    </row>
    <row r="203" spans="1:10" ht="12">
      <c r="A203" s="31"/>
      <c r="B203" s="221" t="s">
        <v>226</v>
      </c>
      <c r="C203" s="221" t="s">
        <v>218</v>
      </c>
      <c r="D203" s="221" t="s">
        <v>217</v>
      </c>
      <c r="E203" s="67" t="s">
        <v>20</v>
      </c>
      <c r="F203" s="89">
        <v>262.42</v>
      </c>
      <c r="G203" s="89">
        <v>262.42</v>
      </c>
      <c r="H203" s="89">
        <v>0</v>
      </c>
      <c r="I203" s="89">
        <v>0</v>
      </c>
      <c r="J203" s="89">
        <v>0</v>
      </c>
    </row>
    <row r="204" spans="1:10" ht="12">
      <c r="A204" s="31"/>
      <c r="B204" s="221" t="s">
        <v>226</v>
      </c>
      <c r="C204" s="221" t="s">
        <v>218</v>
      </c>
      <c r="D204" s="221" t="s">
        <v>219</v>
      </c>
      <c r="E204" s="67" t="s">
        <v>107</v>
      </c>
      <c r="F204" s="89">
        <v>31.07</v>
      </c>
      <c r="G204" s="89">
        <v>31.07</v>
      </c>
      <c r="H204" s="89">
        <v>0</v>
      </c>
      <c r="I204" s="89">
        <v>0</v>
      </c>
      <c r="J204" s="89">
        <v>0</v>
      </c>
    </row>
    <row r="205" spans="1:10" ht="12">
      <c r="A205" s="31"/>
      <c r="B205" s="221" t="s">
        <v>227</v>
      </c>
      <c r="C205" s="221"/>
      <c r="D205" s="221"/>
      <c r="E205" s="67" t="s">
        <v>108</v>
      </c>
      <c r="F205" s="89">
        <v>134.32</v>
      </c>
      <c r="G205" s="89">
        <v>134.32</v>
      </c>
      <c r="H205" s="89">
        <v>0</v>
      </c>
      <c r="I205" s="89">
        <v>0</v>
      </c>
      <c r="J205" s="89">
        <v>0</v>
      </c>
    </row>
    <row r="206" spans="1:10" ht="12">
      <c r="A206" s="31"/>
      <c r="B206" s="221"/>
      <c r="C206" s="221" t="s">
        <v>220</v>
      </c>
      <c r="D206" s="221"/>
      <c r="E206" s="67" t="s">
        <v>21</v>
      </c>
      <c r="F206" s="89">
        <v>134.32</v>
      </c>
      <c r="G206" s="89">
        <v>134.32</v>
      </c>
      <c r="H206" s="89">
        <v>0</v>
      </c>
      <c r="I206" s="89">
        <v>0</v>
      </c>
      <c r="J206" s="89">
        <v>0</v>
      </c>
    </row>
    <row r="207" spans="1:10" ht="12">
      <c r="A207" s="31"/>
      <c r="B207" s="221" t="s">
        <v>228</v>
      </c>
      <c r="C207" s="221" t="s">
        <v>221</v>
      </c>
      <c r="D207" s="221" t="s">
        <v>216</v>
      </c>
      <c r="E207" s="67" t="s">
        <v>247</v>
      </c>
      <c r="F207" s="89">
        <v>134.32</v>
      </c>
      <c r="G207" s="89">
        <v>134.32</v>
      </c>
      <c r="H207" s="89">
        <v>0</v>
      </c>
      <c r="I207" s="89">
        <v>0</v>
      </c>
      <c r="J207" s="89">
        <v>0</v>
      </c>
    </row>
    <row r="208" spans="1:10" ht="12">
      <c r="A208" s="31"/>
      <c r="B208" s="221" t="s">
        <v>229</v>
      </c>
      <c r="C208" s="221"/>
      <c r="D208" s="221"/>
      <c r="E208" s="67" t="s">
        <v>47</v>
      </c>
      <c r="F208" s="89">
        <v>184.66</v>
      </c>
      <c r="G208" s="89">
        <v>184.66</v>
      </c>
      <c r="H208" s="89">
        <v>0</v>
      </c>
      <c r="I208" s="89">
        <v>0</v>
      </c>
      <c r="J208" s="89">
        <v>0</v>
      </c>
    </row>
    <row r="209" spans="1:10" ht="12">
      <c r="A209" s="31"/>
      <c r="B209" s="221"/>
      <c r="C209" s="221" t="s">
        <v>216</v>
      </c>
      <c r="D209" s="221"/>
      <c r="E209" s="67" t="s">
        <v>25</v>
      </c>
      <c r="F209" s="89">
        <v>184.66</v>
      </c>
      <c r="G209" s="89">
        <v>184.66</v>
      </c>
      <c r="H209" s="89">
        <v>0</v>
      </c>
      <c r="I209" s="89">
        <v>0</v>
      </c>
      <c r="J209" s="89">
        <v>0</v>
      </c>
    </row>
    <row r="210" spans="1:10" ht="12">
      <c r="A210" s="31"/>
      <c r="B210" s="221" t="s">
        <v>230</v>
      </c>
      <c r="C210" s="221" t="s">
        <v>222</v>
      </c>
      <c r="D210" s="221" t="s">
        <v>48</v>
      </c>
      <c r="E210" s="67" t="s">
        <v>26</v>
      </c>
      <c r="F210" s="89">
        <v>184.66</v>
      </c>
      <c r="G210" s="89">
        <v>184.66</v>
      </c>
      <c r="H210" s="89">
        <v>0</v>
      </c>
      <c r="I210" s="89">
        <v>0</v>
      </c>
      <c r="J210" s="89">
        <v>0</v>
      </c>
    </row>
    <row r="211" spans="1:10" ht="12">
      <c r="A211" s="217" t="s">
        <v>269</v>
      </c>
      <c r="B211" s="221"/>
      <c r="C211" s="221"/>
      <c r="D211" s="221"/>
      <c r="E211" s="219" t="s">
        <v>278</v>
      </c>
      <c r="F211" s="89">
        <v>1465.46</v>
      </c>
      <c r="G211" s="89">
        <v>1226.53</v>
      </c>
      <c r="H211" s="89">
        <v>124.47</v>
      </c>
      <c r="I211" s="89">
        <v>54.03</v>
      </c>
      <c r="J211" s="89">
        <v>60.43</v>
      </c>
    </row>
    <row r="212" spans="1:10" ht="12">
      <c r="A212" s="31"/>
      <c r="B212" s="221" t="s">
        <v>223</v>
      </c>
      <c r="C212" s="221"/>
      <c r="D212" s="221"/>
      <c r="E212" s="67" t="s">
        <v>215</v>
      </c>
      <c r="F212" s="89">
        <v>1056.99</v>
      </c>
      <c r="G212" s="89">
        <v>868.08</v>
      </c>
      <c r="H212" s="89">
        <v>121.2</v>
      </c>
      <c r="I212" s="89">
        <v>7.28</v>
      </c>
      <c r="J212" s="89">
        <v>60.43</v>
      </c>
    </row>
    <row r="213" spans="1:10" ht="12">
      <c r="A213" s="31"/>
      <c r="B213" s="221"/>
      <c r="C213" s="221" t="s">
        <v>216</v>
      </c>
      <c r="D213" s="221"/>
      <c r="E213" s="67" t="s">
        <v>232</v>
      </c>
      <c r="F213" s="89">
        <v>1001.99</v>
      </c>
      <c r="G213" s="89">
        <v>868.08</v>
      </c>
      <c r="H213" s="89">
        <v>121.2</v>
      </c>
      <c r="I213" s="89">
        <v>7.28</v>
      </c>
      <c r="J213" s="89">
        <v>5.43</v>
      </c>
    </row>
    <row r="214" spans="1:10" ht="12">
      <c r="A214" s="31"/>
      <c r="B214" s="221" t="s">
        <v>224</v>
      </c>
      <c r="C214" s="221" t="s">
        <v>222</v>
      </c>
      <c r="D214" s="221" t="s">
        <v>250</v>
      </c>
      <c r="E214" s="67" t="s">
        <v>236</v>
      </c>
      <c r="F214" s="89">
        <v>1001.99</v>
      </c>
      <c r="G214" s="89">
        <v>868.08</v>
      </c>
      <c r="H214" s="89">
        <v>121.2</v>
      </c>
      <c r="I214" s="89">
        <v>7.28</v>
      </c>
      <c r="J214" s="89">
        <v>5.43</v>
      </c>
    </row>
    <row r="215" spans="1:10" ht="12">
      <c r="A215" s="31"/>
      <c r="B215" s="221"/>
      <c r="C215" s="221" t="s">
        <v>255</v>
      </c>
      <c r="D215" s="221"/>
      <c r="E215" s="67" t="s">
        <v>244</v>
      </c>
      <c r="F215" s="89">
        <v>55</v>
      </c>
      <c r="G215" s="89">
        <v>0</v>
      </c>
      <c r="H215" s="89">
        <v>0</v>
      </c>
      <c r="I215" s="89">
        <v>0</v>
      </c>
      <c r="J215" s="89">
        <v>55</v>
      </c>
    </row>
    <row r="216" spans="1:10" ht="12">
      <c r="A216" s="31"/>
      <c r="B216" s="221" t="s">
        <v>224</v>
      </c>
      <c r="C216" s="221" t="s">
        <v>256</v>
      </c>
      <c r="D216" s="221" t="s">
        <v>251</v>
      </c>
      <c r="E216" s="67" t="s">
        <v>245</v>
      </c>
      <c r="F216" s="89">
        <v>55</v>
      </c>
      <c r="G216" s="89">
        <v>0</v>
      </c>
      <c r="H216" s="89">
        <v>0</v>
      </c>
      <c r="I216" s="89">
        <v>0</v>
      </c>
      <c r="J216" s="89">
        <v>55</v>
      </c>
    </row>
    <row r="217" spans="1:10" ht="12">
      <c r="A217" s="31"/>
      <c r="B217" s="221" t="s">
        <v>225</v>
      </c>
      <c r="C217" s="221"/>
      <c r="D217" s="221"/>
      <c r="E217" s="67" t="s">
        <v>45</v>
      </c>
      <c r="F217" s="89">
        <v>218.6</v>
      </c>
      <c r="G217" s="89">
        <v>168.58</v>
      </c>
      <c r="H217" s="89">
        <v>3.27</v>
      </c>
      <c r="I217" s="89">
        <v>46.75</v>
      </c>
      <c r="J217" s="89">
        <v>0</v>
      </c>
    </row>
    <row r="218" spans="1:10" ht="12">
      <c r="A218" s="31"/>
      <c r="B218" s="221"/>
      <c r="C218" s="221" t="s">
        <v>217</v>
      </c>
      <c r="D218" s="221"/>
      <c r="E218" s="67" t="s">
        <v>105</v>
      </c>
      <c r="F218" s="89">
        <v>218.6</v>
      </c>
      <c r="G218" s="89">
        <v>168.58</v>
      </c>
      <c r="H218" s="89">
        <v>3.27</v>
      </c>
      <c r="I218" s="89">
        <v>46.75</v>
      </c>
      <c r="J218" s="89">
        <v>0</v>
      </c>
    </row>
    <row r="219" spans="1:10" ht="12">
      <c r="A219" s="31"/>
      <c r="B219" s="221" t="s">
        <v>226</v>
      </c>
      <c r="C219" s="221" t="s">
        <v>218</v>
      </c>
      <c r="D219" s="221" t="s">
        <v>216</v>
      </c>
      <c r="E219" s="67" t="s">
        <v>246</v>
      </c>
      <c r="F219" s="89">
        <v>50.02</v>
      </c>
      <c r="G219" s="89">
        <v>0</v>
      </c>
      <c r="H219" s="89">
        <v>3.27</v>
      </c>
      <c r="I219" s="89">
        <v>46.75</v>
      </c>
      <c r="J219" s="89">
        <v>0</v>
      </c>
    </row>
    <row r="220" spans="1:10" ht="12">
      <c r="A220" s="31"/>
      <c r="B220" s="221" t="s">
        <v>226</v>
      </c>
      <c r="C220" s="221" t="s">
        <v>218</v>
      </c>
      <c r="D220" s="221" t="s">
        <v>217</v>
      </c>
      <c r="E220" s="67" t="s">
        <v>20</v>
      </c>
      <c r="F220" s="89">
        <v>129.28</v>
      </c>
      <c r="G220" s="89">
        <v>129.28</v>
      </c>
      <c r="H220" s="89">
        <v>0</v>
      </c>
      <c r="I220" s="89">
        <v>0</v>
      </c>
      <c r="J220" s="89">
        <v>0</v>
      </c>
    </row>
    <row r="221" spans="1:10" ht="12">
      <c r="A221" s="31"/>
      <c r="B221" s="221" t="s">
        <v>226</v>
      </c>
      <c r="C221" s="221" t="s">
        <v>218</v>
      </c>
      <c r="D221" s="221" t="s">
        <v>219</v>
      </c>
      <c r="E221" s="67" t="s">
        <v>107</v>
      </c>
      <c r="F221" s="89">
        <v>39.3</v>
      </c>
      <c r="G221" s="89">
        <v>39.3</v>
      </c>
      <c r="H221" s="89">
        <v>0</v>
      </c>
      <c r="I221" s="89">
        <v>0</v>
      </c>
      <c r="J221" s="89">
        <v>0</v>
      </c>
    </row>
    <row r="222" spans="1:10" ht="12">
      <c r="A222" s="31"/>
      <c r="B222" s="221" t="s">
        <v>227</v>
      </c>
      <c r="C222" s="221"/>
      <c r="D222" s="221"/>
      <c r="E222" s="67" t="s">
        <v>108</v>
      </c>
      <c r="F222" s="89">
        <v>96.12</v>
      </c>
      <c r="G222" s="89">
        <v>96.12</v>
      </c>
      <c r="H222" s="89">
        <v>0</v>
      </c>
      <c r="I222" s="89">
        <v>0</v>
      </c>
      <c r="J222" s="89">
        <v>0</v>
      </c>
    </row>
    <row r="223" spans="1:10" ht="12">
      <c r="A223" s="31"/>
      <c r="B223" s="221"/>
      <c r="C223" s="221" t="s">
        <v>220</v>
      </c>
      <c r="D223" s="221"/>
      <c r="E223" s="67" t="s">
        <v>21</v>
      </c>
      <c r="F223" s="89">
        <v>96.12</v>
      </c>
      <c r="G223" s="89">
        <v>96.12</v>
      </c>
      <c r="H223" s="89">
        <v>0</v>
      </c>
      <c r="I223" s="89">
        <v>0</v>
      </c>
      <c r="J223" s="89">
        <v>0</v>
      </c>
    </row>
    <row r="224" spans="1:10" ht="12">
      <c r="A224" s="31"/>
      <c r="B224" s="221" t="s">
        <v>228</v>
      </c>
      <c r="C224" s="221" t="s">
        <v>221</v>
      </c>
      <c r="D224" s="221" t="s">
        <v>216</v>
      </c>
      <c r="E224" s="67" t="s">
        <v>247</v>
      </c>
      <c r="F224" s="89">
        <v>96.12</v>
      </c>
      <c r="G224" s="89">
        <v>96.12</v>
      </c>
      <c r="H224" s="89">
        <v>0</v>
      </c>
      <c r="I224" s="89">
        <v>0</v>
      </c>
      <c r="J224" s="89">
        <v>0</v>
      </c>
    </row>
    <row r="225" spans="1:10" ht="12">
      <c r="A225" s="31"/>
      <c r="B225" s="221" t="s">
        <v>229</v>
      </c>
      <c r="C225" s="221"/>
      <c r="D225" s="221"/>
      <c r="E225" s="67" t="s">
        <v>47</v>
      </c>
      <c r="F225" s="89">
        <v>93.75</v>
      </c>
      <c r="G225" s="89">
        <v>93.75</v>
      </c>
      <c r="H225" s="89">
        <v>0</v>
      </c>
      <c r="I225" s="89">
        <v>0</v>
      </c>
      <c r="J225" s="89">
        <v>0</v>
      </c>
    </row>
    <row r="226" spans="1:10" ht="12">
      <c r="A226" s="31"/>
      <c r="B226" s="221"/>
      <c r="C226" s="221" t="s">
        <v>216</v>
      </c>
      <c r="D226" s="221"/>
      <c r="E226" s="67" t="s">
        <v>25</v>
      </c>
      <c r="F226" s="89">
        <v>93.75</v>
      </c>
      <c r="G226" s="89">
        <v>93.75</v>
      </c>
      <c r="H226" s="89">
        <v>0</v>
      </c>
      <c r="I226" s="89">
        <v>0</v>
      </c>
      <c r="J226" s="89">
        <v>0</v>
      </c>
    </row>
    <row r="227" spans="1:10" ht="12">
      <c r="A227" s="31"/>
      <c r="B227" s="221" t="s">
        <v>230</v>
      </c>
      <c r="C227" s="221" t="s">
        <v>222</v>
      </c>
      <c r="D227" s="221" t="s">
        <v>48</v>
      </c>
      <c r="E227" s="67" t="s">
        <v>26</v>
      </c>
      <c r="F227" s="89">
        <v>93.75</v>
      </c>
      <c r="G227" s="89">
        <v>93.75</v>
      </c>
      <c r="H227" s="89">
        <v>0</v>
      </c>
      <c r="I227" s="89">
        <v>0</v>
      </c>
      <c r="J227" s="89">
        <v>0</v>
      </c>
    </row>
    <row r="228" spans="1:10" ht="12">
      <c r="A228" s="217" t="s">
        <v>270</v>
      </c>
      <c r="B228" s="221"/>
      <c r="C228" s="221"/>
      <c r="D228" s="221"/>
      <c r="E228" s="219" t="s">
        <v>99</v>
      </c>
      <c r="F228" s="89">
        <v>727.35</v>
      </c>
      <c r="G228" s="89">
        <v>619.95</v>
      </c>
      <c r="H228" s="89">
        <v>54.1</v>
      </c>
      <c r="I228" s="89">
        <v>18.3</v>
      </c>
      <c r="J228" s="89">
        <v>35</v>
      </c>
    </row>
    <row r="229" spans="1:10" ht="12">
      <c r="A229" s="31"/>
      <c r="B229" s="221" t="s">
        <v>223</v>
      </c>
      <c r="C229" s="221"/>
      <c r="D229" s="221"/>
      <c r="E229" s="67" t="s">
        <v>215</v>
      </c>
      <c r="F229" s="89">
        <v>524.28</v>
      </c>
      <c r="G229" s="89">
        <v>445.17</v>
      </c>
      <c r="H229" s="89">
        <v>44.1</v>
      </c>
      <c r="I229" s="89">
        <v>0.01</v>
      </c>
      <c r="J229" s="89">
        <v>35</v>
      </c>
    </row>
    <row r="230" spans="1:10" ht="12">
      <c r="A230" s="31"/>
      <c r="B230" s="221"/>
      <c r="C230" s="221" t="s">
        <v>216</v>
      </c>
      <c r="D230" s="221"/>
      <c r="E230" s="67" t="s">
        <v>232</v>
      </c>
      <c r="F230" s="89">
        <v>489.28</v>
      </c>
      <c r="G230" s="89">
        <v>445.17</v>
      </c>
      <c r="H230" s="89">
        <v>44.1</v>
      </c>
      <c r="I230" s="89">
        <v>0.01</v>
      </c>
      <c r="J230" s="89">
        <v>0</v>
      </c>
    </row>
    <row r="231" spans="1:10" ht="12">
      <c r="A231" s="31"/>
      <c r="B231" s="221" t="s">
        <v>224</v>
      </c>
      <c r="C231" s="221" t="s">
        <v>222</v>
      </c>
      <c r="D231" s="221" t="s">
        <v>250</v>
      </c>
      <c r="E231" s="67" t="s">
        <v>236</v>
      </c>
      <c r="F231" s="89">
        <v>489.28</v>
      </c>
      <c r="G231" s="89">
        <v>445.17</v>
      </c>
      <c r="H231" s="89">
        <v>44.1</v>
      </c>
      <c r="I231" s="89">
        <v>0.01</v>
      </c>
      <c r="J231" s="89">
        <v>0</v>
      </c>
    </row>
    <row r="232" spans="1:10" ht="12">
      <c r="A232" s="31"/>
      <c r="B232" s="221"/>
      <c r="C232" s="221" t="s">
        <v>255</v>
      </c>
      <c r="D232" s="221"/>
      <c r="E232" s="67" t="s">
        <v>244</v>
      </c>
      <c r="F232" s="89">
        <v>35</v>
      </c>
      <c r="G232" s="89">
        <v>0</v>
      </c>
      <c r="H232" s="89">
        <v>0</v>
      </c>
      <c r="I232" s="89">
        <v>0</v>
      </c>
      <c r="J232" s="89">
        <v>35</v>
      </c>
    </row>
    <row r="233" spans="1:10" ht="12">
      <c r="A233" s="31"/>
      <c r="B233" s="221" t="s">
        <v>224</v>
      </c>
      <c r="C233" s="221" t="s">
        <v>256</v>
      </c>
      <c r="D233" s="221" t="s">
        <v>251</v>
      </c>
      <c r="E233" s="67" t="s">
        <v>245</v>
      </c>
      <c r="F233" s="89">
        <v>35</v>
      </c>
      <c r="G233" s="89">
        <v>0</v>
      </c>
      <c r="H233" s="89">
        <v>0</v>
      </c>
      <c r="I233" s="89">
        <v>0</v>
      </c>
      <c r="J233" s="89">
        <v>35</v>
      </c>
    </row>
    <row r="234" spans="1:10" ht="12">
      <c r="A234" s="31"/>
      <c r="B234" s="221" t="s">
        <v>225</v>
      </c>
      <c r="C234" s="221"/>
      <c r="D234" s="221"/>
      <c r="E234" s="67" t="s">
        <v>45</v>
      </c>
      <c r="F234" s="89">
        <v>107.71</v>
      </c>
      <c r="G234" s="89">
        <v>79.42</v>
      </c>
      <c r="H234" s="89">
        <v>10</v>
      </c>
      <c r="I234" s="89">
        <v>18.29</v>
      </c>
      <c r="J234" s="89">
        <v>0</v>
      </c>
    </row>
    <row r="235" spans="1:10" ht="12">
      <c r="A235" s="31"/>
      <c r="B235" s="221"/>
      <c r="C235" s="221" t="s">
        <v>217</v>
      </c>
      <c r="D235" s="221"/>
      <c r="E235" s="67" t="s">
        <v>105</v>
      </c>
      <c r="F235" s="89">
        <v>107.71</v>
      </c>
      <c r="G235" s="89">
        <v>79.42</v>
      </c>
      <c r="H235" s="89">
        <v>10</v>
      </c>
      <c r="I235" s="89">
        <v>18.29</v>
      </c>
      <c r="J235" s="89">
        <v>0</v>
      </c>
    </row>
    <row r="236" spans="1:10" ht="12">
      <c r="A236" s="31"/>
      <c r="B236" s="221" t="s">
        <v>226</v>
      </c>
      <c r="C236" s="221" t="s">
        <v>218</v>
      </c>
      <c r="D236" s="221" t="s">
        <v>216</v>
      </c>
      <c r="E236" s="67" t="s">
        <v>246</v>
      </c>
      <c r="F236" s="89">
        <v>28.29</v>
      </c>
      <c r="G236" s="89">
        <v>0</v>
      </c>
      <c r="H236" s="89">
        <v>10</v>
      </c>
      <c r="I236" s="89">
        <v>18.29</v>
      </c>
      <c r="J236" s="89">
        <v>0</v>
      </c>
    </row>
    <row r="237" spans="1:10" ht="12">
      <c r="A237" s="31"/>
      <c r="B237" s="221" t="s">
        <v>226</v>
      </c>
      <c r="C237" s="221" t="s">
        <v>218</v>
      </c>
      <c r="D237" s="221" t="s">
        <v>217</v>
      </c>
      <c r="E237" s="67" t="s">
        <v>20</v>
      </c>
      <c r="F237" s="89">
        <v>69.42</v>
      </c>
      <c r="G237" s="89">
        <v>69.42</v>
      </c>
      <c r="H237" s="89">
        <v>0</v>
      </c>
      <c r="I237" s="89">
        <v>0</v>
      </c>
      <c r="J237" s="89">
        <v>0</v>
      </c>
    </row>
    <row r="238" spans="1:10" ht="12">
      <c r="A238" s="31"/>
      <c r="B238" s="221" t="s">
        <v>226</v>
      </c>
      <c r="C238" s="221" t="s">
        <v>218</v>
      </c>
      <c r="D238" s="221" t="s">
        <v>219</v>
      </c>
      <c r="E238" s="67" t="s">
        <v>107</v>
      </c>
      <c r="F238" s="89">
        <v>10</v>
      </c>
      <c r="G238" s="89">
        <v>10</v>
      </c>
      <c r="H238" s="89">
        <v>0</v>
      </c>
      <c r="I238" s="89">
        <v>0</v>
      </c>
      <c r="J238" s="89">
        <v>0</v>
      </c>
    </row>
    <row r="239" spans="1:10" ht="12">
      <c r="A239" s="31"/>
      <c r="B239" s="221" t="s">
        <v>227</v>
      </c>
      <c r="C239" s="221"/>
      <c r="D239" s="221"/>
      <c r="E239" s="67" t="s">
        <v>108</v>
      </c>
      <c r="F239" s="89">
        <v>47.3</v>
      </c>
      <c r="G239" s="89">
        <v>47.3</v>
      </c>
      <c r="H239" s="89">
        <v>0</v>
      </c>
      <c r="I239" s="89">
        <v>0</v>
      </c>
      <c r="J239" s="89">
        <v>0</v>
      </c>
    </row>
    <row r="240" spans="1:10" ht="12">
      <c r="A240" s="31"/>
      <c r="B240" s="221"/>
      <c r="C240" s="221" t="s">
        <v>220</v>
      </c>
      <c r="D240" s="221"/>
      <c r="E240" s="67" t="s">
        <v>21</v>
      </c>
      <c r="F240" s="89">
        <v>47.3</v>
      </c>
      <c r="G240" s="89">
        <v>47.3</v>
      </c>
      <c r="H240" s="89">
        <v>0</v>
      </c>
      <c r="I240" s="89">
        <v>0</v>
      </c>
      <c r="J240" s="89">
        <v>0</v>
      </c>
    </row>
    <row r="241" spans="1:10" ht="12">
      <c r="A241" s="31"/>
      <c r="B241" s="221" t="s">
        <v>228</v>
      </c>
      <c r="C241" s="221" t="s">
        <v>221</v>
      </c>
      <c r="D241" s="221" t="s">
        <v>216</v>
      </c>
      <c r="E241" s="67" t="s">
        <v>247</v>
      </c>
      <c r="F241" s="89">
        <v>47.3</v>
      </c>
      <c r="G241" s="89">
        <v>47.3</v>
      </c>
      <c r="H241" s="89">
        <v>0</v>
      </c>
      <c r="I241" s="89">
        <v>0</v>
      </c>
      <c r="J241" s="89">
        <v>0</v>
      </c>
    </row>
    <row r="242" spans="1:10" ht="12">
      <c r="A242" s="31"/>
      <c r="B242" s="221" t="s">
        <v>229</v>
      </c>
      <c r="C242" s="221"/>
      <c r="D242" s="221"/>
      <c r="E242" s="67" t="s">
        <v>47</v>
      </c>
      <c r="F242" s="89">
        <v>48.06</v>
      </c>
      <c r="G242" s="89">
        <v>48.06</v>
      </c>
      <c r="H242" s="89">
        <v>0</v>
      </c>
      <c r="I242" s="89">
        <v>0</v>
      </c>
      <c r="J242" s="89">
        <v>0</v>
      </c>
    </row>
    <row r="243" spans="1:10" ht="12">
      <c r="A243" s="31"/>
      <c r="B243" s="221"/>
      <c r="C243" s="221" t="s">
        <v>216</v>
      </c>
      <c r="D243" s="221"/>
      <c r="E243" s="67" t="s">
        <v>25</v>
      </c>
      <c r="F243" s="89">
        <v>48.06</v>
      </c>
      <c r="G243" s="89">
        <v>48.06</v>
      </c>
      <c r="H243" s="89">
        <v>0</v>
      </c>
      <c r="I243" s="89">
        <v>0</v>
      </c>
      <c r="J243" s="89">
        <v>0</v>
      </c>
    </row>
    <row r="244" spans="1:10" ht="12">
      <c r="A244" s="31"/>
      <c r="B244" s="221" t="s">
        <v>230</v>
      </c>
      <c r="C244" s="221" t="s">
        <v>222</v>
      </c>
      <c r="D244" s="221" t="s">
        <v>48</v>
      </c>
      <c r="E244" s="67" t="s">
        <v>26</v>
      </c>
      <c r="F244" s="89">
        <v>48.06</v>
      </c>
      <c r="G244" s="89">
        <v>48.06</v>
      </c>
      <c r="H244" s="89">
        <v>0</v>
      </c>
      <c r="I244" s="89">
        <v>0</v>
      </c>
      <c r="J244" s="89">
        <v>0</v>
      </c>
    </row>
    <row r="245" spans="1:10" ht="12">
      <c r="A245" s="217" t="s">
        <v>271</v>
      </c>
      <c r="B245" s="221"/>
      <c r="C245" s="221"/>
      <c r="D245" s="221"/>
      <c r="E245" s="219" t="s">
        <v>99</v>
      </c>
      <c r="F245" s="89">
        <v>1941.58</v>
      </c>
      <c r="G245" s="89">
        <v>1680.17</v>
      </c>
      <c r="H245" s="89">
        <v>228.95</v>
      </c>
      <c r="I245" s="89">
        <v>32.46</v>
      </c>
      <c r="J245" s="89">
        <v>0</v>
      </c>
    </row>
    <row r="246" spans="1:10" ht="12">
      <c r="A246" s="31"/>
      <c r="B246" s="221" t="s">
        <v>223</v>
      </c>
      <c r="C246" s="221"/>
      <c r="D246" s="221"/>
      <c r="E246" s="67" t="s">
        <v>215</v>
      </c>
      <c r="F246" s="89">
        <v>1476.43</v>
      </c>
      <c r="G246" s="89">
        <v>1244.6</v>
      </c>
      <c r="H246" s="89">
        <v>226.83</v>
      </c>
      <c r="I246" s="89">
        <v>5</v>
      </c>
      <c r="J246" s="89">
        <v>0</v>
      </c>
    </row>
    <row r="247" spans="1:10" ht="12">
      <c r="A247" s="31"/>
      <c r="B247" s="221"/>
      <c r="C247" s="221" t="s">
        <v>216</v>
      </c>
      <c r="D247" s="221"/>
      <c r="E247" s="67" t="s">
        <v>232</v>
      </c>
      <c r="F247" s="89">
        <v>1476.43</v>
      </c>
      <c r="G247" s="89">
        <v>1244.6</v>
      </c>
      <c r="H247" s="89">
        <v>226.83</v>
      </c>
      <c r="I247" s="89">
        <v>5</v>
      </c>
      <c r="J247" s="89">
        <v>0</v>
      </c>
    </row>
    <row r="248" spans="1:10" ht="12">
      <c r="A248" s="31"/>
      <c r="B248" s="221" t="s">
        <v>224</v>
      </c>
      <c r="C248" s="221" t="s">
        <v>222</v>
      </c>
      <c r="D248" s="221" t="s">
        <v>250</v>
      </c>
      <c r="E248" s="67" t="s">
        <v>236</v>
      </c>
      <c r="F248" s="89">
        <v>1476.43</v>
      </c>
      <c r="G248" s="89">
        <v>1244.6</v>
      </c>
      <c r="H248" s="89">
        <v>226.83</v>
      </c>
      <c r="I248" s="89">
        <v>5</v>
      </c>
      <c r="J248" s="89">
        <v>0</v>
      </c>
    </row>
    <row r="249" spans="1:10" ht="12">
      <c r="A249" s="31"/>
      <c r="B249" s="221" t="s">
        <v>225</v>
      </c>
      <c r="C249" s="221"/>
      <c r="D249" s="221"/>
      <c r="E249" s="67" t="s">
        <v>45</v>
      </c>
      <c r="F249" s="89">
        <v>227.43</v>
      </c>
      <c r="G249" s="89">
        <v>197.85</v>
      </c>
      <c r="H249" s="89">
        <v>2.12</v>
      </c>
      <c r="I249" s="89">
        <v>27.46</v>
      </c>
      <c r="J249" s="89">
        <v>0</v>
      </c>
    </row>
    <row r="250" spans="1:10" ht="12">
      <c r="A250" s="31"/>
      <c r="B250" s="221"/>
      <c r="C250" s="221" t="s">
        <v>217</v>
      </c>
      <c r="D250" s="221"/>
      <c r="E250" s="67" t="s">
        <v>105</v>
      </c>
      <c r="F250" s="89">
        <v>227.43</v>
      </c>
      <c r="G250" s="89">
        <v>197.85</v>
      </c>
      <c r="H250" s="89">
        <v>2.12</v>
      </c>
      <c r="I250" s="89">
        <v>27.46</v>
      </c>
      <c r="J250" s="89">
        <v>0</v>
      </c>
    </row>
    <row r="251" spans="1:10" ht="12">
      <c r="A251" s="31"/>
      <c r="B251" s="221" t="s">
        <v>226</v>
      </c>
      <c r="C251" s="221" t="s">
        <v>218</v>
      </c>
      <c r="D251" s="221" t="s">
        <v>216</v>
      </c>
      <c r="E251" s="67" t="s">
        <v>246</v>
      </c>
      <c r="F251" s="89">
        <v>29.58</v>
      </c>
      <c r="G251" s="89">
        <v>0</v>
      </c>
      <c r="H251" s="89">
        <v>2.12</v>
      </c>
      <c r="I251" s="89">
        <v>27.46</v>
      </c>
      <c r="J251" s="89">
        <v>0</v>
      </c>
    </row>
    <row r="252" spans="1:10" ht="12">
      <c r="A252" s="31"/>
      <c r="B252" s="221" t="s">
        <v>226</v>
      </c>
      <c r="C252" s="221" t="s">
        <v>218</v>
      </c>
      <c r="D252" s="221" t="s">
        <v>217</v>
      </c>
      <c r="E252" s="67" t="s">
        <v>20</v>
      </c>
      <c r="F252" s="89">
        <v>182.85</v>
      </c>
      <c r="G252" s="89">
        <v>182.85</v>
      </c>
      <c r="H252" s="89">
        <v>0</v>
      </c>
      <c r="I252" s="89">
        <v>0</v>
      </c>
      <c r="J252" s="89">
        <v>0</v>
      </c>
    </row>
    <row r="253" spans="1:10" ht="12">
      <c r="A253" s="31"/>
      <c r="B253" s="221" t="s">
        <v>226</v>
      </c>
      <c r="C253" s="221" t="s">
        <v>218</v>
      </c>
      <c r="D253" s="221" t="s">
        <v>219</v>
      </c>
      <c r="E253" s="67" t="s">
        <v>107</v>
      </c>
      <c r="F253" s="89">
        <v>15</v>
      </c>
      <c r="G253" s="89">
        <v>15</v>
      </c>
      <c r="H253" s="89">
        <v>0</v>
      </c>
      <c r="I253" s="89">
        <v>0</v>
      </c>
      <c r="J253" s="89">
        <v>0</v>
      </c>
    </row>
    <row r="254" spans="1:10" ht="12">
      <c r="A254" s="31"/>
      <c r="B254" s="221" t="s">
        <v>227</v>
      </c>
      <c r="C254" s="221"/>
      <c r="D254" s="221"/>
      <c r="E254" s="67" t="s">
        <v>108</v>
      </c>
      <c r="F254" s="89">
        <v>103.82</v>
      </c>
      <c r="G254" s="89">
        <v>103.82</v>
      </c>
      <c r="H254" s="89">
        <v>0</v>
      </c>
      <c r="I254" s="89">
        <v>0</v>
      </c>
      <c r="J254" s="89">
        <v>0</v>
      </c>
    </row>
    <row r="255" spans="1:10" ht="12">
      <c r="A255" s="31"/>
      <c r="B255" s="221"/>
      <c r="C255" s="221" t="s">
        <v>220</v>
      </c>
      <c r="D255" s="221"/>
      <c r="E255" s="67" t="s">
        <v>21</v>
      </c>
      <c r="F255" s="89">
        <v>103.82</v>
      </c>
      <c r="G255" s="89">
        <v>103.82</v>
      </c>
      <c r="H255" s="89">
        <v>0</v>
      </c>
      <c r="I255" s="89">
        <v>0</v>
      </c>
      <c r="J255" s="89">
        <v>0</v>
      </c>
    </row>
    <row r="256" spans="1:10" ht="12">
      <c r="A256" s="31"/>
      <c r="B256" s="221" t="s">
        <v>228</v>
      </c>
      <c r="C256" s="221" t="s">
        <v>221</v>
      </c>
      <c r="D256" s="221" t="s">
        <v>216</v>
      </c>
      <c r="E256" s="67" t="s">
        <v>247</v>
      </c>
      <c r="F256" s="89">
        <v>103.82</v>
      </c>
      <c r="G256" s="89">
        <v>103.82</v>
      </c>
      <c r="H256" s="89">
        <v>0</v>
      </c>
      <c r="I256" s="89">
        <v>0</v>
      </c>
      <c r="J256" s="89">
        <v>0</v>
      </c>
    </row>
    <row r="257" spans="1:10" ht="12">
      <c r="A257" s="31"/>
      <c r="B257" s="221" t="s">
        <v>229</v>
      </c>
      <c r="C257" s="221"/>
      <c r="D257" s="221"/>
      <c r="E257" s="67" t="s">
        <v>47</v>
      </c>
      <c r="F257" s="89">
        <v>133.9</v>
      </c>
      <c r="G257" s="89">
        <v>133.9</v>
      </c>
      <c r="H257" s="89">
        <v>0</v>
      </c>
      <c r="I257" s="89">
        <v>0</v>
      </c>
      <c r="J257" s="89">
        <v>0</v>
      </c>
    </row>
    <row r="258" spans="1:10" ht="12">
      <c r="A258" s="31"/>
      <c r="B258" s="221"/>
      <c r="C258" s="221" t="s">
        <v>216</v>
      </c>
      <c r="D258" s="221"/>
      <c r="E258" s="67" t="s">
        <v>25</v>
      </c>
      <c r="F258" s="89">
        <v>133.9</v>
      </c>
      <c r="G258" s="89">
        <v>133.9</v>
      </c>
      <c r="H258" s="89">
        <v>0</v>
      </c>
      <c r="I258" s="89">
        <v>0</v>
      </c>
      <c r="J258" s="89">
        <v>0</v>
      </c>
    </row>
    <row r="259" spans="1:10" ht="12">
      <c r="A259" s="31"/>
      <c r="B259" s="221" t="s">
        <v>230</v>
      </c>
      <c r="C259" s="221" t="s">
        <v>222</v>
      </c>
      <c r="D259" s="221" t="s">
        <v>48</v>
      </c>
      <c r="E259" s="67" t="s">
        <v>26</v>
      </c>
      <c r="F259" s="89">
        <v>133.9</v>
      </c>
      <c r="G259" s="89">
        <v>133.9</v>
      </c>
      <c r="H259" s="89">
        <v>0</v>
      </c>
      <c r="I259" s="89">
        <v>0</v>
      </c>
      <c r="J259" s="89">
        <v>0</v>
      </c>
    </row>
    <row r="260" spans="1:10" ht="12">
      <c r="A260" s="259" t="s">
        <v>352</v>
      </c>
      <c r="B260" s="221"/>
      <c r="C260" s="221"/>
      <c r="D260" s="221"/>
      <c r="E260" s="219" t="s">
        <v>99</v>
      </c>
      <c r="F260" s="89">
        <v>3133.26</v>
      </c>
      <c r="G260" s="89">
        <v>2434.93</v>
      </c>
      <c r="H260" s="89">
        <v>320.63</v>
      </c>
      <c r="I260" s="89">
        <v>109.7</v>
      </c>
      <c r="J260" s="89">
        <v>268</v>
      </c>
    </row>
    <row r="261" spans="1:10" ht="12">
      <c r="A261" s="31"/>
      <c r="B261" s="221" t="s">
        <v>223</v>
      </c>
      <c r="C261" s="221"/>
      <c r="D261" s="221"/>
      <c r="E261" s="67" t="s">
        <v>215</v>
      </c>
      <c r="F261" s="89">
        <f>F263+F264</f>
        <v>2354.3300000000004</v>
      </c>
      <c r="G261" s="89">
        <v>1771.98</v>
      </c>
      <c r="H261" s="89">
        <v>312.78</v>
      </c>
      <c r="I261" s="89">
        <v>1.57</v>
      </c>
      <c r="J261" s="89">
        <v>268</v>
      </c>
    </row>
    <row r="262" spans="1:10" ht="12">
      <c r="A262" s="31"/>
      <c r="B262" s="221"/>
      <c r="C262" s="221" t="s">
        <v>216</v>
      </c>
      <c r="D262" s="221"/>
      <c r="E262" s="67" t="s">
        <v>232</v>
      </c>
      <c r="F262" s="89">
        <v>200</v>
      </c>
      <c r="G262" s="89">
        <v>0</v>
      </c>
      <c r="H262" s="89">
        <v>0</v>
      </c>
      <c r="I262" s="89">
        <v>0</v>
      </c>
      <c r="J262" s="89">
        <v>200</v>
      </c>
    </row>
    <row r="263" spans="1:10" ht="12">
      <c r="A263" s="31"/>
      <c r="B263" s="221" t="s">
        <v>224</v>
      </c>
      <c r="C263" s="221" t="s">
        <v>222</v>
      </c>
      <c r="D263" s="221" t="s">
        <v>48</v>
      </c>
      <c r="E263" s="67" t="s">
        <v>233</v>
      </c>
      <c r="F263" s="89">
        <v>200</v>
      </c>
      <c r="G263" s="89">
        <v>0</v>
      </c>
      <c r="H263" s="89">
        <v>0</v>
      </c>
      <c r="I263" s="89">
        <v>0</v>
      </c>
      <c r="J263" s="89">
        <v>200</v>
      </c>
    </row>
    <row r="264" spans="1:10" ht="12">
      <c r="A264" s="31"/>
      <c r="B264" s="221"/>
      <c r="C264" s="221" t="s">
        <v>249</v>
      </c>
      <c r="D264" s="221"/>
      <c r="E264" s="67" t="s">
        <v>238</v>
      </c>
      <c r="F264" s="89">
        <f>F265</f>
        <v>2154.3300000000004</v>
      </c>
      <c r="G264" s="89">
        <v>1771.98</v>
      </c>
      <c r="H264" s="89">
        <v>312.78</v>
      </c>
      <c r="I264" s="89">
        <v>1.57</v>
      </c>
      <c r="J264" s="89">
        <v>68</v>
      </c>
    </row>
    <row r="265" spans="1:10" ht="12">
      <c r="A265" s="31"/>
      <c r="B265" s="221" t="s">
        <v>224</v>
      </c>
      <c r="C265" s="221" t="s">
        <v>252</v>
      </c>
      <c r="D265" s="221" t="s">
        <v>216</v>
      </c>
      <c r="E265" s="67" t="s">
        <v>239</v>
      </c>
      <c r="F265" s="89">
        <f>G265+H265+I265+J265</f>
        <v>2154.3300000000004</v>
      </c>
      <c r="G265" s="89">
        <v>1771.98</v>
      </c>
      <c r="H265" s="89">
        <v>312.78</v>
      </c>
      <c r="I265" s="89">
        <v>1.57</v>
      </c>
      <c r="J265" s="89">
        <v>68</v>
      </c>
    </row>
    <row r="266" spans="1:10" ht="12">
      <c r="A266" s="31"/>
      <c r="B266" s="221" t="s">
        <v>225</v>
      </c>
      <c r="C266" s="221"/>
      <c r="D266" s="221"/>
      <c r="E266" s="67" t="s">
        <v>45</v>
      </c>
      <c r="F266" s="89">
        <v>416.73</v>
      </c>
      <c r="G266" s="89">
        <v>300.75</v>
      </c>
      <c r="H266" s="89">
        <v>7.85</v>
      </c>
      <c r="I266" s="89">
        <v>108.13</v>
      </c>
      <c r="J266" s="89">
        <v>0</v>
      </c>
    </row>
    <row r="267" spans="1:10" ht="12">
      <c r="A267" s="31"/>
      <c r="B267" s="221"/>
      <c r="C267" s="221" t="s">
        <v>217</v>
      </c>
      <c r="D267" s="221"/>
      <c r="E267" s="67" t="s">
        <v>105</v>
      </c>
      <c r="F267" s="89">
        <v>416.73</v>
      </c>
      <c r="G267" s="89">
        <v>300.75</v>
      </c>
      <c r="H267" s="89">
        <v>7.85</v>
      </c>
      <c r="I267" s="89">
        <v>108.13</v>
      </c>
      <c r="J267" s="89">
        <v>0</v>
      </c>
    </row>
    <row r="268" spans="1:10" ht="12">
      <c r="A268" s="31"/>
      <c r="B268" s="221" t="s">
        <v>226</v>
      </c>
      <c r="C268" s="221" t="s">
        <v>218</v>
      </c>
      <c r="D268" s="221" t="s">
        <v>216</v>
      </c>
      <c r="E268" s="67" t="s">
        <v>246</v>
      </c>
      <c r="F268" s="89">
        <v>115.98</v>
      </c>
      <c r="G268" s="89">
        <v>0</v>
      </c>
      <c r="H268" s="89">
        <v>7.85</v>
      </c>
      <c r="I268" s="89">
        <v>108.13</v>
      </c>
      <c r="J268" s="89">
        <v>0</v>
      </c>
    </row>
    <row r="269" spans="1:10" ht="12">
      <c r="A269" s="31"/>
      <c r="B269" s="221" t="s">
        <v>226</v>
      </c>
      <c r="C269" s="221" t="s">
        <v>218</v>
      </c>
      <c r="D269" s="221" t="s">
        <v>217</v>
      </c>
      <c r="E269" s="67" t="s">
        <v>20</v>
      </c>
      <c r="F269" s="89">
        <v>264.76</v>
      </c>
      <c r="G269" s="89">
        <v>264.76</v>
      </c>
      <c r="H269" s="89">
        <v>0</v>
      </c>
      <c r="I269" s="89">
        <v>0</v>
      </c>
      <c r="J269" s="89">
        <v>0</v>
      </c>
    </row>
    <row r="270" spans="1:10" ht="12">
      <c r="A270" s="31"/>
      <c r="B270" s="221" t="s">
        <v>226</v>
      </c>
      <c r="C270" s="221" t="s">
        <v>218</v>
      </c>
      <c r="D270" s="221" t="s">
        <v>219</v>
      </c>
      <c r="E270" s="67" t="s">
        <v>107</v>
      </c>
      <c r="F270" s="89">
        <v>35.99</v>
      </c>
      <c r="G270" s="89">
        <v>35.99</v>
      </c>
      <c r="H270" s="89">
        <v>0</v>
      </c>
      <c r="I270" s="89">
        <v>0</v>
      </c>
      <c r="J270" s="89">
        <v>0</v>
      </c>
    </row>
    <row r="271" spans="1:10" ht="12">
      <c r="A271" s="31"/>
      <c r="B271" s="221" t="s">
        <v>227</v>
      </c>
      <c r="C271" s="221"/>
      <c r="D271" s="221"/>
      <c r="E271" s="67" t="s">
        <v>108</v>
      </c>
      <c r="F271" s="89">
        <v>171.11</v>
      </c>
      <c r="G271" s="89">
        <v>171.11</v>
      </c>
      <c r="H271" s="89">
        <v>0</v>
      </c>
      <c r="I271" s="89">
        <v>0</v>
      </c>
      <c r="J271" s="89">
        <v>0</v>
      </c>
    </row>
    <row r="272" spans="1:10" ht="12">
      <c r="A272" s="31"/>
      <c r="B272" s="221"/>
      <c r="C272" s="221" t="s">
        <v>220</v>
      </c>
      <c r="D272" s="221"/>
      <c r="E272" s="67" t="s">
        <v>21</v>
      </c>
      <c r="F272" s="89">
        <v>171.11</v>
      </c>
      <c r="G272" s="89">
        <v>171.11</v>
      </c>
      <c r="H272" s="89">
        <v>0</v>
      </c>
      <c r="I272" s="89">
        <v>0</v>
      </c>
      <c r="J272" s="89">
        <v>0</v>
      </c>
    </row>
    <row r="273" spans="1:10" ht="12">
      <c r="A273" s="31"/>
      <c r="B273" s="221" t="s">
        <v>228</v>
      </c>
      <c r="C273" s="221" t="s">
        <v>221</v>
      </c>
      <c r="D273" s="221" t="s">
        <v>216</v>
      </c>
      <c r="E273" s="67" t="s">
        <v>247</v>
      </c>
      <c r="F273" s="89">
        <v>171.11</v>
      </c>
      <c r="G273" s="89">
        <v>171.11</v>
      </c>
      <c r="H273" s="89">
        <v>0</v>
      </c>
      <c r="I273" s="89">
        <v>0</v>
      </c>
      <c r="J273" s="89">
        <v>0</v>
      </c>
    </row>
    <row r="274" spans="1:10" ht="12">
      <c r="A274" s="31"/>
      <c r="B274" s="221" t="s">
        <v>229</v>
      </c>
      <c r="C274" s="221"/>
      <c r="D274" s="221"/>
      <c r="E274" s="67" t="s">
        <v>47</v>
      </c>
      <c r="F274" s="89">
        <v>191.09</v>
      </c>
      <c r="G274" s="89">
        <v>191.09</v>
      </c>
      <c r="H274" s="89">
        <v>0</v>
      </c>
      <c r="I274" s="89">
        <v>0</v>
      </c>
      <c r="J274" s="89">
        <v>0</v>
      </c>
    </row>
    <row r="275" spans="1:10" ht="12">
      <c r="A275" s="31"/>
      <c r="B275" s="221"/>
      <c r="C275" s="221" t="s">
        <v>216</v>
      </c>
      <c r="D275" s="221"/>
      <c r="E275" s="67" t="s">
        <v>25</v>
      </c>
      <c r="F275" s="89">
        <v>191.09</v>
      </c>
      <c r="G275" s="89">
        <v>191.09</v>
      </c>
      <c r="H275" s="89">
        <v>0</v>
      </c>
      <c r="I275" s="89">
        <v>0</v>
      </c>
      <c r="J275" s="89">
        <v>0</v>
      </c>
    </row>
    <row r="276" spans="1:10" ht="12">
      <c r="A276" s="31"/>
      <c r="B276" s="221" t="s">
        <v>230</v>
      </c>
      <c r="C276" s="221" t="s">
        <v>222</v>
      </c>
      <c r="D276" s="221" t="s">
        <v>48</v>
      </c>
      <c r="E276" s="67" t="s">
        <v>26</v>
      </c>
      <c r="F276" s="89">
        <v>191.09</v>
      </c>
      <c r="G276" s="89">
        <v>191.09</v>
      </c>
      <c r="H276" s="89">
        <v>0</v>
      </c>
      <c r="I276" s="89">
        <v>0</v>
      </c>
      <c r="J276" s="89">
        <v>0</v>
      </c>
    </row>
    <row r="277" spans="1:10" ht="12">
      <c r="A277" s="217" t="s">
        <v>273</v>
      </c>
      <c r="B277" s="221"/>
      <c r="C277" s="221"/>
      <c r="D277" s="221"/>
      <c r="E277" s="219" t="s">
        <v>99</v>
      </c>
      <c r="F277" s="89">
        <v>993.26</v>
      </c>
      <c r="G277" s="89">
        <v>832.17</v>
      </c>
      <c r="H277" s="89">
        <v>83.56</v>
      </c>
      <c r="I277" s="89">
        <v>42.53</v>
      </c>
      <c r="J277" s="89">
        <v>35</v>
      </c>
    </row>
    <row r="278" spans="1:10" ht="12">
      <c r="A278" s="31"/>
      <c r="B278" s="221" t="s">
        <v>223</v>
      </c>
      <c r="C278" s="221"/>
      <c r="D278" s="221"/>
      <c r="E278" s="67" t="s">
        <v>215</v>
      </c>
      <c r="F278" s="89">
        <v>714.93</v>
      </c>
      <c r="G278" s="89">
        <v>598.71</v>
      </c>
      <c r="H278" s="89">
        <v>79.95</v>
      </c>
      <c r="I278" s="89">
        <v>1.27</v>
      </c>
      <c r="J278" s="89">
        <v>35</v>
      </c>
    </row>
    <row r="279" spans="1:10" ht="12">
      <c r="A279" s="31"/>
      <c r="B279" s="221"/>
      <c r="C279" s="221" t="s">
        <v>249</v>
      </c>
      <c r="D279" s="221"/>
      <c r="E279" s="67" t="s">
        <v>238</v>
      </c>
      <c r="F279" s="89">
        <v>679.93</v>
      </c>
      <c r="G279" s="89">
        <v>598.71</v>
      </c>
      <c r="H279" s="89">
        <v>79.95</v>
      </c>
      <c r="I279" s="89">
        <v>1.27</v>
      </c>
      <c r="J279" s="89">
        <v>0</v>
      </c>
    </row>
    <row r="280" spans="1:10" ht="12">
      <c r="A280" s="31"/>
      <c r="B280" s="221" t="s">
        <v>224</v>
      </c>
      <c r="C280" s="221" t="s">
        <v>252</v>
      </c>
      <c r="D280" s="221" t="s">
        <v>216</v>
      </c>
      <c r="E280" s="67" t="s">
        <v>239</v>
      </c>
      <c r="F280" s="89">
        <v>679.93</v>
      </c>
      <c r="G280" s="89">
        <v>598.71</v>
      </c>
      <c r="H280" s="89">
        <v>79.95</v>
      </c>
      <c r="I280" s="89">
        <v>1.27</v>
      </c>
      <c r="J280" s="89">
        <v>0</v>
      </c>
    </row>
    <row r="281" spans="1:10" ht="12">
      <c r="A281" s="31"/>
      <c r="B281" s="221"/>
      <c r="C281" s="221" t="s">
        <v>255</v>
      </c>
      <c r="D281" s="221"/>
      <c r="E281" s="67" t="s">
        <v>244</v>
      </c>
      <c r="F281" s="89">
        <v>35</v>
      </c>
      <c r="G281" s="89">
        <v>0</v>
      </c>
      <c r="H281" s="89">
        <v>0</v>
      </c>
      <c r="I281" s="89">
        <v>0</v>
      </c>
      <c r="J281" s="89">
        <v>35</v>
      </c>
    </row>
    <row r="282" spans="1:10" ht="12">
      <c r="A282" s="31"/>
      <c r="B282" s="221" t="s">
        <v>224</v>
      </c>
      <c r="C282" s="221" t="s">
        <v>256</v>
      </c>
      <c r="D282" s="221" t="s">
        <v>251</v>
      </c>
      <c r="E282" s="67" t="s">
        <v>245</v>
      </c>
      <c r="F282" s="89">
        <v>35</v>
      </c>
      <c r="G282" s="89">
        <v>0</v>
      </c>
      <c r="H282" s="89">
        <v>0</v>
      </c>
      <c r="I282" s="89">
        <v>0</v>
      </c>
      <c r="J282" s="89">
        <v>35</v>
      </c>
    </row>
    <row r="283" spans="1:10" ht="12">
      <c r="A283" s="31"/>
      <c r="B283" s="221" t="s">
        <v>225</v>
      </c>
      <c r="C283" s="221"/>
      <c r="D283" s="221"/>
      <c r="E283" s="67" t="s">
        <v>45</v>
      </c>
      <c r="F283" s="89">
        <v>136.84</v>
      </c>
      <c r="G283" s="89">
        <v>91.97</v>
      </c>
      <c r="H283" s="89">
        <v>3.61</v>
      </c>
      <c r="I283" s="89">
        <v>41.26</v>
      </c>
      <c r="J283" s="89">
        <v>0</v>
      </c>
    </row>
    <row r="284" spans="1:10" ht="12">
      <c r="A284" s="31"/>
      <c r="B284" s="221"/>
      <c r="C284" s="221" t="s">
        <v>217</v>
      </c>
      <c r="D284" s="221"/>
      <c r="E284" s="67" t="s">
        <v>105</v>
      </c>
      <c r="F284" s="89">
        <v>136.84</v>
      </c>
      <c r="G284" s="89">
        <v>91.97</v>
      </c>
      <c r="H284" s="89">
        <v>3.61</v>
      </c>
      <c r="I284" s="89">
        <v>41.26</v>
      </c>
      <c r="J284" s="89">
        <v>0</v>
      </c>
    </row>
    <row r="285" spans="1:10" ht="12">
      <c r="A285" s="31"/>
      <c r="B285" s="221" t="s">
        <v>226</v>
      </c>
      <c r="C285" s="221" t="s">
        <v>218</v>
      </c>
      <c r="D285" s="221" t="s">
        <v>216</v>
      </c>
      <c r="E285" s="67" t="s">
        <v>246</v>
      </c>
      <c r="F285" s="89">
        <v>44.87</v>
      </c>
      <c r="G285" s="89">
        <v>0</v>
      </c>
      <c r="H285" s="89">
        <v>3.61</v>
      </c>
      <c r="I285" s="89">
        <v>41.26</v>
      </c>
      <c r="J285" s="89">
        <v>0</v>
      </c>
    </row>
    <row r="286" spans="1:10" ht="12">
      <c r="A286" s="31"/>
      <c r="B286" s="221" t="s">
        <v>226</v>
      </c>
      <c r="C286" s="221" t="s">
        <v>218</v>
      </c>
      <c r="D286" s="221" t="s">
        <v>217</v>
      </c>
      <c r="E286" s="67" t="s">
        <v>20</v>
      </c>
      <c r="F286" s="89">
        <v>91.97</v>
      </c>
      <c r="G286" s="89">
        <v>91.97</v>
      </c>
      <c r="H286" s="89">
        <v>0</v>
      </c>
      <c r="I286" s="89">
        <v>0</v>
      </c>
      <c r="J286" s="89">
        <v>0</v>
      </c>
    </row>
    <row r="287" spans="1:10" ht="12">
      <c r="A287" s="31"/>
      <c r="B287" s="221" t="s">
        <v>227</v>
      </c>
      <c r="C287" s="221"/>
      <c r="D287" s="221"/>
      <c r="E287" s="67" t="s">
        <v>108</v>
      </c>
      <c r="F287" s="89">
        <v>76.17</v>
      </c>
      <c r="G287" s="89">
        <v>76.17</v>
      </c>
      <c r="H287" s="89">
        <v>0</v>
      </c>
      <c r="I287" s="89">
        <v>0</v>
      </c>
      <c r="J287" s="89">
        <v>0</v>
      </c>
    </row>
    <row r="288" spans="1:10" ht="12">
      <c r="A288" s="31"/>
      <c r="B288" s="221"/>
      <c r="C288" s="221" t="s">
        <v>220</v>
      </c>
      <c r="D288" s="221"/>
      <c r="E288" s="67" t="s">
        <v>21</v>
      </c>
      <c r="F288" s="89">
        <v>76.17</v>
      </c>
      <c r="G288" s="89">
        <v>76.17</v>
      </c>
      <c r="H288" s="89">
        <v>0</v>
      </c>
      <c r="I288" s="89">
        <v>0</v>
      </c>
      <c r="J288" s="89">
        <v>0</v>
      </c>
    </row>
    <row r="289" spans="1:10" ht="12">
      <c r="A289" s="31"/>
      <c r="B289" s="221" t="s">
        <v>228</v>
      </c>
      <c r="C289" s="221" t="s">
        <v>221</v>
      </c>
      <c r="D289" s="221" t="s">
        <v>216</v>
      </c>
      <c r="E289" s="67" t="s">
        <v>247</v>
      </c>
      <c r="F289" s="89">
        <v>76.17</v>
      </c>
      <c r="G289" s="89">
        <v>76.17</v>
      </c>
      <c r="H289" s="89">
        <v>0</v>
      </c>
      <c r="I289" s="89">
        <v>0</v>
      </c>
      <c r="J289" s="89">
        <v>0</v>
      </c>
    </row>
    <row r="290" spans="1:10" ht="12">
      <c r="A290" s="31"/>
      <c r="B290" s="221" t="s">
        <v>229</v>
      </c>
      <c r="C290" s="221"/>
      <c r="D290" s="221"/>
      <c r="E290" s="67" t="s">
        <v>47</v>
      </c>
      <c r="F290" s="89">
        <v>65.32</v>
      </c>
      <c r="G290" s="89">
        <v>65.32</v>
      </c>
      <c r="H290" s="89">
        <v>0</v>
      </c>
      <c r="I290" s="89">
        <v>0</v>
      </c>
      <c r="J290" s="89">
        <v>0</v>
      </c>
    </row>
    <row r="291" spans="1:10" ht="12">
      <c r="A291" s="31"/>
      <c r="B291" s="221"/>
      <c r="C291" s="221" t="s">
        <v>216</v>
      </c>
      <c r="D291" s="221"/>
      <c r="E291" s="67" t="s">
        <v>25</v>
      </c>
      <c r="F291" s="89">
        <v>65.32</v>
      </c>
      <c r="G291" s="89">
        <v>65.32</v>
      </c>
      <c r="H291" s="89">
        <v>0</v>
      </c>
      <c r="I291" s="89">
        <v>0</v>
      </c>
      <c r="J291" s="89">
        <v>0</v>
      </c>
    </row>
    <row r="292" spans="1:10" ht="12">
      <c r="A292" s="31"/>
      <c r="B292" s="221" t="s">
        <v>230</v>
      </c>
      <c r="C292" s="221" t="s">
        <v>222</v>
      </c>
      <c r="D292" s="221" t="s">
        <v>48</v>
      </c>
      <c r="E292" s="67" t="s">
        <v>26</v>
      </c>
      <c r="F292" s="89">
        <v>65.32</v>
      </c>
      <c r="G292" s="89">
        <v>65.32</v>
      </c>
      <c r="H292" s="89">
        <v>0</v>
      </c>
      <c r="I292" s="89">
        <v>0</v>
      </c>
      <c r="J292" s="89">
        <v>0</v>
      </c>
    </row>
    <row r="293" spans="1:10" ht="22.5">
      <c r="A293" s="217" t="s">
        <v>274</v>
      </c>
      <c r="B293" s="221"/>
      <c r="C293" s="221"/>
      <c r="D293" s="221"/>
      <c r="E293" s="219" t="s">
        <v>99</v>
      </c>
      <c r="F293" s="89">
        <v>2281.53</v>
      </c>
      <c r="G293" s="89">
        <v>2057.82</v>
      </c>
      <c r="H293" s="89">
        <v>135.17</v>
      </c>
      <c r="I293" s="89">
        <v>63.54</v>
      </c>
      <c r="J293" s="89">
        <v>25</v>
      </c>
    </row>
    <row r="294" spans="1:10" ht="12">
      <c r="A294" s="31"/>
      <c r="B294" s="221" t="s">
        <v>223</v>
      </c>
      <c r="C294" s="221"/>
      <c r="D294" s="221"/>
      <c r="E294" s="67" t="s">
        <v>215</v>
      </c>
      <c r="F294" s="89">
        <v>1642.51</v>
      </c>
      <c r="G294" s="89">
        <v>1484.73</v>
      </c>
      <c r="H294" s="89">
        <v>129.19</v>
      </c>
      <c r="I294" s="89">
        <v>3.59</v>
      </c>
      <c r="J294" s="89">
        <v>25</v>
      </c>
    </row>
    <row r="295" spans="1:10" ht="12">
      <c r="A295" s="31"/>
      <c r="B295" s="221"/>
      <c r="C295" s="221" t="s">
        <v>249</v>
      </c>
      <c r="D295" s="221"/>
      <c r="E295" s="67" t="s">
        <v>238</v>
      </c>
      <c r="F295" s="89">
        <v>1617.51</v>
      </c>
      <c r="G295" s="89">
        <v>1484.73</v>
      </c>
      <c r="H295" s="89">
        <v>129.19</v>
      </c>
      <c r="I295" s="89">
        <v>3.59</v>
      </c>
      <c r="J295" s="89">
        <v>0</v>
      </c>
    </row>
    <row r="296" spans="1:10" ht="12">
      <c r="A296" s="31"/>
      <c r="B296" s="221" t="s">
        <v>224</v>
      </c>
      <c r="C296" s="221" t="s">
        <v>252</v>
      </c>
      <c r="D296" s="221" t="s">
        <v>216</v>
      </c>
      <c r="E296" s="67" t="s">
        <v>239</v>
      </c>
      <c r="F296" s="89">
        <v>1617.51</v>
      </c>
      <c r="G296" s="89">
        <v>1484.73</v>
      </c>
      <c r="H296" s="89">
        <v>129.19</v>
      </c>
      <c r="I296" s="89">
        <v>3.59</v>
      </c>
      <c r="J296" s="89">
        <v>0</v>
      </c>
    </row>
    <row r="297" spans="1:10" ht="12">
      <c r="A297" s="31"/>
      <c r="B297" s="221"/>
      <c r="C297" s="221" t="s">
        <v>255</v>
      </c>
      <c r="D297" s="221"/>
      <c r="E297" s="67" t="s">
        <v>244</v>
      </c>
      <c r="F297" s="89">
        <v>25</v>
      </c>
      <c r="G297" s="89">
        <v>0</v>
      </c>
      <c r="H297" s="89">
        <v>0</v>
      </c>
      <c r="I297" s="89">
        <v>0</v>
      </c>
      <c r="J297" s="89">
        <v>25</v>
      </c>
    </row>
    <row r="298" spans="1:10" ht="12">
      <c r="A298" s="31"/>
      <c r="B298" s="221" t="s">
        <v>224</v>
      </c>
      <c r="C298" s="221" t="s">
        <v>256</v>
      </c>
      <c r="D298" s="221" t="s">
        <v>251</v>
      </c>
      <c r="E298" s="67" t="s">
        <v>245</v>
      </c>
      <c r="F298" s="89">
        <v>25</v>
      </c>
      <c r="G298" s="89">
        <v>0</v>
      </c>
      <c r="H298" s="89">
        <v>0</v>
      </c>
      <c r="I298" s="89">
        <v>0</v>
      </c>
      <c r="J298" s="89">
        <v>25</v>
      </c>
    </row>
    <row r="299" spans="1:10" ht="12">
      <c r="A299" s="31"/>
      <c r="B299" s="221" t="s">
        <v>225</v>
      </c>
      <c r="C299" s="221"/>
      <c r="D299" s="221"/>
      <c r="E299" s="67" t="s">
        <v>45</v>
      </c>
      <c r="F299" s="89">
        <v>308.03</v>
      </c>
      <c r="G299" s="89">
        <v>242.1</v>
      </c>
      <c r="H299" s="89">
        <v>5.98</v>
      </c>
      <c r="I299" s="89">
        <v>59.95</v>
      </c>
      <c r="J299" s="89">
        <v>0</v>
      </c>
    </row>
    <row r="300" spans="1:10" ht="12">
      <c r="A300" s="31"/>
      <c r="B300" s="221"/>
      <c r="C300" s="221" t="s">
        <v>217</v>
      </c>
      <c r="D300" s="221"/>
      <c r="E300" s="67" t="s">
        <v>105</v>
      </c>
      <c r="F300" s="89">
        <v>308.03</v>
      </c>
      <c r="G300" s="89">
        <v>242.1</v>
      </c>
      <c r="H300" s="89">
        <v>5.98</v>
      </c>
      <c r="I300" s="89">
        <v>59.95</v>
      </c>
      <c r="J300" s="89">
        <v>0</v>
      </c>
    </row>
    <row r="301" spans="1:10" ht="12">
      <c r="A301" s="31"/>
      <c r="B301" s="221" t="s">
        <v>226</v>
      </c>
      <c r="C301" s="221" t="s">
        <v>218</v>
      </c>
      <c r="D301" s="221" t="s">
        <v>216</v>
      </c>
      <c r="E301" s="67" t="s">
        <v>246</v>
      </c>
      <c r="F301" s="89">
        <v>65.93</v>
      </c>
      <c r="G301" s="89">
        <v>0</v>
      </c>
      <c r="H301" s="89">
        <v>5.98</v>
      </c>
      <c r="I301" s="89">
        <v>59.95</v>
      </c>
      <c r="J301" s="89">
        <v>0</v>
      </c>
    </row>
    <row r="302" spans="1:10" ht="12">
      <c r="A302" s="31"/>
      <c r="B302" s="221" t="s">
        <v>226</v>
      </c>
      <c r="C302" s="221" t="s">
        <v>218</v>
      </c>
      <c r="D302" s="221" t="s">
        <v>217</v>
      </c>
      <c r="E302" s="67" t="s">
        <v>20</v>
      </c>
      <c r="F302" s="89">
        <v>225.1</v>
      </c>
      <c r="G302" s="89">
        <v>225.1</v>
      </c>
      <c r="H302" s="89">
        <v>0</v>
      </c>
      <c r="I302" s="89">
        <v>0</v>
      </c>
      <c r="J302" s="89">
        <v>0</v>
      </c>
    </row>
    <row r="303" spans="1:10" ht="12">
      <c r="A303" s="31"/>
      <c r="B303" s="221" t="s">
        <v>226</v>
      </c>
      <c r="C303" s="221" t="s">
        <v>218</v>
      </c>
      <c r="D303" s="221" t="s">
        <v>219</v>
      </c>
      <c r="E303" s="67" t="s">
        <v>107</v>
      </c>
      <c r="F303" s="89">
        <v>17</v>
      </c>
      <c r="G303" s="89">
        <v>17</v>
      </c>
      <c r="H303" s="89">
        <v>0</v>
      </c>
      <c r="I303" s="89">
        <v>0</v>
      </c>
      <c r="J303" s="89">
        <v>0</v>
      </c>
    </row>
    <row r="304" spans="1:10" ht="12">
      <c r="A304" s="31"/>
      <c r="B304" s="221" t="s">
        <v>227</v>
      </c>
      <c r="C304" s="221"/>
      <c r="D304" s="221"/>
      <c r="E304" s="67" t="s">
        <v>108</v>
      </c>
      <c r="F304" s="89">
        <v>169.63</v>
      </c>
      <c r="G304" s="89">
        <v>169.63</v>
      </c>
      <c r="H304" s="89">
        <v>0</v>
      </c>
      <c r="I304" s="89">
        <v>0</v>
      </c>
      <c r="J304" s="89">
        <v>0</v>
      </c>
    </row>
    <row r="305" spans="1:10" ht="12">
      <c r="A305" s="31"/>
      <c r="B305" s="221"/>
      <c r="C305" s="221" t="s">
        <v>220</v>
      </c>
      <c r="D305" s="221"/>
      <c r="E305" s="67" t="s">
        <v>21</v>
      </c>
      <c r="F305" s="89">
        <v>169.63</v>
      </c>
      <c r="G305" s="89">
        <v>169.63</v>
      </c>
      <c r="H305" s="89">
        <v>0</v>
      </c>
      <c r="I305" s="89">
        <v>0</v>
      </c>
      <c r="J305" s="89">
        <v>0</v>
      </c>
    </row>
    <row r="306" spans="1:10" ht="12">
      <c r="A306" s="31"/>
      <c r="B306" s="221" t="s">
        <v>228</v>
      </c>
      <c r="C306" s="221" t="s">
        <v>221</v>
      </c>
      <c r="D306" s="221" t="s">
        <v>216</v>
      </c>
      <c r="E306" s="67" t="s">
        <v>247</v>
      </c>
      <c r="F306" s="89">
        <v>169.63</v>
      </c>
      <c r="G306" s="89">
        <v>169.63</v>
      </c>
      <c r="H306" s="89">
        <v>0</v>
      </c>
      <c r="I306" s="89">
        <v>0</v>
      </c>
      <c r="J306" s="89">
        <v>0</v>
      </c>
    </row>
    <row r="307" spans="1:10" ht="12">
      <c r="A307" s="31"/>
      <c r="B307" s="221" t="s">
        <v>229</v>
      </c>
      <c r="C307" s="221"/>
      <c r="D307" s="221"/>
      <c r="E307" s="67" t="s">
        <v>47</v>
      </c>
      <c r="F307" s="89">
        <v>161.36</v>
      </c>
      <c r="G307" s="89">
        <v>161.36</v>
      </c>
      <c r="H307" s="89">
        <v>0</v>
      </c>
      <c r="I307" s="89">
        <v>0</v>
      </c>
      <c r="J307" s="89">
        <v>0</v>
      </c>
    </row>
    <row r="308" spans="1:10" ht="12">
      <c r="A308" s="31"/>
      <c r="B308" s="221"/>
      <c r="C308" s="221" t="s">
        <v>216</v>
      </c>
      <c r="D308" s="221"/>
      <c r="E308" s="67" t="s">
        <v>25</v>
      </c>
      <c r="F308" s="89">
        <v>161.36</v>
      </c>
      <c r="G308" s="89">
        <v>161.36</v>
      </c>
      <c r="H308" s="89">
        <v>0</v>
      </c>
      <c r="I308" s="89">
        <v>0</v>
      </c>
      <c r="J308" s="89">
        <v>0</v>
      </c>
    </row>
    <row r="309" spans="1:10" ht="12">
      <c r="A309" s="31"/>
      <c r="B309" s="221" t="s">
        <v>230</v>
      </c>
      <c r="C309" s="221" t="s">
        <v>222</v>
      </c>
      <c r="D309" s="221" t="s">
        <v>48</v>
      </c>
      <c r="E309" s="67" t="s">
        <v>26</v>
      </c>
      <c r="F309" s="89">
        <v>161.36</v>
      </c>
      <c r="G309" s="89">
        <v>161.36</v>
      </c>
      <c r="H309" s="89">
        <v>0</v>
      </c>
      <c r="I309" s="89">
        <v>0</v>
      </c>
      <c r="J309" s="89">
        <v>0</v>
      </c>
    </row>
    <row r="310" spans="1:10" ht="22.5">
      <c r="A310" s="217" t="s">
        <v>275</v>
      </c>
      <c r="B310" s="221"/>
      <c r="C310" s="221"/>
      <c r="D310" s="221"/>
      <c r="E310" s="219" t="s">
        <v>99</v>
      </c>
      <c r="F310" s="89">
        <v>1224.21</v>
      </c>
      <c r="G310" s="89">
        <v>1018.83</v>
      </c>
      <c r="H310" s="89">
        <v>112.41</v>
      </c>
      <c r="I310" s="89">
        <v>67.54</v>
      </c>
      <c r="J310" s="89">
        <v>25.43</v>
      </c>
    </row>
    <row r="311" spans="1:10" ht="12">
      <c r="A311" s="31"/>
      <c r="B311" s="221" t="s">
        <v>223</v>
      </c>
      <c r="C311" s="221"/>
      <c r="D311" s="221"/>
      <c r="E311" s="67" t="s">
        <v>215</v>
      </c>
      <c r="F311" s="89">
        <v>841.45</v>
      </c>
      <c r="G311" s="89">
        <v>724.67</v>
      </c>
      <c r="H311" s="89">
        <v>90.12</v>
      </c>
      <c r="I311" s="89">
        <v>1.23</v>
      </c>
      <c r="J311" s="89">
        <v>25.43</v>
      </c>
    </row>
    <row r="312" spans="1:10" ht="12">
      <c r="A312" s="31"/>
      <c r="B312" s="221"/>
      <c r="C312" s="221" t="s">
        <v>216</v>
      </c>
      <c r="D312" s="221"/>
      <c r="E312" s="67" t="s">
        <v>232</v>
      </c>
      <c r="F312" s="89">
        <v>821.45</v>
      </c>
      <c r="G312" s="89">
        <v>724.67</v>
      </c>
      <c r="H312" s="89">
        <v>90.12</v>
      </c>
      <c r="I312" s="89">
        <v>1.23</v>
      </c>
      <c r="J312" s="89">
        <v>5.43</v>
      </c>
    </row>
    <row r="313" spans="1:10" ht="12">
      <c r="A313" s="31"/>
      <c r="B313" s="221" t="s">
        <v>224</v>
      </c>
      <c r="C313" s="221" t="s">
        <v>222</v>
      </c>
      <c r="D313" s="221" t="s">
        <v>251</v>
      </c>
      <c r="E313" s="67" t="s">
        <v>237</v>
      </c>
      <c r="F313" s="89">
        <v>821.45</v>
      </c>
      <c r="G313" s="89">
        <v>724.67</v>
      </c>
      <c r="H313" s="89">
        <v>90.12</v>
      </c>
      <c r="I313" s="89">
        <v>1.23</v>
      </c>
      <c r="J313" s="89">
        <v>5.43</v>
      </c>
    </row>
    <row r="314" spans="1:10" ht="12">
      <c r="A314" s="31"/>
      <c r="B314" s="221"/>
      <c r="C314" s="221" t="s">
        <v>255</v>
      </c>
      <c r="D314" s="221"/>
      <c r="E314" s="67" t="s">
        <v>244</v>
      </c>
      <c r="F314" s="89">
        <v>20</v>
      </c>
      <c r="G314" s="89">
        <v>0</v>
      </c>
      <c r="H314" s="89">
        <v>0</v>
      </c>
      <c r="I314" s="89">
        <v>0</v>
      </c>
      <c r="J314" s="89">
        <v>20</v>
      </c>
    </row>
    <row r="315" spans="1:10" ht="12">
      <c r="A315" s="31"/>
      <c r="B315" s="221" t="s">
        <v>224</v>
      </c>
      <c r="C315" s="221" t="s">
        <v>256</v>
      </c>
      <c r="D315" s="221" t="s">
        <v>251</v>
      </c>
      <c r="E315" s="67" t="s">
        <v>245</v>
      </c>
      <c r="F315" s="89">
        <v>20</v>
      </c>
      <c r="G315" s="89">
        <v>0</v>
      </c>
      <c r="H315" s="89">
        <v>0</v>
      </c>
      <c r="I315" s="89">
        <v>0</v>
      </c>
      <c r="J315" s="89">
        <v>20</v>
      </c>
    </row>
    <row r="316" spans="1:10" ht="12">
      <c r="A316" s="31"/>
      <c r="B316" s="221" t="s">
        <v>225</v>
      </c>
      <c r="C316" s="221"/>
      <c r="D316" s="221"/>
      <c r="E316" s="67" t="s">
        <v>45</v>
      </c>
      <c r="F316" s="89">
        <v>210.65</v>
      </c>
      <c r="G316" s="89">
        <v>122.05</v>
      </c>
      <c r="H316" s="89">
        <v>22.29</v>
      </c>
      <c r="I316" s="89">
        <v>66.31</v>
      </c>
      <c r="J316" s="89">
        <v>0</v>
      </c>
    </row>
    <row r="317" spans="1:10" ht="12">
      <c r="A317" s="31"/>
      <c r="B317" s="221"/>
      <c r="C317" s="221" t="s">
        <v>217</v>
      </c>
      <c r="D317" s="221"/>
      <c r="E317" s="67" t="s">
        <v>105</v>
      </c>
      <c r="F317" s="89">
        <v>210.65</v>
      </c>
      <c r="G317" s="89">
        <v>122.05</v>
      </c>
      <c r="H317" s="89">
        <v>22.29</v>
      </c>
      <c r="I317" s="89">
        <v>66.31</v>
      </c>
      <c r="J317" s="89">
        <v>0</v>
      </c>
    </row>
    <row r="318" spans="1:10" ht="12">
      <c r="A318" s="31"/>
      <c r="B318" s="221" t="s">
        <v>226</v>
      </c>
      <c r="C318" s="221" t="s">
        <v>218</v>
      </c>
      <c r="D318" s="221" t="s">
        <v>216</v>
      </c>
      <c r="E318" s="67" t="s">
        <v>246</v>
      </c>
      <c r="F318" s="89">
        <v>88.6</v>
      </c>
      <c r="G318" s="89">
        <v>0</v>
      </c>
      <c r="H318" s="89">
        <v>22.29</v>
      </c>
      <c r="I318" s="89">
        <v>66.31</v>
      </c>
      <c r="J318" s="89">
        <v>0</v>
      </c>
    </row>
    <row r="319" spans="1:10" ht="12">
      <c r="A319" s="31"/>
      <c r="B319" s="221" t="s">
        <v>226</v>
      </c>
      <c r="C319" s="221" t="s">
        <v>218</v>
      </c>
      <c r="D319" s="221" t="s">
        <v>217</v>
      </c>
      <c r="E319" s="67" t="s">
        <v>20</v>
      </c>
      <c r="F319" s="89">
        <v>112.05</v>
      </c>
      <c r="G319" s="89">
        <v>112.05</v>
      </c>
      <c r="H319" s="89">
        <v>0</v>
      </c>
      <c r="I319" s="89">
        <v>0</v>
      </c>
      <c r="J319" s="89">
        <v>0</v>
      </c>
    </row>
    <row r="320" spans="1:10" ht="12">
      <c r="A320" s="31"/>
      <c r="B320" s="221" t="s">
        <v>226</v>
      </c>
      <c r="C320" s="221" t="s">
        <v>218</v>
      </c>
      <c r="D320" s="221" t="s">
        <v>219</v>
      </c>
      <c r="E320" s="67" t="s">
        <v>107</v>
      </c>
      <c r="F320" s="89">
        <v>10</v>
      </c>
      <c r="G320" s="89">
        <v>10</v>
      </c>
      <c r="H320" s="89">
        <v>0</v>
      </c>
      <c r="I320" s="89">
        <v>0</v>
      </c>
      <c r="J320" s="89">
        <v>0</v>
      </c>
    </row>
    <row r="321" spans="1:10" ht="12">
      <c r="A321" s="31"/>
      <c r="B321" s="221" t="s">
        <v>227</v>
      </c>
      <c r="C321" s="221"/>
      <c r="D321" s="221"/>
      <c r="E321" s="67" t="s">
        <v>108</v>
      </c>
      <c r="F321" s="89">
        <v>93.31</v>
      </c>
      <c r="G321" s="89">
        <v>93.31</v>
      </c>
      <c r="H321" s="89">
        <v>0</v>
      </c>
      <c r="I321" s="89">
        <v>0</v>
      </c>
      <c r="J321" s="89">
        <v>0</v>
      </c>
    </row>
    <row r="322" spans="1:10" ht="12">
      <c r="A322" s="31"/>
      <c r="B322" s="221"/>
      <c r="C322" s="221" t="s">
        <v>220</v>
      </c>
      <c r="D322" s="221"/>
      <c r="E322" s="67" t="s">
        <v>21</v>
      </c>
      <c r="F322" s="89">
        <v>93.31</v>
      </c>
      <c r="G322" s="89">
        <v>93.31</v>
      </c>
      <c r="H322" s="89">
        <v>0</v>
      </c>
      <c r="I322" s="89">
        <v>0</v>
      </c>
      <c r="J322" s="89">
        <v>0</v>
      </c>
    </row>
    <row r="323" spans="1:10" ht="12">
      <c r="A323" s="31"/>
      <c r="B323" s="221" t="s">
        <v>228</v>
      </c>
      <c r="C323" s="221" t="s">
        <v>221</v>
      </c>
      <c r="D323" s="221" t="s">
        <v>216</v>
      </c>
      <c r="E323" s="67" t="s">
        <v>247</v>
      </c>
      <c r="F323" s="89">
        <v>93.31</v>
      </c>
      <c r="G323" s="89">
        <v>93.31</v>
      </c>
      <c r="H323" s="89">
        <v>0</v>
      </c>
      <c r="I323" s="89">
        <v>0</v>
      </c>
      <c r="J323" s="89">
        <v>0</v>
      </c>
    </row>
    <row r="324" spans="1:10" ht="12">
      <c r="A324" s="31"/>
      <c r="B324" s="221" t="s">
        <v>229</v>
      </c>
      <c r="C324" s="221"/>
      <c r="D324" s="221"/>
      <c r="E324" s="67" t="s">
        <v>47</v>
      </c>
      <c r="F324" s="89">
        <v>78.8</v>
      </c>
      <c r="G324" s="89">
        <v>78.8</v>
      </c>
      <c r="H324" s="89">
        <v>0</v>
      </c>
      <c r="I324" s="89">
        <v>0</v>
      </c>
      <c r="J324" s="89">
        <v>0</v>
      </c>
    </row>
    <row r="325" spans="1:10" ht="12">
      <c r="A325" s="31"/>
      <c r="B325" s="221"/>
      <c r="C325" s="221" t="s">
        <v>216</v>
      </c>
      <c r="D325" s="221"/>
      <c r="E325" s="67" t="s">
        <v>25</v>
      </c>
      <c r="F325" s="89">
        <v>78.8</v>
      </c>
      <c r="G325" s="89">
        <v>78.8</v>
      </c>
      <c r="H325" s="89">
        <v>0</v>
      </c>
      <c r="I325" s="89">
        <v>0</v>
      </c>
      <c r="J325" s="89">
        <v>0</v>
      </c>
    </row>
    <row r="326" spans="1:10" ht="12">
      <c r="A326" s="31"/>
      <c r="B326" s="221" t="s">
        <v>230</v>
      </c>
      <c r="C326" s="221" t="s">
        <v>222</v>
      </c>
      <c r="D326" s="221" t="s">
        <v>48</v>
      </c>
      <c r="E326" s="67" t="s">
        <v>26</v>
      </c>
      <c r="F326" s="89">
        <v>78.8</v>
      </c>
      <c r="G326" s="89">
        <v>78.8</v>
      </c>
      <c r="H326" s="89">
        <v>0</v>
      </c>
      <c r="I326" s="89">
        <v>0</v>
      </c>
      <c r="J326" s="89">
        <v>0</v>
      </c>
    </row>
    <row r="327" spans="1:10" ht="12">
      <c r="A327" s="217" t="s">
        <v>276</v>
      </c>
      <c r="B327" s="221"/>
      <c r="C327" s="221"/>
      <c r="D327" s="221"/>
      <c r="E327" s="219" t="s">
        <v>99</v>
      </c>
      <c r="F327" s="89">
        <v>972.78</v>
      </c>
      <c r="G327" s="89">
        <v>827.11</v>
      </c>
      <c r="H327" s="89">
        <v>117.24</v>
      </c>
      <c r="I327" s="89">
        <v>17.58</v>
      </c>
      <c r="J327" s="89">
        <v>10.85</v>
      </c>
    </row>
    <row r="328" spans="1:10" ht="12">
      <c r="A328" s="31"/>
      <c r="B328" s="221" t="s">
        <v>223</v>
      </c>
      <c r="C328" s="221"/>
      <c r="D328" s="221"/>
      <c r="E328" s="67" t="s">
        <v>215</v>
      </c>
      <c r="F328" s="89">
        <v>757.64</v>
      </c>
      <c r="G328" s="89">
        <v>630.91</v>
      </c>
      <c r="H328" s="89">
        <v>115.84</v>
      </c>
      <c r="I328" s="89">
        <v>0.04</v>
      </c>
      <c r="J328" s="89">
        <v>10.85</v>
      </c>
    </row>
    <row r="329" spans="1:10" ht="12">
      <c r="A329" s="31"/>
      <c r="B329" s="221"/>
      <c r="C329" s="221" t="s">
        <v>253</v>
      </c>
      <c r="D329" s="221"/>
      <c r="E329" s="67" t="s">
        <v>241</v>
      </c>
      <c r="F329" s="89">
        <v>757.64</v>
      </c>
      <c r="G329" s="89">
        <v>630.91</v>
      </c>
      <c r="H329" s="89">
        <v>115.84</v>
      </c>
      <c r="I329" s="89">
        <v>0.04</v>
      </c>
      <c r="J329" s="89">
        <v>10.85</v>
      </c>
    </row>
    <row r="330" spans="1:10" ht="12">
      <c r="A330" s="31"/>
      <c r="B330" s="221" t="s">
        <v>224</v>
      </c>
      <c r="C330" s="221" t="s">
        <v>254</v>
      </c>
      <c r="D330" s="221" t="s">
        <v>48</v>
      </c>
      <c r="E330" s="67" t="s">
        <v>242</v>
      </c>
      <c r="F330" s="89">
        <v>757.64</v>
      </c>
      <c r="G330" s="89">
        <v>630.91</v>
      </c>
      <c r="H330" s="89">
        <v>115.84</v>
      </c>
      <c r="I330" s="89">
        <v>0.04</v>
      </c>
      <c r="J330" s="89">
        <v>10.85</v>
      </c>
    </row>
    <row r="331" spans="1:10" ht="12">
      <c r="A331" s="31"/>
      <c r="B331" s="221" t="s">
        <v>225</v>
      </c>
      <c r="C331" s="221"/>
      <c r="D331" s="221"/>
      <c r="E331" s="67" t="s">
        <v>45</v>
      </c>
      <c r="F331" s="89">
        <v>97.8</v>
      </c>
      <c r="G331" s="89">
        <v>78.86</v>
      </c>
      <c r="H331" s="89">
        <v>1.4</v>
      </c>
      <c r="I331" s="89">
        <v>17.54</v>
      </c>
      <c r="J331" s="89">
        <v>0</v>
      </c>
    </row>
    <row r="332" spans="1:10" ht="12">
      <c r="A332" s="31"/>
      <c r="B332" s="221"/>
      <c r="C332" s="221" t="s">
        <v>217</v>
      </c>
      <c r="D332" s="221"/>
      <c r="E332" s="67" t="s">
        <v>105</v>
      </c>
      <c r="F332" s="89">
        <v>97.8</v>
      </c>
      <c r="G332" s="89">
        <v>78.86</v>
      </c>
      <c r="H332" s="89">
        <v>1.4</v>
      </c>
      <c r="I332" s="89">
        <v>17.54</v>
      </c>
      <c r="J332" s="89">
        <v>0</v>
      </c>
    </row>
    <row r="333" spans="1:10" ht="12">
      <c r="A333" s="31"/>
      <c r="B333" s="221" t="s">
        <v>226</v>
      </c>
      <c r="C333" s="221" t="s">
        <v>218</v>
      </c>
      <c r="D333" s="221" t="s">
        <v>216</v>
      </c>
      <c r="E333" s="67" t="s">
        <v>246</v>
      </c>
      <c r="F333" s="89">
        <v>97.8</v>
      </c>
      <c r="G333" s="89">
        <v>78.86</v>
      </c>
      <c r="H333" s="89">
        <v>1.4</v>
      </c>
      <c r="I333" s="89">
        <v>17.54</v>
      </c>
      <c r="J333" s="89">
        <v>0</v>
      </c>
    </row>
    <row r="334" spans="1:10" ht="12">
      <c r="A334" s="31"/>
      <c r="B334" s="221" t="s">
        <v>227</v>
      </c>
      <c r="C334" s="221"/>
      <c r="D334" s="221"/>
      <c r="E334" s="67" t="s">
        <v>108</v>
      </c>
      <c r="F334" s="89">
        <v>47.74</v>
      </c>
      <c r="G334" s="89">
        <v>47.74</v>
      </c>
      <c r="H334" s="89">
        <v>0</v>
      </c>
      <c r="I334" s="89">
        <v>0</v>
      </c>
      <c r="J334" s="89">
        <v>0</v>
      </c>
    </row>
    <row r="335" spans="1:10" ht="12">
      <c r="A335" s="31"/>
      <c r="B335" s="221"/>
      <c r="C335" s="221" t="s">
        <v>220</v>
      </c>
      <c r="D335" s="221"/>
      <c r="E335" s="67" t="s">
        <v>21</v>
      </c>
      <c r="F335" s="89">
        <v>47.74</v>
      </c>
      <c r="G335" s="89">
        <v>47.74</v>
      </c>
      <c r="H335" s="89">
        <v>0</v>
      </c>
      <c r="I335" s="89">
        <v>0</v>
      </c>
      <c r="J335" s="89">
        <v>0</v>
      </c>
    </row>
    <row r="336" spans="1:10" ht="12">
      <c r="A336" s="31"/>
      <c r="B336" s="221" t="s">
        <v>228</v>
      </c>
      <c r="C336" s="221" t="s">
        <v>221</v>
      </c>
      <c r="D336" s="221" t="s">
        <v>216</v>
      </c>
      <c r="E336" s="67" t="s">
        <v>247</v>
      </c>
      <c r="F336" s="89">
        <v>47.74</v>
      </c>
      <c r="G336" s="89">
        <v>47.74</v>
      </c>
      <c r="H336" s="89">
        <v>0</v>
      </c>
      <c r="I336" s="89">
        <v>0</v>
      </c>
      <c r="J336" s="89">
        <v>0</v>
      </c>
    </row>
    <row r="337" spans="1:10" ht="12">
      <c r="A337" s="31"/>
      <c r="B337" s="221" t="s">
        <v>229</v>
      </c>
      <c r="C337" s="221"/>
      <c r="D337" s="221"/>
      <c r="E337" s="67" t="s">
        <v>47</v>
      </c>
      <c r="F337" s="89">
        <v>69.6</v>
      </c>
      <c r="G337" s="89">
        <v>69.6</v>
      </c>
      <c r="H337" s="89">
        <v>0</v>
      </c>
      <c r="I337" s="89">
        <v>0</v>
      </c>
      <c r="J337" s="89">
        <v>0</v>
      </c>
    </row>
    <row r="338" spans="1:10" ht="12">
      <c r="A338" s="31"/>
      <c r="B338" s="221"/>
      <c r="C338" s="221" t="s">
        <v>216</v>
      </c>
      <c r="D338" s="221"/>
      <c r="E338" s="67" t="s">
        <v>25</v>
      </c>
      <c r="F338" s="89">
        <v>69.6</v>
      </c>
      <c r="G338" s="89">
        <v>69.6</v>
      </c>
      <c r="H338" s="89">
        <v>0</v>
      </c>
      <c r="I338" s="89">
        <v>0</v>
      </c>
      <c r="J338" s="89">
        <v>0</v>
      </c>
    </row>
    <row r="339" spans="1:10" ht="12">
      <c r="A339" s="31"/>
      <c r="B339" s="221" t="s">
        <v>230</v>
      </c>
      <c r="C339" s="221" t="s">
        <v>222</v>
      </c>
      <c r="D339" s="221" t="s">
        <v>48</v>
      </c>
      <c r="E339" s="67" t="s">
        <v>26</v>
      </c>
      <c r="F339" s="89">
        <v>69.6</v>
      </c>
      <c r="G339" s="89">
        <v>69.6</v>
      </c>
      <c r="H339" s="89">
        <v>0</v>
      </c>
      <c r="I339" s="89">
        <v>0</v>
      </c>
      <c r="J339" s="89">
        <v>0</v>
      </c>
    </row>
    <row r="340" spans="1:10" ht="12">
      <c r="A340" s="217" t="s">
        <v>277</v>
      </c>
      <c r="B340" s="221"/>
      <c r="C340" s="221"/>
      <c r="D340" s="221"/>
      <c r="E340" s="219" t="s">
        <v>99</v>
      </c>
      <c r="F340" s="89">
        <v>473.98</v>
      </c>
      <c r="G340" s="89">
        <v>397.55</v>
      </c>
      <c r="H340" s="89">
        <v>43.97</v>
      </c>
      <c r="I340" s="89">
        <v>12.03</v>
      </c>
      <c r="J340" s="89">
        <v>20.43</v>
      </c>
    </row>
    <row r="341" spans="1:10" ht="12">
      <c r="A341" s="31"/>
      <c r="B341" s="221" t="s">
        <v>223</v>
      </c>
      <c r="C341" s="221"/>
      <c r="D341" s="221"/>
      <c r="E341" s="67" t="s">
        <v>215</v>
      </c>
      <c r="F341" s="89">
        <v>360.89</v>
      </c>
      <c r="G341" s="89">
        <v>293.59</v>
      </c>
      <c r="H341" s="89">
        <v>43.31</v>
      </c>
      <c r="I341" s="89">
        <v>3.56</v>
      </c>
      <c r="J341" s="89">
        <v>20.43</v>
      </c>
    </row>
    <row r="342" spans="1:10" ht="12">
      <c r="A342" s="31"/>
      <c r="B342" s="221"/>
      <c r="C342" s="221" t="s">
        <v>253</v>
      </c>
      <c r="D342" s="221"/>
      <c r="E342" s="67" t="s">
        <v>241</v>
      </c>
      <c r="F342" s="89">
        <v>345.89</v>
      </c>
      <c r="G342" s="89">
        <v>293.59</v>
      </c>
      <c r="H342" s="89">
        <v>43.31</v>
      </c>
      <c r="I342" s="89">
        <v>3.56</v>
      </c>
      <c r="J342" s="89">
        <v>5.43</v>
      </c>
    </row>
    <row r="343" spans="1:10" ht="12">
      <c r="A343" s="31"/>
      <c r="B343" s="221" t="s">
        <v>224</v>
      </c>
      <c r="C343" s="221" t="s">
        <v>254</v>
      </c>
      <c r="D343" s="221" t="s">
        <v>216</v>
      </c>
      <c r="E343" s="67" t="s">
        <v>243</v>
      </c>
      <c r="F343" s="89">
        <v>345.89</v>
      </c>
      <c r="G343" s="89">
        <v>293.59</v>
      </c>
      <c r="H343" s="89">
        <v>43.31</v>
      </c>
      <c r="I343" s="89">
        <v>3.56</v>
      </c>
      <c r="J343" s="89">
        <v>5.43</v>
      </c>
    </row>
    <row r="344" spans="1:10" ht="12">
      <c r="A344" s="31"/>
      <c r="B344" s="221"/>
      <c r="C344" s="221" t="s">
        <v>255</v>
      </c>
      <c r="D344" s="221"/>
      <c r="E344" s="67" t="s">
        <v>244</v>
      </c>
      <c r="F344" s="89">
        <v>15</v>
      </c>
      <c r="G344" s="89">
        <v>0</v>
      </c>
      <c r="H344" s="89">
        <v>0</v>
      </c>
      <c r="I344" s="89">
        <v>0</v>
      </c>
      <c r="J344" s="89">
        <v>15</v>
      </c>
    </row>
    <row r="345" spans="1:10" ht="12">
      <c r="A345" s="31"/>
      <c r="B345" s="221" t="s">
        <v>224</v>
      </c>
      <c r="C345" s="221" t="s">
        <v>256</v>
      </c>
      <c r="D345" s="221" t="s">
        <v>251</v>
      </c>
      <c r="E345" s="67" t="s">
        <v>245</v>
      </c>
      <c r="F345" s="89">
        <v>15</v>
      </c>
      <c r="G345" s="89">
        <v>0</v>
      </c>
      <c r="H345" s="89">
        <v>0</v>
      </c>
      <c r="I345" s="89">
        <v>0</v>
      </c>
      <c r="J345" s="89">
        <v>15</v>
      </c>
    </row>
    <row r="346" spans="1:10" ht="12">
      <c r="A346" s="31"/>
      <c r="B346" s="221" t="s">
        <v>225</v>
      </c>
      <c r="C346" s="221"/>
      <c r="D346" s="221"/>
      <c r="E346" s="67" t="s">
        <v>45</v>
      </c>
      <c r="F346" s="89">
        <v>56.6</v>
      </c>
      <c r="G346" s="89">
        <v>47.47</v>
      </c>
      <c r="H346" s="89">
        <v>0.66</v>
      </c>
      <c r="I346" s="89">
        <v>8.47</v>
      </c>
      <c r="J346" s="89">
        <v>0</v>
      </c>
    </row>
    <row r="347" spans="1:10" ht="12">
      <c r="A347" s="31"/>
      <c r="B347" s="221"/>
      <c r="C347" s="221" t="s">
        <v>217</v>
      </c>
      <c r="D347" s="221"/>
      <c r="E347" s="67" t="s">
        <v>105</v>
      </c>
      <c r="F347" s="89">
        <v>56.6</v>
      </c>
      <c r="G347" s="89">
        <v>47.47</v>
      </c>
      <c r="H347" s="89">
        <v>0.66</v>
      </c>
      <c r="I347" s="89">
        <v>8.47</v>
      </c>
      <c r="J347" s="89">
        <v>0</v>
      </c>
    </row>
    <row r="348" spans="1:10" ht="12">
      <c r="A348" s="31"/>
      <c r="B348" s="221" t="s">
        <v>226</v>
      </c>
      <c r="C348" s="221" t="s">
        <v>218</v>
      </c>
      <c r="D348" s="221" t="s">
        <v>216</v>
      </c>
      <c r="E348" s="67" t="s">
        <v>246</v>
      </c>
      <c r="F348" s="89">
        <v>9.13</v>
      </c>
      <c r="G348" s="89">
        <v>0</v>
      </c>
      <c r="H348" s="89">
        <v>0.66</v>
      </c>
      <c r="I348" s="89">
        <v>8.47</v>
      </c>
      <c r="J348" s="89">
        <v>0</v>
      </c>
    </row>
    <row r="349" spans="1:10" ht="12">
      <c r="A349" s="31"/>
      <c r="B349" s="221" t="s">
        <v>226</v>
      </c>
      <c r="C349" s="221" t="s">
        <v>218</v>
      </c>
      <c r="D349" s="221" t="s">
        <v>217</v>
      </c>
      <c r="E349" s="67" t="s">
        <v>20</v>
      </c>
      <c r="F349" s="89">
        <v>43.55</v>
      </c>
      <c r="G349" s="89">
        <v>43.55</v>
      </c>
      <c r="H349" s="89">
        <v>0</v>
      </c>
      <c r="I349" s="89">
        <v>0</v>
      </c>
      <c r="J349" s="89">
        <v>0</v>
      </c>
    </row>
    <row r="350" spans="1:10" ht="12">
      <c r="A350" s="31"/>
      <c r="B350" s="221" t="s">
        <v>226</v>
      </c>
      <c r="C350" s="221" t="s">
        <v>218</v>
      </c>
      <c r="D350" s="221" t="s">
        <v>219</v>
      </c>
      <c r="E350" s="67" t="s">
        <v>107</v>
      </c>
      <c r="F350" s="89">
        <v>3.92</v>
      </c>
      <c r="G350" s="89">
        <v>3.92</v>
      </c>
      <c r="H350" s="89">
        <v>0</v>
      </c>
      <c r="I350" s="89">
        <v>0</v>
      </c>
      <c r="J350" s="89">
        <v>0</v>
      </c>
    </row>
    <row r="351" spans="1:10" ht="12">
      <c r="A351" s="31"/>
      <c r="B351" s="221" t="s">
        <v>227</v>
      </c>
      <c r="C351" s="221"/>
      <c r="D351" s="221"/>
      <c r="E351" s="67" t="s">
        <v>108</v>
      </c>
      <c r="F351" s="89">
        <v>24.66</v>
      </c>
      <c r="G351" s="89">
        <v>24.66</v>
      </c>
      <c r="H351" s="89">
        <v>0</v>
      </c>
      <c r="I351" s="89">
        <v>0</v>
      </c>
      <c r="J351" s="89">
        <v>0</v>
      </c>
    </row>
    <row r="352" spans="1:10" ht="12">
      <c r="A352" s="31"/>
      <c r="B352" s="221"/>
      <c r="C352" s="221" t="s">
        <v>220</v>
      </c>
      <c r="D352" s="221"/>
      <c r="E352" s="67" t="s">
        <v>21</v>
      </c>
      <c r="F352" s="89">
        <v>24.66</v>
      </c>
      <c r="G352" s="89">
        <v>24.66</v>
      </c>
      <c r="H352" s="89">
        <v>0</v>
      </c>
      <c r="I352" s="89">
        <v>0</v>
      </c>
      <c r="J352" s="89">
        <v>0</v>
      </c>
    </row>
    <row r="353" spans="1:10" ht="12">
      <c r="A353" s="31"/>
      <c r="B353" s="221" t="s">
        <v>228</v>
      </c>
      <c r="C353" s="221" t="s">
        <v>221</v>
      </c>
      <c r="D353" s="221" t="s">
        <v>216</v>
      </c>
      <c r="E353" s="67" t="s">
        <v>247</v>
      </c>
      <c r="F353" s="89">
        <v>24.66</v>
      </c>
      <c r="G353" s="89">
        <v>24.66</v>
      </c>
      <c r="H353" s="89">
        <v>0</v>
      </c>
      <c r="I353" s="89">
        <v>0</v>
      </c>
      <c r="J353" s="89">
        <v>0</v>
      </c>
    </row>
    <row r="354" spans="1:10" ht="12">
      <c r="A354" s="31"/>
      <c r="B354" s="221" t="s">
        <v>229</v>
      </c>
      <c r="C354" s="221"/>
      <c r="D354" s="221"/>
      <c r="E354" s="67" t="s">
        <v>47</v>
      </c>
      <c r="F354" s="89">
        <v>31.83</v>
      </c>
      <c r="G354" s="89">
        <v>31.83</v>
      </c>
      <c r="H354" s="89">
        <v>0</v>
      </c>
      <c r="I354" s="89">
        <v>0</v>
      </c>
      <c r="J354" s="89">
        <v>0</v>
      </c>
    </row>
    <row r="355" spans="1:10" ht="12">
      <c r="A355" s="31"/>
      <c r="B355" s="221"/>
      <c r="C355" s="221" t="s">
        <v>216</v>
      </c>
      <c r="D355" s="221"/>
      <c r="E355" s="67" t="s">
        <v>25</v>
      </c>
      <c r="F355" s="89">
        <v>31.83</v>
      </c>
      <c r="G355" s="89">
        <v>31.83</v>
      </c>
      <c r="H355" s="89">
        <v>0</v>
      </c>
      <c r="I355" s="89">
        <v>0</v>
      </c>
      <c r="J355" s="89">
        <v>0</v>
      </c>
    </row>
    <row r="356" spans="1:10" ht="12">
      <c r="A356" s="31"/>
      <c r="B356" s="221" t="s">
        <v>230</v>
      </c>
      <c r="C356" s="221" t="s">
        <v>222</v>
      </c>
      <c r="D356" s="221" t="s">
        <v>48</v>
      </c>
      <c r="E356" s="67" t="s">
        <v>26</v>
      </c>
      <c r="F356" s="89">
        <v>31.83</v>
      </c>
      <c r="G356" s="89">
        <v>31.83</v>
      </c>
      <c r="H356" s="89">
        <v>0</v>
      </c>
      <c r="I356" s="89">
        <v>0</v>
      </c>
      <c r="J356" s="89">
        <v>0</v>
      </c>
    </row>
  </sheetData>
  <sheetProtection/>
  <mergeCells count="11">
    <mergeCell ref="E4:E6"/>
    <mergeCell ref="I2:J2"/>
    <mergeCell ref="J5:J6"/>
    <mergeCell ref="G5:I5"/>
    <mergeCell ref="F5:F6"/>
    <mergeCell ref="B4:D4"/>
    <mergeCell ref="A4:A6"/>
    <mergeCell ref="I3:J3"/>
    <mergeCell ref="D5:D6"/>
    <mergeCell ref="C5:C6"/>
    <mergeCell ref="B5:B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M39"/>
  <sheetViews>
    <sheetView showGridLines="0" showZeros="0" zoomScalePageLayoutView="0" workbookViewId="0" topLeftCell="D1">
      <selection activeCell="G28" sqref="G28"/>
    </sheetView>
  </sheetViews>
  <sheetFormatPr defaultColWidth="9.16015625" defaultRowHeight="11.25"/>
  <cols>
    <col min="1" max="1" width="6" style="18" customWidth="1"/>
    <col min="2" max="3" width="4" style="18" customWidth="1"/>
    <col min="4" max="4" width="38.33203125" style="18" customWidth="1"/>
    <col min="5" max="5" width="12.16015625" style="18" bestFit="1" customWidth="1"/>
    <col min="6" max="6" width="13.83203125" style="18" customWidth="1"/>
    <col min="7" max="7" width="17" style="18" customWidth="1"/>
    <col min="8" max="8" width="12.33203125" style="18" customWidth="1"/>
    <col min="9" max="9" width="17" style="18" customWidth="1"/>
    <col min="10" max="10" width="9" style="18" bestFit="1" customWidth="1"/>
    <col min="11" max="11" width="10" style="18" customWidth="1"/>
    <col min="12" max="12" width="10.83203125" style="18" customWidth="1"/>
    <col min="13" max="13" width="14" style="18" customWidth="1"/>
    <col min="14" max="14" width="13.83203125" style="18" customWidth="1"/>
    <col min="15" max="247" width="9.16015625" style="18" customWidth="1"/>
    <col min="248" max="253" width="9.16015625" style="0" customWidth="1"/>
  </cols>
  <sheetData>
    <row r="1" spans="1:14" ht="25.5" customHeight="1">
      <c r="A1" s="328" t="s">
        <v>158</v>
      </c>
      <c r="B1" s="328"/>
      <c r="C1" s="328"/>
      <c r="D1" s="328"/>
      <c r="E1" s="328"/>
      <c r="F1" s="328"/>
      <c r="G1" s="328"/>
      <c r="H1" s="328"/>
      <c r="I1" s="328"/>
      <c r="J1" s="328"/>
      <c r="K1" s="328"/>
      <c r="L1" s="328"/>
      <c r="M1" s="328"/>
      <c r="N1" s="328"/>
    </row>
    <row r="2" spans="1:16" ht="17.25" customHeight="1">
      <c r="A2" s="79"/>
      <c r="B2" s="79"/>
      <c r="C2" s="79"/>
      <c r="D2" s="79"/>
      <c r="E2" s="79"/>
      <c r="F2" s="79"/>
      <c r="G2" s="79"/>
      <c r="H2" s="79"/>
      <c r="I2" s="79"/>
      <c r="J2" s="79"/>
      <c r="L2"/>
      <c r="P2" s="59" t="s">
        <v>49</v>
      </c>
    </row>
    <row r="3" spans="1:16" ht="17.25" customHeight="1">
      <c r="A3" s="241" t="s">
        <v>214</v>
      </c>
      <c r="B3" s="49"/>
      <c r="C3" s="49"/>
      <c r="D3" s="131"/>
      <c r="I3" s="80"/>
      <c r="J3" s="80"/>
      <c r="L3"/>
      <c r="P3" s="69" t="s">
        <v>13</v>
      </c>
    </row>
    <row r="4" spans="1:16" s="72" customFormat="1" ht="18" customHeight="1">
      <c r="A4" s="330" t="s">
        <v>39</v>
      </c>
      <c r="B4" s="330"/>
      <c r="C4" s="330"/>
      <c r="D4" s="345" t="s">
        <v>40</v>
      </c>
      <c r="E4" s="322" t="s">
        <v>117</v>
      </c>
      <c r="F4" s="322"/>
      <c r="G4" s="322"/>
      <c r="H4" s="322"/>
      <c r="I4" s="322"/>
      <c r="J4" s="322"/>
      <c r="K4" s="322"/>
      <c r="L4" s="322"/>
      <c r="M4" s="322"/>
      <c r="N4" s="322"/>
      <c r="O4" s="322"/>
      <c r="P4" s="322"/>
    </row>
    <row r="5" spans="1:16" s="72" customFormat="1" ht="33" customHeight="1">
      <c r="A5" s="348" t="s">
        <v>41</v>
      </c>
      <c r="B5" s="348" t="s">
        <v>42</v>
      </c>
      <c r="C5" s="348" t="s">
        <v>43</v>
      </c>
      <c r="D5" s="346"/>
      <c r="E5" s="325" t="s">
        <v>32</v>
      </c>
      <c r="F5" s="322" t="s">
        <v>18</v>
      </c>
      <c r="G5" s="322"/>
      <c r="H5" s="322" t="s">
        <v>86</v>
      </c>
      <c r="I5" s="322" t="s">
        <v>113</v>
      </c>
      <c r="J5" s="322" t="s">
        <v>88</v>
      </c>
      <c r="K5" s="322" t="s">
        <v>114</v>
      </c>
      <c r="L5" s="322" t="s">
        <v>103</v>
      </c>
      <c r="M5" s="322"/>
      <c r="N5" s="322" t="s">
        <v>115</v>
      </c>
      <c r="O5" s="322" t="s">
        <v>176</v>
      </c>
      <c r="P5" s="322" t="s">
        <v>177</v>
      </c>
    </row>
    <row r="6" spans="1:16" s="72" customFormat="1" ht="36">
      <c r="A6" s="349"/>
      <c r="B6" s="349"/>
      <c r="C6" s="349"/>
      <c r="D6" s="347"/>
      <c r="E6" s="325"/>
      <c r="F6" s="12" t="s">
        <v>99</v>
      </c>
      <c r="G6" s="12" t="s">
        <v>112</v>
      </c>
      <c r="H6" s="322"/>
      <c r="I6" s="322"/>
      <c r="J6" s="322"/>
      <c r="K6" s="322"/>
      <c r="L6" s="12" t="s">
        <v>111</v>
      </c>
      <c r="M6" s="12" t="s">
        <v>112</v>
      </c>
      <c r="N6" s="322"/>
      <c r="O6" s="322"/>
      <c r="P6" s="322"/>
    </row>
    <row r="7" spans="1:247" s="4" customFormat="1" ht="15" customHeight="1">
      <c r="A7" s="67"/>
      <c r="B7" s="67"/>
      <c r="C7" s="67"/>
      <c r="D7" s="68" t="s">
        <v>32</v>
      </c>
      <c r="E7" s="63">
        <f>F7+H7+I7+J7+K7+L7+N7+O7+P7</f>
        <v>40690.51</v>
      </c>
      <c r="F7" s="63">
        <f>F8+F26+F32+F36</f>
        <v>36781.39</v>
      </c>
      <c r="G7" s="63">
        <f aca="true" t="shared" si="0" ref="G7:P7">G8+G26+G32+G36</f>
        <v>0</v>
      </c>
      <c r="H7" s="63">
        <f t="shared" si="0"/>
        <v>1867.4</v>
      </c>
      <c r="I7" s="63">
        <f t="shared" si="0"/>
        <v>0</v>
      </c>
      <c r="J7" s="63">
        <f t="shared" si="0"/>
        <v>108.54</v>
      </c>
      <c r="K7" s="63">
        <f t="shared" si="0"/>
        <v>0</v>
      </c>
      <c r="L7" s="63">
        <f t="shared" si="0"/>
        <v>0</v>
      </c>
      <c r="M7" s="63">
        <f t="shared" si="0"/>
        <v>0</v>
      </c>
      <c r="N7" s="63">
        <f t="shared" si="0"/>
        <v>1865.18</v>
      </c>
      <c r="O7" s="63">
        <f t="shared" si="0"/>
        <v>0</v>
      </c>
      <c r="P7" s="63">
        <f t="shared" si="0"/>
        <v>68</v>
      </c>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row>
    <row r="8" spans="1:16" ht="15" customHeight="1">
      <c r="A8" s="222">
        <v>205</v>
      </c>
      <c r="B8" s="223"/>
      <c r="C8" s="223"/>
      <c r="D8" s="222" t="s">
        <v>215</v>
      </c>
      <c r="E8" s="63">
        <f aca="true" t="shared" si="1" ref="E8:E39">F8+H8+I8+J8+K8+L8+N8+O8+P8</f>
        <v>31433.980000000003</v>
      </c>
      <c r="F8" s="224">
        <v>27524.86</v>
      </c>
      <c r="G8" s="43"/>
      <c r="H8" s="224">
        <v>1867.4</v>
      </c>
      <c r="I8" s="63"/>
      <c r="J8" s="224">
        <v>108.54</v>
      </c>
      <c r="K8" s="31"/>
      <c r="L8" s="31"/>
      <c r="M8" s="31"/>
      <c r="N8" s="225">
        <v>1865.18</v>
      </c>
      <c r="O8" s="31"/>
      <c r="P8" s="225">
        <v>68</v>
      </c>
    </row>
    <row r="9" spans="1:16" ht="15" customHeight="1">
      <c r="A9" s="222"/>
      <c r="B9" s="223" t="s">
        <v>48</v>
      </c>
      <c r="C9" s="223"/>
      <c r="D9" s="222" t="s">
        <v>231</v>
      </c>
      <c r="E9" s="63">
        <f t="shared" si="1"/>
        <v>749.73</v>
      </c>
      <c r="F9" s="224">
        <v>742.03</v>
      </c>
      <c r="G9" s="43"/>
      <c r="H9" s="224">
        <v>0</v>
      </c>
      <c r="I9" s="63"/>
      <c r="J9" s="224">
        <v>0</v>
      </c>
      <c r="K9" s="31"/>
      <c r="L9" s="31"/>
      <c r="M9" s="31"/>
      <c r="N9" s="225">
        <v>7.7</v>
      </c>
      <c r="O9" s="31"/>
      <c r="P9" s="225">
        <v>0</v>
      </c>
    </row>
    <row r="10" spans="1:16" ht="15" customHeight="1">
      <c r="A10" s="222">
        <v>205</v>
      </c>
      <c r="B10" s="223" t="s">
        <v>248</v>
      </c>
      <c r="C10" s="223" t="s">
        <v>48</v>
      </c>
      <c r="D10" s="222" t="s">
        <v>23</v>
      </c>
      <c r="E10" s="63">
        <f t="shared" si="1"/>
        <v>533.9</v>
      </c>
      <c r="F10" s="224">
        <v>533.9</v>
      </c>
      <c r="G10" s="43"/>
      <c r="H10" s="224">
        <v>0</v>
      </c>
      <c r="I10" s="63"/>
      <c r="J10" s="224">
        <v>0</v>
      </c>
      <c r="K10" s="31"/>
      <c r="L10" s="31"/>
      <c r="M10" s="31"/>
      <c r="N10" s="225">
        <v>0</v>
      </c>
      <c r="O10" s="31"/>
      <c r="P10" s="225">
        <v>0</v>
      </c>
    </row>
    <row r="11" spans="1:16" ht="15" customHeight="1">
      <c r="A11" s="222">
        <v>205</v>
      </c>
      <c r="B11" s="223" t="s">
        <v>248</v>
      </c>
      <c r="C11" s="223" t="s">
        <v>216</v>
      </c>
      <c r="D11" s="222" t="s">
        <v>24</v>
      </c>
      <c r="E11" s="63">
        <f t="shared" si="1"/>
        <v>215.82999999999998</v>
      </c>
      <c r="F11" s="224">
        <v>208.13</v>
      </c>
      <c r="G11" s="43"/>
      <c r="H11" s="224">
        <v>0</v>
      </c>
      <c r="I11" s="63"/>
      <c r="J11" s="224">
        <v>0</v>
      </c>
      <c r="K11" s="31"/>
      <c r="L11" s="31"/>
      <c r="M11" s="31"/>
      <c r="N11" s="225">
        <v>7.7</v>
      </c>
      <c r="O11" s="31"/>
      <c r="P11" s="225">
        <v>0</v>
      </c>
    </row>
    <row r="12" spans="1:16" ht="15" customHeight="1">
      <c r="A12" s="222"/>
      <c r="B12" s="223" t="s">
        <v>216</v>
      </c>
      <c r="C12" s="223"/>
      <c r="D12" s="222" t="s">
        <v>232</v>
      </c>
      <c r="E12" s="63">
        <f t="shared" si="1"/>
        <v>22991.55</v>
      </c>
      <c r="F12" s="224">
        <v>21147.53</v>
      </c>
      <c r="G12" s="43"/>
      <c r="H12" s="224">
        <v>0</v>
      </c>
      <c r="I12" s="63"/>
      <c r="J12" s="224">
        <v>100.14</v>
      </c>
      <c r="K12" s="31"/>
      <c r="L12" s="31"/>
      <c r="M12" s="31"/>
      <c r="N12" s="225">
        <v>1743.88</v>
      </c>
      <c r="O12" s="31"/>
      <c r="P12" s="225">
        <v>0</v>
      </c>
    </row>
    <row r="13" spans="1:16" ht="15" customHeight="1">
      <c r="A13" s="222">
        <v>205</v>
      </c>
      <c r="B13" s="223" t="s">
        <v>222</v>
      </c>
      <c r="C13" s="223" t="s">
        <v>48</v>
      </c>
      <c r="D13" s="222" t="s">
        <v>233</v>
      </c>
      <c r="E13" s="63">
        <f t="shared" si="1"/>
        <v>224.95</v>
      </c>
      <c r="F13" s="224">
        <v>0</v>
      </c>
      <c r="G13" s="43"/>
      <c r="H13" s="224">
        <v>0</v>
      </c>
      <c r="I13" s="63"/>
      <c r="J13" s="224">
        <v>0</v>
      </c>
      <c r="K13" s="31"/>
      <c r="L13" s="31"/>
      <c r="M13" s="31"/>
      <c r="N13" s="225">
        <v>224.95</v>
      </c>
      <c r="O13" s="31"/>
      <c r="P13" s="225">
        <v>0</v>
      </c>
    </row>
    <row r="14" spans="1:16" ht="15" customHeight="1">
      <c r="A14" s="222">
        <v>205</v>
      </c>
      <c r="B14" s="223" t="s">
        <v>222</v>
      </c>
      <c r="C14" s="223" t="s">
        <v>216</v>
      </c>
      <c r="D14" s="222" t="s">
        <v>234</v>
      </c>
      <c r="E14" s="63">
        <f t="shared" si="1"/>
        <v>2757.76</v>
      </c>
      <c r="F14" s="224">
        <v>2757.76</v>
      </c>
      <c r="G14" s="43"/>
      <c r="H14" s="224">
        <v>0</v>
      </c>
      <c r="I14" s="63"/>
      <c r="J14" s="224">
        <v>0</v>
      </c>
      <c r="K14" s="31"/>
      <c r="L14" s="31"/>
      <c r="M14" s="31"/>
      <c r="N14" s="225">
        <v>0</v>
      </c>
      <c r="O14" s="31"/>
      <c r="P14" s="225">
        <v>0</v>
      </c>
    </row>
    <row r="15" spans="1:16" ht="24">
      <c r="A15" s="222">
        <v>205</v>
      </c>
      <c r="B15" s="223" t="s">
        <v>222</v>
      </c>
      <c r="C15" s="223" t="s">
        <v>249</v>
      </c>
      <c r="D15" s="222" t="s">
        <v>235</v>
      </c>
      <c r="E15" s="63">
        <f t="shared" si="1"/>
        <v>3203.81</v>
      </c>
      <c r="F15" s="224">
        <v>3203.81</v>
      </c>
      <c r="G15" s="31"/>
      <c r="H15" s="224">
        <v>0</v>
      </c>
      <c r="I15" s="31"/>
      <c r="J15" s="224">
        <v>0</v>
      </c>
      <c r="K15" s="31"/>
      <c r="L15" s="31"/>
      <c r="M15" s="31"/>
      <c r="N15" s="225">
        <v>0</v>
      </c>
      <c r="O15" s="31"/>
      <c r="P15" s="225">
        <v>0</v>
      </c>
    </row>
    <row r="16" spans="1:16" ht="21" customHeight="1">
      <c r="A16" s="222">
        <v>205</v>
      </c>
      <c r="B16" s="223" t="s">
        <v>222</v>
      </c>
      <c r="C16" s="223" t="s">
        <v>250</v>
      </c>
      <c r="D16" s="222" t="s">
        <v>236</v>
      </c>
      <c r="E16" s="63">
        <f t="shared" si="1"/>
        <v>15983.58</v>
      </c>
      <c r="F16" s="224">
        <v>14364.51</v>
      </c>
      <c r="G16" s="31"/>
      <c r="H16" s="224">
        <v>0</v>
      </c>
      <c r="I16" s="31"/>
      <c r="J16" s="224">
        <v>100.14</v>
      </c>
      <c r="K16" s="31"/>
      <c r="L16" s="31"/>
      <c r="M16" s="31"/>
      <c r="N16" s="225">
        <v>1518.93</v>
      </c>
      <c r="O16" s="31"/>
      <c r="P16" s="225">
        <v>0</v>
      </c>
    </row>
    <row r="17" spans="1:16" ht="20.25" customHeight="1">
      <c r="A17" s="222">
        <v>205</v>
      </c>
      <c r="B17" s="223" t="s">
        <v>222</v>
      </c>
      <c r="C17" s="223" t="s">
        <v>251</v>
      </c>
      <c r="D17" s="222" t="s">
        <v>237</v>
      </c>
      <c r="E17" s="63">
        <f t="shared" si="1"/>
        <v>821.45</v>
      </c>
      <c r="F17" s="224">
        <v>821.45</v>
      </c>
      <c r="G17" s="31"/>
      <c r="H17" s="224">
        <v>0</v>
      </c>
      <c r="I17" s="31"/>
      <c r="J17" s="224">
        <v>0</v>
      </c>
      <c r="K17" s="31"/>
      <c r="L17" s="31"/>
      <c r="M17" s="31"/>
      <c r="N17" s="225">
        <v>0</v>
      </c>
      <c r="O17" s="31"/>
      <c r="P17" s="225">
        <v>0</v>
      </c>
    </row>
    <row r="18" spans="1:16" ht="21.75" customHeight="1">
      <c r="A18" s="222"/>
      <c r="B18" s="223" t="s">
        <v>249</v>
      </c>
      <c r="C18" s="223"/>
      <c r="D18" s="222" t="s">
        <v>238</v>
      </c>
      <c r="E18" s="63">
        <f t="shared" si="1"/>
        <v>4721.77</v>
      </c>
      <c r="F18" s="224">
        <v>4531.77</v>
      </c>
      <c r="G18" s="31"/>
      <c r="H18" s="224">
        <v>0</v>
      </c>
      <c r="I18" s="31"/>
      <c r="J18" s="224">
        <v>8.4</v>
      </c>
      <c r="K18" s="31"/>
      <c r="L18" s="31"/>
      <c r="M18" s="31"/>
      <c r="N18" s="225">
        <v>113.6</v>
      </c>
      <c r="O18" s="31"/>
      <c r="P18" s="225">
        <v>68</v>
      </c>
    </row>
    <row r="19" spans="1:16" ht="24">
      <c r="A19" s="222">
        <v>205</v>
      </c>
      <c r="B19" s="223" t="s">
        <v>252</v>
      </c>
      <c r="C19" s="223" t="s">
        <v>216</v>
      </c>
      <c r="D19" s="222" t="s">
        <v>239</v>
      </c>
      <c r="E19" s="63">
        <f t="shared" si="1"/>
        <v>4451.77</v>
      </c>
      <c r="F19" s="224">
        <v>4261.77</v>
      </c>
      <c r="G19" s="31"/>
      <c r="H19" s="224">
        <v>0</v>
      </c>
      <c r="I19" s="31"/>
      <c r="J19" s="224">
        <v>8.4</v>
      </c>
      <c r="K19" s="31"/>
      <c r="L19" s="31"/>
      <c r="M19" s="31"/>
      <c r="N19" s="225">
        <v>113.6</v>
      </c>
      <c r="O19" s="31"/>
      <c r="P19" s="225">
        <v>68</v>
      </c>
    </row>
    <row r="20" spans="1:16" ht="24">
      <c r="A20" s="222">
        <v>205</v>
      </c>
      <c r="B20" s="223" t="s">
        <v>252</v>
      </c>
      <c r="C20" s="223" t="s">
        <v>251</v>
      </c>
      <c r="D20" s="222" t="s">
        <v>240</v>
      </c>
      <c r="E20" s="63">
        <f t="shared" si="1"/>
        <v>270</v>
      </c>
      <c r="F20" s="224">
        <v>270</v>
      </c>
      <c r="G20" s="31"/>
      <c r="H20" s="224">
        <v>0</v>
      </c>
      <c r="I20" s="31"/>
      <c r="J20" s="224">
        <v>0</v>
      </c>
      <c r="K20" s="31"/>
      <c r="L20" s="31"/>
      <c r="M20" s="31"/>
      <c r="N20" s="225">
        <v>0</v>
      </c>
      <c r="O20" s="31"/>
      <c r="P20" s="225">
        <v>0</v>
      </c>
    </row>
    <row r="21" spans="1:16" ht="12">
      <c r="A21" s="222"/>
      <c r="B21" s="223" t="s">
        <v>253</v>
      </c>
      <c r="C21" s="223"/>
      <c r="D21" s="222" t="s">
        <v>241</v>
      </c>
      <c r="E21" s="63">
        <f t="shared" si="1"/>
        <v>1103.53</v>
      </c>
      <c r="F21" s="224">
        <v>1103.53</v>
      </c>
      <c r="G21" s="31"/>
      <c r="H21" s="224">
        <v>0</v>
      </c>
      <c r="I21" s="31"/>
      <c r="J21" s="224">
        <v>0</v>
      </c>
      <c r="K21" s="31"/>
      <c r="L21" s="31"/>
      <c r="M21" s="31"/>
      <c r="N21" s="225">
        <v>0</v>
      </c>
      <c r="O21" s="31"/>
      <c r="P21" s="225">
        <v>0</v>
      </c>
    </row>
    <row r="22" spans="1:16" ht="24">
      <c r="A22" s="222">
        <v>205</v>
      </c>
      <c r="B22" s="223" t="s">
        <v>254</v>
      </c>
      <c r="C22" s="223" t="s">
        <v>48</v>
      </c>
      <c r="D22" s="222" t="s">
        <v>242</v>
      </c>
      <c r="E22" s="63">
        <f t="shared" si="1"/>
        <v>757.64</v>
      </c>
      <c r="F22" s="224">
        <v>757.64</v>
      </c>
      <c r="G22" s="31"/>
      <c r="H22" s="224">
        <v>0</v>
      </c>
      <c r="I22" s="31"/>
      <c r="J22" s="224">
        <v>0</v>
      </c>
      <c r="K22" s="31"/>
      <c r="L22" s="31"/>
      <c r="M22" s="31"/>
      <c r="N22" s="225">
        <v>0</v>
      </c>
      <c r="O22" s="31"/>
      <c r="P22" s="225">
        <v>0</v>
      </c>
    </row>
    <row r="23" spans="1:16" ht="24">
      <c r="A23" s="222">
        <v>205</v>
      </c>
      <c r="B23" s="223" t="s">
        <v>254</v>
      </c>
      <c r="C23" s="223" t="s">
        <v>216</v>
      </c>
      <c r="D23" s="222" t="s">
        <v>243</v>
      </c>
      <c r="E23" s="63">
        <f t="shared" si="1"/>
        <v>345.89</v>
      </c>
      <c r="F23" s="224">
        <v>345.89</v>
      </c>
      <c r="G23" s="31"/>
      <c r="H23" s="224">
        <v>0</v>
      </c>
      <c r="I23" s="31"/>
      <c r="J23" s="224">
        <v>0</v>
      </c>
      <c r="K23" s="31"/>
      <c r="L23" s="31"/>
      <c r="M23" s="31"/>
      <c r="N23" s="225">
        <v>0</v>
      </c>
      <c r="O23" s="31"/>
      <c r="P23" s="225">
        <v>0</v>
      </c>
    </row>
    <row r="24" spans="1:16" ht="12">
      <c r="A24" s="222"/>
      <c r="B24" s="223" t="s">
        <v>255</v>
      </c>
      <c r="C24" s="223"/>
      <c r="D24" s="222" t="s">
        <v>244</v>
      </c>
      <c r="E24" s="63">
        <f t="shared" si="1"/>
        <v>1867.4</v>
      </c>
      <c r="F24" s="224">
        <v>0</v>
      </c>
      <c r="G24" s="31"/>
      <c r="H24" s="224">
        <v>1867.4</v>
      </c>
      <c r="I24" s="31"/>
      <c r="J24" s="224">
        <v>0</v>
      </c>
      <c r="K24" s="31"/>
      <c r="L24" s="31"/>
      <c r="M24" s="31"/>
      <c r="N24" s="225">
        <v>0</v>
      </c>
      <c r="O24" s="31"/>
      <c r="P24" s="225">
        <v>0</v>
      </c>
    </row>
    <row r="25" spans="1:16" ht="24">
      <c r="A25" s="222">
        <v>205</v>
      </c>
      <c r="B25" s="223" t="s">
        <v>256</v>
      </c>
      <c r="C25" s="223" t="s">
        <v>251</v>
      </c>
      <c r="D25" s="222" t="s">
        <v>245</v>
      </c>
      <c r="E25" s="63">
        <f t="shared" si="1"/>
        <v>1867.4</v>
      </c>
      <c r="F25" s="224">
        <v>0</v>
      </c>
      <c r="G25" s="31"/>
      <c r="H25" s="224">
        <v>1867.4</v>
      </c>
      <c r="I25" s="31"/>
      <c r="J25" s="224">
        <v>0</v>
      </c>
      <c r="K25" s="31"/>
      <c r="L25" s="31"/>
      <c r="M25" s="31"/>
      <c r="N25" s="225">
        <v>0</v>
      </c>
      <c r="O25" s="31"/>
      <c r="P25" s="225">
        <v>0</v>
      </c>
    </row>
    <row r="26" spans="1:16" ht="12">
      <c r="A26" s="222">
        <v>208</v>
      </c>
      <c r="B26" s="223"/>
      <c r="C26" s="223"/>
      <c r="D26" s="222" t="s">
        <v>45</v>
      </c>
      <c r="E26" s="63">
        <f t="shared" si="1"/>
        <v>4658.14</v>
      </c>
      <c r="F26" s="224">
        <v>4658.14</v>
      </c>
      <c r="G26" s="31"/>
      <c r="H26" s="224">
        <v>0</v>
      </c>
      <c r="I26" s="31"/>
      <c r="J26" s="224">
        <v>0</v>
      </c>
      <c r="K26" s="31"/>
      <c r="L26" s="31"/>
      <c r="M26" s="31"/>
      <c r="N26" s="225">
        <v>0</v>
      </c>
      <c r="O26" s="31"/>
      <c r="P26" s="225">
        <v>0</v>
      </c>
    </row>
    <row r="27" spans="1:16" ht="12">
      <c r="A27" s="222"/>
      <c r="B27" s="223" t="s">
        <v>217</v>
      </c>
      <c r="C27" s="223"/>
      <c r="D27" s="222" t="s">
        <v>105</v>
      </c>
      <c r="E27" s="63">
        <f t="shared" si="1"/>
        <v>4658.14</v>
      </c>
      <c r="F27" s="224">
        <v>4658.14</v>
      </c>
      <c r="G27" s="31"/>
      <c r="H27" s="224">
        <v>0</v>
      </c>
      <c r="I27" s="31"/>
      <c r="J27" s="224">
        <v>0</v>
      </c>
      <c r="K27" s="31"/>
      <c r="L27" s="31"/>
      <c r="M27" s="31"/>
      <c r="N27" s="225">
        <v>0</v>
      </c>
      <c r="O27" s="31"/>
      <c r="P27" s="225">
        <v>0</v>
      </c>
    </row>
    <row r="28" spans="1:16" ht="24">
      <c r="A28" s="222">
        <v>208</v>
      </c>
      <c r="B28" s="223" t="s">
        <v>218</v>
      </c>
      <c r="C28" s="223" t="s">
        <v>48</v>
      </c>
      <c r="D28" s="222" t="s">
        <v>106</v>
      </c>
      <c r="E28" s="63">
        <f t="shared" si="1"/>
        <v>61.33</v>
      </c>
      <c r="F28" s="224">
        <v>61.33</v>
      </c>
      <c r="G28" s="31"/>
      <c r="H28" s="224">
        <v>0</v>
      </c>
      <c r="I28" s="31"/>
      <c r="J28" s="224">
        <v>0</v>
      </c>
      <c r="K28" s="31"/>
      <c r="L28" s="31"/>
      <c r="M28" s="31"/>
      <c r="N28" s="225">
        <v>0</v>
      </c>
      <c r="O28" s="31"/>
      <c r="P28" s="225">
        <v>0</v>
      </c>
    </row>
    <row r="29" spans="1:16" ht="24">
      <c r="A29" s="222">
        <v>208</v>
      </c>
      <c r="B29" s="223" t="s">
        <v>218</v>
      </c>
      <c r="C29" s="223" t="s">
        <v>216</v>
      </c>
      <c r="D29" s="222" t="s">
        <v>246</v>
      </c>
      <c r="E29" s="63">
        <f t="shared" si="1"/>
        <v>856.44</v>
      </c>
      <c r="F29" s="224">
        <v>856.44</v>
      </c>
      <c r="G29" s="31"/>
      <c r="H29" s="224">
        <v>0</v>
      </c>
      <c r="I29" s="31"/>
      <c r="J29" s="224">
        <v>0</v>
      </c>
      <c r="K29" s="31"/>
      <c r="L29" s="31"/>
      <c r="M29" s="31"/>
      <c r="N29" s="225">
        <v>0</v>
      </c>
      <c r="O29" s="31"/>
      <c r="P29" s="225">
        <v>0</v>
      </c>
    </row>
    <row r="30" spans="1:16" ht="24">
      <c r="A30" s="222">
        <v>208</v>
      </c>
      <c r="B30" s="223" t="s">
        <v>218</v>
      </c>
      <c r="C30" s="223" t="s">
        <v>217</v>
      </c>
      <c r="D30" s="222" t="s">
        <v>20</v>
      </c>
      <c r="E30" s="63">
        <f t="shared" si="1"/>
        <v>3457.95</v>
      </c>
      <c r="F30" s="224">
        <v>3457.95</v>
      </c>
      <c r="G30" s="31"/>
      <c r="H30" s="224">
        <v>0</v>
      </c>
      <c r="I30" s="31"/>
      <c r="J30" s="224">
        <v>0</v>
      </c>
      <c r="K30" s="31"/>
      <c r="L30" s="31"/>
      <c r="M30" s="31"/>
      <c r="N30" s="225">
        <v>0</v>
      </c>
      <c r="O30" s="31"/>
      <c r="P30" s="225">
        <v>0</v>
      </c>
    </row>
    <row r="31" spans="1:16" ht="24">
      <c r="A31" s="222">
        <v>208</v>
      </c>
      <c r="B31" s="223" t="s">
        <v>218</v>
      </c>
      <c r="C31" s="223" t="s">
        <v>219</v>
      </c>
      <c r="D31" s="222" t="s">
        <v>107</v>
      </c>
      <c r="E31" s="63">
        <f t="shared" si="1"/>
        <v>282.42</v>
      </c>
      <c r="F31" s="224">
        <v>282.42</v>
      </c>
      <c r="G31" s="31"/>
      <c r="H31" s="224">
        <v>0</v>
      </c>
      <c r="I31" s="31"/>
      <c r="J31" s="224">
        <v>0</v>
      </c>
      <c r="K31" s="31"/>
      <c r="L31" s="31"/>
      <c r="M31" s="31"/>
      <c r="N31" s="225">
        <v>0</v>
      </c>
      <c r="O31" s="31"/>
      <c r="P31" s="225">
        <v>0</v>
      </c>
    </row>
    <row r="32" spans="1:16" ht="12">
      <c r="A32" s="222">
        <v>210</v>
      </c>
      <c r="B32" s="223"/>
      <c r="C32" s="223"/>
      <c r="D32" s="222" t="s">
        <v>108</v>
      </c>
      <c r="E32" s="63">
        <f t="shared" si="1"/>
        <v>2067.78</v>
      </c>
      <c r="F32" s="224">
        <v>2067.78</v>
      </c>
      <c r="G32" s="31"/>
      <c r="H32" s="224">
        <v>0</v>
      </c>
      <c r="I32" s="31"/>
      <c r="J32" s="224">
        <v>0</v>
      </c>
      <c r="K32" s="31"/>
      <c r="L32" s="31"/>
      <c r="M32" s="31"/>
      <c r="N32" s="225">
        <v>0</v>
      </c>
      <c r="O32" s="31"/>
      <c r="P32" s="225">
        <v>0</v>
      </c>
    </row>
    <row r="33" spans="1:16" ht="12">
      <c r="A33" s="222"/>
      <c r="B33" s="223" t="s">
        <v>220</v>
      </c>
      <c r="C33" s="223"/>
      <c r="D33" s="222" t="s">
        <v>21</v>
      </c>
      <c r="E33" s="63">
        <f t="shared" si="1"/>
        <v>2067.78</v>
      </c>
      <c r="F33" s="224">
        <v>2067.78</v>
      </c>
      <c r="G33" s="31"/>
      <c r="H33" s="224">
        <v>0</v>
      </c>
      <c r="I33" s="31"/>
      <c r="J33" s="224">
        <v>0</v>
      </c>
      <c r="K33" s="31"/>
      <c r="L33" s="31"/>
      <c r="M33" s="31"/>
      <c r="N33" s="225">
        <v>0</v>
      </c>
      <c r="O33" s="31"/>
      <c r="P33" s="225">
        <v>0</v>
      </c>
    </row>
    <row r="34" spans="1:16" ht="24">
      <c r="A34" s="222">
        <v>210</v>
      </c>
      <c r="B34" s="223" t="s">
        <v>221</v>
      </c>
      <c r="C34" s="223" t="s">
        <v>48</v>
      </c>
      <c r="D34" s="222" t="s">
        <v>22</v>
      </c>
      <c r="E34" s="63">
        <f t="shared" si="1"/>
        <v>54.1</v>
      </c>
      <c r="F34" s="224">
        <v>54.1</v>
      </c>
      <c r="G34" s="31"/>
      <c r="H34" s="224">
        <v>0</v>
      </c>
      <c r="I34" s="31"/>
      <c r="J34" s="224">
        <v>0</v>
      </c>
      <c r="K34" s="31"/>
      <c r="L34" s="31"/>
      <c r="M34" s="31"/>
      <c r="N34" s="225">
        <v>0</v>
      </c>
      <c r="O34" s="31"/>
      <c r="P34" s="225">
        <v>0</v>
      </c>
    </row>
    <row r="35" spans="1:16" ht="24">
      <c r="A35" s="222">
        <v>210</v>
      </c>
      <c r="B35" s="223" t="s">
        <v>221</v>
      </c>
      <c r="C35" s="223" t="s">
        <v>216</v>
      </c>
      <c r="D35" s="222" t="s">
        <v>247</v>
      </c>
      <c r="E35" s="63">
        <f t="shared" si="1"/>
        <v>2013.68</v>
      </c>
      <c r="F35" s="224">
        <v>2013.68</v>
      </c>
      <c r="G35" s="31"/>
      <c r="H35" s="224">
        <v>0</v>
      </c>
      <c r="I35" s="31"/>
      <c r="J35" s="224">
        <v>0</v>
      </c>
      <c r="K35" s="31"/>
      <c r="L35" s="31"/>
      <c r="M35" s="31"/>
      <c r="N35" s="225">
        <v>0</v>
      </c>
      <c r="O35" s="31"/>
      <c r="P35" s="225">
        <v>0</v>
      </c>
    </row>
    <row r="36" spans="1:16" ht="12">
      <c r="A36" s="222">
        <v>221</v>
      </c>
      <c r="B36" s="223"/>
      <c r="C36" s="223"/>
      <c r="D36" s="222" t="s">
        <v>47</v>
      </c>
      <c r="E36" s="63">
        <f t="shared" si="1"/>
        <v>2530.61</v>
      </c>
      <c r="F36" s="224">
        <v>2530.61</v>
      </c>
      <c r="G36" s="31"/>
      <c r="H36" s="224">
        <v>0</v>
      </c>
      <c r="I36" s="31"/>
      <c r="J36" s="224">
        <v>0</v>
      </c>
      <c r="K36" s="31"/>
      <c r="L36" s="31"/>
      <c r="M36" s="31"/>
      <c r="N36" s="225">
        <v>0</v>
      </c>
      <c r="O36" s="31"/>
      <c r="P36" s="225">
        <v>0</v>
      </c>
    </row>
    <row r="37" spans="1:16" ht="12">
      <c r="A37" s="222"/>
      <c r="B37" s="223" t="s">
        <v>216</v>
      </c>
      <c r="C37" s="223"/>
      <c r="D37" s="222" t="s">
        <v>25</v>
      </c>
      <c r="E37" s="63">
        <f t="shared" si="1"/>
        <v>2530.61</v>
      </c>
      <c r="F37" s="224">
        <v>2530.61</v>
      </c>
      <c r="G37" s="31"/>
      <c r="H37" s="224">
        <v>0</v>
      </c>
      <c r="I37" s="31"/>
      <c r="J37" s="224">
        <v>0</v>
      </c>
      <c r="K37" s="31"/>
      <c r="L37" s="31"/>
      <c r="M37" s="31"/>
      <c r="N37" s="225">
        <v>0</v>
      </c>
      <c r="O37" s="31"/>
      <c r="P37" s="225">
        <v>0</v>
      </c>
    </row>
    <row r="38" spans="1:16" ht="24">
      <c r="A38" s="222">
        <v>221</v>
      </c>
      <c r="B38" s="223" t="s">
        <v>222</v>
      </c>
      <c r="C38" s="223" t="s">
        <v>48</v>
      </c>
      <c r="D38" s="222" t="s">
        <v>26</v>
      </c>
      <c r="E38" s="63">
        <f t="shared" si="1"/>
        <v>2530.61</v>
      </c>
      <c r="F38" s="224">
        <v>2530.61</v>
      </c>
      <c r="G38" s="31"/>
      <c r="H38" s="224">
        <v>0</v>
      </c>
      <c r="I38" s="31"/>
      <c r="J38" s="224">
        <v>0</v>
      </c>
      <c r="K38" s="31"/>
      <c r="L38" s="31"/>
      <c r="M38" s="31"/>
      <c r="N38" s="225">
        <v>0</v>
      </c>
      <c r="O38" s="31"/>
      <c r="P38" s="225">
        <v>0</v>
      </c>
    </row>
    <row r="39" ht="12">
      <c r="E39" s="227">
        <f t="shared" si="1"/>
        <v>0</v>
      </c>
    </row>
  </sheetData>
  <sheetProtection formatCells="0" formatColumns="0" formatRows="0"/>
  <mergeCells count="17">
    <mergeCell ref="O5:O6"/>
    <mergeCell ref="P5:P6"/>
    <mergeCell ref="E4:P4"/>
    <mergeCell ref="N5:N6"/>
    <mergeCell ref="J5:J6"/>
    <mergeCell ref="K5:K6"/>
    <mergeCell ref="L5:M5"/>
    <mergeCell ref="E5:E6"/>
    <mergeCell ref="H5:H6"/>
    <mergeCell ref="I5:I6"/>
    <mergeCell ref="A1:N1"/>
    <mergeCell ref="A4:C4"/>
    <mergeCell ref="F5:G5"/>
    <mergeCell ref="A5:A6"/>
    <mergeCell ref="B5:B6"/>
    <mergeCell ref="C5:C6"/>
    <mergeCell ref="D4:D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Q38"/>
  <sheetViews>
    <sheetView showGridLines="0" showZeros="0" zoomScalePageLayoutView="0" workbookViewId="0" topLeftCell="A1">
      <selection activeCell="E8" sqref="E8"/>
    </sheetView>
  </sheetViews>
  <sheetFormatPr defaultColWidth="9.16015625" defaultRowHeight="11.25"/>
  <cols>
    <col min="1" max="1" width="38.16015625" style="18" customWidth="1"/>
    <col min="2" max="2" width="14.66015625" style="18" customWidth="1"/>
    <col min="3" max="3" width="15.16015625" style="18" customWidth="1"/>
    <col min="4" max="6" width="14.16015625" style="18" bestFit="1" customWidth="1"/>
    <col min="7" max="7" width="16" style="18" customWidth="1"/>
    <col min="8" max="8" width="14.16015625" style="18" bestFit="1" customWidth="1"/>
    <col min="9" max="9" width="8.83203125" style="18" customWidth="1"/>
    <col min="10" max="11" width="13.83203125" style="18" customWidth="1"/>
    <col min="12" max="12" width="16.16015625" style="18" customWidth="1"/>
    <col min="13" max="13" width="15.16015625" style="18" customWidth="1"/>
    <col min="14" max="14" width="13.66015625" style="18" customWidth="1"/>
    <col min="15" max="15" width="15.5" style="18" customWidth="1"/>
    <col min="16" max="16" width="16.83203125" style="18" customWidth="1"/>
    <col min="17" max="16384" width="9.16015625" style="18" customWidth="1"/>
  </cols>
  <sheetData>
    <row r="1" spans="1:16" ht="36.75" customHeight="1">
      <c r="A1" s="351" t="s">
        <v>159</v>
      </c>
      <c r="B1" s="351"/>
      <c r="C1" s="351"/>
      <c r="D1" s="351"/>
      <c r="E1" s="351"/>
      <c r="F1" s="351"/>
      <c r="G1" s="351"/>
      <c r="H1" s="351"/>
      <c r="I1" s="351"/>
      <c r="J1" s="351"/>
      <c r="K1" s="351"/>
      <c r="L1" s="351"/>
      <c r="M1" s="351"/>
      <c r="N1" s="351"/>
      <c r="O1" s="351"/>
      <c r="P1" s="351"/>
    </row>
    <row r="2" spans="15:16" ht="15.75" customHeight="1">
      <c r="O2" s="326" t="s">
        <v>51</v>
      </c>
      <c r="P2" s="326"/>
    </row>
    <row r="3" spans="1:16" ht="18" customHeight="1">
      <c r="A3" s="241" t="s">
        <v>281</v>
      </c>
      <c r="B3" s="151"/>
      <c r="C3" s="49"/>
      <c r="D3" s="49"/>
      <c r="E3" s="49"/>
      <c r="F3" s="49"/>
      <c r="G3" s="49"/>
      <c r="H3" s="49"/>
      <c r="I3" s="49"/>
      <c r="J3" s="49"/>
      <c r="K3" s="49"/>
      <c r="L3" s="49"/>
      <c r="O3" s="329" t="s">
        <v>13</v>
      </c>
      <c r="P3" s="329"/>
    </row>
    <row r="4" spans="1:17" s="72" customFormat="1" ht="21" customHeight="1">
      <c r="A4" s="356" t="s">
        <v>29</v>
      </c>
      <c r="B4" s="73" t="s">
        <v>52</v>
      </c>
      <c r="C4" s="74"/>
      <c r="D4" s="74"/>
      <c r="E4" s="74"/>
      <c r="F4" s="74"/>
      <c r="G4" s="74"/>
      <c r="H4" s="74"/>
      <c r="I4" s="77"/>
      <c r="J4" s="77"/>
      <c r="K4" s="77"/>
      <c r="L4" s="73" t="s">
        <v>53</v>
      </c>
      <c r="M4" s="74"/>
      <c r="N4" s="74"/>
      <c r="O4" s="74"/>
      <c r="P4" s="78"/>
      <c r="Q4" s="4"/>
    </row>
    <row r="5" spans="1:17" s="72" customFormat="1" ht="27.75" customHeight="1">
      <c r="A5" s="357"/>
      <c r="B5" s="356" t="s">
        <v>32</v>
      </c>
      <c r="C5" s="352" t="s">
        <v>100</v>
      </c>
      <c r="D5" s="353"/>
      <c r="E5" s="354" t="s">
        <v>87</v>
      </c>
      <c r="F5" s="334" t="s">
        <v>119</v>
      </c>
      <c r="G5" s="354" t="s">
        <v>89</v>
      </c>
      <c r="H5" s="334" t="s">
        <v>120</v>
      </c>
      <c r="I5" s="355" t="s">
        <v>121</v>
      </c>
      <c r="J5" s="353"/>
      <c r="K5" s="350" t="s">
        <v>181</v>
      </c>
      <c r="L5" s="334" t="s">
        <v>32</v>
      </c>
      <c r="M5" s="336" t="s">
        <v>33</v>
      </c>
      <c r="N5" s="337"/>
      <c r="O5" s="338"/>
      <c r="P5" s="334" t="s">
        <v>34</v>
      </c>
      <c r="Q5" s="4"/>
    </row>
    <row r="6" spans="1:17" s="72" customFormat="1" ht="47.25" customHeight="1">
      <c r="A6" s="358"/>
      <c r="B6" s="358"/>
      <c r="C6" s="12" t="s">
        <v>99</v>
      </c>
      <c r="D6" s="12" t="s">
        <v>118</v>
      </c>
      <c r="E6" s="335"/>
      <c r="F6" s="335"/>
      <c r="G6" s="335"/>
      <c r="H6" s="335"/>
      <c r="I6" s="12" t="s">
        <v>99</v>
      </c>
      <c r="J6" s="37" t="s">
        <v>118</v>
      </c>
      <c r="K6" s="322"/>
      <c r="L6" s="335"/>
      <c r="M6" s="46" t="s">
        <v>35</v>
      </c>
      <c r="N6" s="46" t="s">
        <v>36</v>
      </c>
      <c r="O6" s="46" t="s">
        <v>122</v>
      </c>
      <c r="P6" s="335"/>
      <c r="Q6" s="4"/>
    </row>
    <row r="7" spans="1:17" s="192" customFormat="1" ht="27" customHeight="1">
      <c r="A7" s="13">
        <v>1</v>
      </c>
      <c r="B7" s="202" t="s">
        <v>182</v>
      </c>
      <c r="C7" s="12">
        <v>3</v>
      </c>
      <c r="D7" s="12">
        <v>4</v>
      </c>
      <c r="E7" s="12">
        <v>5</v>
      </c>
      <c r="F7" s="12">
        <v>6</v>
      </c>
      <c r="G7" s="12">
        <v>7</v>
      </c>
      <c r="H7" s="12">
        <v>8</v>
      </c>
      <c r="I7" s="12">
        <v>9</v>
      </c>
      <c r="J7" s="12">
        <v>10</v>
      </c>
      <c r="K7" s="12">
        <v>11</v>
      </c>
      <c r="L7" s="201" t="s">
        <v>183</v>
      </c>
      <c r="M7" s="12">
        <v>13</v>
      </c>
      <c r="N7" s="12">
        <v>14</v>
      </c>
      <c r="O7" s="12">
        <v>15</v>
      </c>
      <c r="P7" s="12">
        <v>16</v>
      </c>
      <c r="Q7" s="191"/>
    </row>
    <row r="8" spans="1:16" s="70" customFormat="1" ht="19.5" customHeight="1">
      <c r="A8" s="13" t="s">
        <v>32</v>
      </c>
      <c r="B8" s="140">
        <f>C8+D8+E8+F8+G8+H8+I8+J8+K8</f>
        <v>38757.33</v>
      </c>
      <c r="C8" s="140">
        <f aca="true" t="shared" si="0" ref="C8:P8">SUM(C9:C29)</f>
        <v>36781.39</v>
      </c>
      <c r="D8" s="140">
        <f t="shared" si="0"/>
        <v>0</v>
      </c>
      <c r="E8" s="140">
        <f t="shared" si="0"/>
        <v>1867.4</v>
      </c>
      <c r="F8" s="140">
        <f t="shared" si="0"/>
        <v>0</v>
      </c>
      <c r="G8" s="140">
        <f t="shared" si="0"/>
        <v>108.54</v>
      </c>
      <c r="H8" s="140">
        <f t="shared" si="0"/>
        <v>0</v>
      </c>
      <c r="I8" s="140">
        <f t="shared" si="0"/>
        <v>0</v>
      </c>
      <c r="J8" s="140">
        <f t="shared" si="0"/>
        <v>0</v>
      </c>
      <c r="K8" s="140">
        <f t="shared" si="0"/>
        <v>0</v>
      </c>
      <c r="L8" s="140">
        <f t="shared" si="0"/>
        <v>38757.329999999994</v>
      </c>
      <c r="M8" s="140">
        <f t="shared" si="0"/>
        <v>31779.91</v>
      </c>
      <c r="N8" s="140">
        <f t="shared" si="0"/>
        <v>3555.7499999999995</v>
      </c>
      <c r="O8" s="140">
        <f t="shared" si="0"/>
        <v>794.67</v>
      </c>
      <c r="P8" s="140">
        <f t="shared" si="0"/>
        <v>2626.999999999999</v>
      </c>
    </row>
    <row r="9" spans="1:16" ht="19.5" customHeight="1">
      <c r="A9" s="217" t="s">
        <v>257</v>
      </c>
      <c r="B9" s="140">
        <f aca="true" t="shared" si="1" ref="B9:B29">C9+D9+E9+F9+G9+H9+I9+J9+K9</f>
        <v>1659.37</v>
      </c>
      <c r="C9" s="218">
        <v>1334.82</v>
      </c>
      <c r="D9" s="62"/>
      <c r="E9" s="218">
        <v>324.55</v>
      </c>
      <c r="F9" s="62"/>
      <c r="G9" s="218">
        <v>0</v>
      </c>
      <c r="H9" s="62"/>
      <c r="I9" s="62"/>
      <c r="J9" s="62"/>
      <c r="K9" s="62"/>
      <c r="L9" s="89">
        <v>1659.37</v>
      </c>
      <c r="M9" s="89">
        <v>642.6</v>
      </c>
      <c r="N9" s="89">
        <v>101.05</v>
      </c>
      <c r="O9" s="89">
        <v>53.04</v>
      </c>
      <c r="P9" s="89">
        <v>862.68</v>
      </c>
    </row>
    <row r="10" spans="1:16" ht="19.5" customHeight="1">
      <c r="A10" s="217" t="s">
        <v>258</v>
      </c>
      <c r="B10" s="140">
        <f t="shared" si="1"/>
        <v>2399.48</v>
      </c>
      <c r="C10" s="218">
        <v>1728.61</v>
      </c>
      <c r="D10" s="86"/>
      <c r="E10" s="218">
        <v>670.87</v>
      </c>
      <c r="F10" s="86"/>
      <c r="G10" s="218">
        <v>0</v>
      </c>
      <c r="H10" s="86"/>
      <c r="I10" s="86"/>
      <c r="J10" s="86"/>
      <c r="K10" s="86"/>
      <c r="L10" s="89">
        <v>2399.48</v>
      </c>
      <c r="M10" s="89">
        <v>1467.25</v>
      </c>
      <c r="N10" s="89">
        <v>222.42</v>
      </c>
      <c r="O10" s="89">
        <v>22.64</v>
      </c>
      <c r="P10" s="89">
        <v>687.17</v>
      </c>
    </row>
    <row r="11" spans="1:16" ht="19.5" customHeight="1">
      <c r="A11" s="217" t="s">
        <v>259</v>
      </c>
      <c r="B11" s="140">
        <f t="shared" si="1"/>
        <v>1483.04</v>
      </c>
      <c r="C11" s="218">
        <v>1383.04</v>
      </c>
      <c r="D11" s="75"/>
      <c r="E11" s="218">
        <v>100</v>
      </c>
      <c r="F11" s="75"/>
      <c r="G11" s="218">
        <v>0</v>
      </c>
      <c r="H11" s="75"/>
      <c r="I11" s="75"/>
      <c r="J11" s="75"/>
      <c r="K11" s="75"/>
      <c r="L11" s="89">
        <v>1483.04</v>
      </c>
      <c r="M11" s="89">
        <v>1151.84</v>
      </c>
      <c r="N11" s="89">
        <v>197.7</v>
      </c>
      <c r="O11" s="89">
        <v>17.22</v>
      </c>
      <c r="P11" s="89">
        <v>116.28</v>
      </c>
    </row>
    <row r="12" spans="1:16" ht="19.5" customHeight="1">
      <c r="A12" s="217" t="s">
        <v>260</v>
      </c>
      <c r="B12" s="140">
        <f t="shared" si="1"/>
        <v>519.56</v>
      </c>
      <c r="C12" s="218">
        <v>498.56</v>
      </c>
      <c r="D12" s="75"/>
      <c r="E12" s="218">
        <v>21</v>
      </c>
      <c r="F12" s="84"/>
      <c r="G12" s="218">
        <v>0</v>
      </c>
      <c r="H12" s="84"/>
      <c r="I12" s="84"/>
      <c r="J12" s="84"/>
      <c r="K12" s="84"/>
      <c r="L12" s="89">
        <v>519.56</v>
      </c>
      <c r="M12" s="89">
        <v>441.46</v>
      </c>
      <c r="N12" s="89">
        <v>38.77</v>
      </c>
      <c r="O12" s="89">
        <v>7.48</v>
      </c>
      <c r="P12" s="89">
        <v>31.85</v>
      </c>
    </row>
    <row r="13" spans="1:16" ht="19.5" customHeight="1">
      <c r="A13" s="217" t="s">
        <v>261</v>
      </c>
      <c r="B13" s="140">
        <f t="shared" si="1"/>
        <v>2446.81</v>
      </c>
      <c r="C13" s="218">
        <v>2351.81</v>
      </c>
      <c r="D13" s="75"/>
      <c r="E13" s="218">
        <v>95</v>
      </c>
      <c r="F13" s="84"/>
      <c r="G13" s="218">
        <v>0</v>
      </c>
      <c r="H13" s="84"/>
      <c r="I13" s="84"/>
      <c r="J13" s="84"/>
      <c r="K13" s="84"/>
      <c r="L13" s="89">
        <v>2446.81</v>
      </c>
      <c r="M13" s="89">
        <v>1962.18</v>
      </c>
      <c r="N13" s="89">
        <v>299.74</v>
      </c>
      <c r="O13" s="89">
        <v>68.19</v>
      </c>
      <c r="P13" s="89">
        <v>116.7</v>
      </c>
    </row>
    <row r="14" spans="1:16" ht="19.5" customHeight="1">
      <c r="A14" s="217" t="s">
        <v>262</v>
      </c>
      <c r="B14" s="140">
        <f t="shared" si="1"/>
        <v>1881.3</v>
      </c>
      <c r="C14" s="218">
        <v>1881.3</v>
      </c>
      <c r="D14" s="75"/>
      <c r="E14" s="218">
        <v>0</v>
      </c>
      <c r="F14" s="84"/>
      <c r="G14" s="218">
        <v>0</v>
      </c>
      <c r="H14" s="84"/>
      <c r="I14" s="84"/>
      <c r="J14" s="84"/>
      <c r="K14" s="84"/>
      <c r="L14" s="89">
        <v>1881.3</v>
      </c>
      <c r="M14" s="89">
        <v>1648.24</v>
      </c>
      <c r="N14" s="89">
        <v>206.27</v>
      </c>
      <c r="O14" s="89">
        <v>13.23</v>
      </c>
      <c r="P14" s="89">
        <v>13.56</v>
      </c>
    </row>
    <row r="15" spans="1:16" ht="19.5" customHeight="1">
      <c r="A15" s="217" t="s">
        <v>263</v>
      </c>
      <c r="B15" s="140">
        <f t="shared" si="1"/>
        <v>2828.89</v>
      </c>
      <c r="C15" s="218">
        <v>2694.91</v>
      </c>
      <c r="D15" s="75"/>
      <c r="E15" s="218">
        <v>102.98</v>
      </c>
      <c r="F15" s="84"/>
      <c r="G15" s="218">
        <v>31</v>
      </c>
      <c r="H15" s="84"/>
      <c r="I15" s="84"/>
      <c r="J15" s="84"/>
      <c r="K15" s="84"/>
      <c r="L15" s="89">
        <v>2828.89</v>
      </c>
      <c r="M15" s="89">
        <v>2362.52</v>
      </c>
      <c r="N15" s="89">
        <v>302.06</v>
      </c>
      <c r="O15" s="89">
        <v>30.33</v>
      </c>
      <c r="P15" s="89">
        <v>133.98</v>
      </c>
    </row>
    <row r="16" spans="1:16" ht="15.75" customHeight="1">
      <c r="A16" s="217" t="s">
        <v>264</v>
      </c>
      <c r="B16" s="140">
        <f t="shared" si="1"/>
        <v>3722.15</v>
      </c>
      <c r="C16" s="218">
        <v>3462.15</v>
      </c>
      <c r="D16" s="229"/>
      <c r="E16" s="218">
        <v>210</v>
      </c>
      <c r="F16" s="229"/>
      <c r="G16" s="218">
        <v>50</v>
      </c>
      <c r="H16" s="229"/>
      <c r="I16" s="229"/>
      <c r="J16" s="229"/>
      <c r="K16" s="229"/>
      <c r="L16" s="89">
        <v>3722.15</v>
      </c>
      <c r="M16" s="89">
        <v>2986.9</v>
      </c>
      <c r="N16" s="89">
        <v>434.25</v>
      </c>
      <c r="O16" s="89">
        <v>41</v>
      </c>
      <c r="P16" s="89">
        <v>260</v>
      </c>
    </row>
    <row r="17" spans="1:16" ht="12">
      <c r="A17" s="217" t="s">
        <v>265</v>
      </c>
      <c r="B17" s="140">
        <f t="shared" si="1"/>
        <v>1154.57</v>
      </c>
      <c r="C17" s="218">
        <v>1094.57</v>
      </c>
      <c r="D17" s="31"/>
      <c r="E17" s="218">
        <v>60</v>
      </c>
      <c r="F17" s="31"/>
      <c r="G17" s="218">
        <v>0</v>
      </c>
      <c r="H17" s="31"/>
      <c r="I17" s="31"/>
      <c r="J17" s="31"/>
      <c r="K17" s="31"/>
      <c r="L17" s="89">
        <v>1154.57</v>
      </c>
      <c r="M17" s="89">
        <v>978.83</v>
      </c>
      <c r="N17" s="89">
        <v>95.85</v>
      </c>
      <c r="O17" s="89">
        <v>19.89</v>
      </c>
      <c r="P17" s="89">
        <v>60</v>
      </c>
    </row>
    <row r="18" spans="1:16" ht="12">
      <c r="A18" s="217" t="s">
        <v>266</v>
      </c>
      <c r="B18" s="140">
        <f t="shared" si="1"/>
        <v>2780.66</v>
      </c>
      <c r="C18" s="218">
        <v>2682.66</v>
      </c>
      <c r="D18" s="31"/>
      <c r="E18" s="218">
        <v>98</v>
      </c>
      <c r="F18" s="31"/>
      <c r="G18" s="218">
        <v>0</v>
      </c>
      <c r="H18" s="31"/>
      <c r="I18" s="31"/>
      <c r="J18" s="31"/>
      <c r="K18" s="31"/>
      <c r="L18" s="89">
        <v>2780.66</v>
      </c>
      <c r="M18" s="89">
        <v>2379.17</v>
      </c>
      <c r="N18" s="89">
        <v>242.55</v>
      </c>
      <c r="O18" s="89">
        <v>45.44</v>
      </c>
      <c r="P18" s="89">
        <v>113.5</v>
      </c>
    </row>
    <row r="19" spans="1:16" ht="12">
      <c r="A19" s="217" t="s">
        <v>267</v>
      </c>
      <c r="B19" s="140">
        <f t="shared" si="1"/>
        <v>2642.3399999999997</v>
      </c>
      <c r="C19" s="218">
        <v>2624.6</v>
      </c>
      <c r="D19" s="31"/>
      <c r="E19" s="218">
        <v>0</v>
      </c>
      <c r="F19" s="31"/>
      <c r="G19" s="218">
        <v>17.74</v>
      </c>
      <c r="H19" s="31"/>
      <c r="I19" s="31"/>
      <c r="J19" s="31"/>
      <c r="K19" s="31"/>
      <c r="L19" s="89">
        <v>2642.34</v>
      </c>
      <c r="M19" s="89">
        <v>2345.96</v>
      </c>
      <c r="N19" s="89">
        <v>258.88</v>
      </c>
      <c r="O19" s="89">
        <v>19.76</v>
      </c>
      <c r="P19" s="89">
        <v>17.74</v>
      </c>
    </row>
    <row r="20" spans="1:16" ht="12">
      <c r="A20" s="217" t="s">
        <v>268</v>
      </c>
      <c r="B20" s="140">
        <f t="shared" si="1"/>
        <v>2542.4300000000003</v>
      </c>
      <c r="C20" s="218">
        <v>2541.03</v>
      </c>
      <c r="D20" s="31"/>
      <c r="E20" s="218">
        <v>0</v>
      </c>
      <c r="F20" s="31"/>
      <c r="G20" s="218">
        <v>1.4</v>
      </c>
      <c r="H20" s="31"/>
      <c r="I20" s="31"/>
      <c r="J20" s="31"/>
      <c r="K20" s="31"/>
      <c r="L20" s="89">
        <v>2542.43</v>
      </c>
      <c r="M20" s="89">
        <v>2327.08</v>
      </c>
      <c r="N20" s="89">
        <v>175.21</v>
      </c>
      <c r="O20" s="89">
        <v>38.74</v>
      </c>
      <c r="P20" s="89">
        <v>1.4</v>
      </c>
    </row>
    <row r="21" spans="1:16" ht="12">
      <c r="A21" s="217" t="s">
        <v>269</v>
      </c>
      <c r="B21" s="140">
        <f t="shared" si="1"/>
        <v>1441.46</v>
      </c>
      <c r="C21" s="218">
        <v>1386.46</v>
      </c>
      <c r="D21" s="31"/>
      <c r="E21" s="218">
        <v>55</v>
      </c>
      <c r="F21" s="31"/>
      <c r="G21" s="218">
        <v>0</v>
      </c>
      <c r="H21" s="31"/>
      <c r="I21" s="31"/>
      <c r="J21" s="31"/>
      <c r="K21" s="31"/>
      <c r="L21" s="89">
        <v>1441.46</v>
      </c>
      <c r="M21" s="89">
        <v>1220.53</v>
      </c>
      <c r="N21" s="89">
        <v>106.47</v>
      </c>
      <c r="O21" s="89">
        <v>54.03</v>
      </c>
      <c r="P21" s="89">
        <v>60.43</v>
      </c>
    </row>
    <row r="22" spans="1:16" ht="12">
      <c r="A22" s="217" t="s">
        <v>270</v>
      </c>
      <c r="B22" s="140">
        <f t="shared" si="1"/>
        <v>716.17</v>
      </c>
      <c r="C22" s="218">
        <v>681.17</v>
      </c>
      <c r="D22" s="31"/>
      <c r="E22" s="218">
        <v>35</v>
      </c>
      <c r="F22" s="31"/>
      <c r="G22" s="218">
        <v>0</v>
      </c>
      <c r="H22" s="31"/>
      <c r="I22" s="31"/>
      <c r="J22" s="31"/>
      <c r="K22" s="31"/>
      <c r="L22" s="89">
        <v>716.17</v>
      </c>
      <c r="M22" s="89">
        <v>616.77</v>
      </c>
      <c r="N22" s="89">
        <v>46.1</v>
      </c>
      <c r="O22" s="89">
        <v>18.3</v>
      </c>
      <c r="P22" s="89">
        <v>35</v>
      </c>
    </row>
    <row r="23" spans="1:16" ht="12">
      <c r="A23" s="217" t="s">
        <v>271</v>
      </c>
      <c r="B23" s="140">
        <f t="shared" si="1"/>
        <v>1841.68</v>
      </c>
      <c r="C23" s="218">
        <v>1841.68</v>
      </c>
      <c r="D23" s="31"/>
      <c r="E23" s="218">
        <v>0</v>
      </c>
      <c r="F23" s="31"/>
      <c r="G23" s="218">
        <v>0</v>
      </c>
      <c r="H23" s="31"/>
      <c r="I23" s="31"/>
      <c r="J23" s="31"/>
      <c r="K23" s="31"/>
      <c r="L23" s="89">
        <v>1841.68</v>
      </c>
      <c r="M23" s="89">
        <v>1680.17</v>
      </c>
      <c r="N23" s="89">
        <v>129.05</v>
      </c>
      <c r="O23" s="89">
        <v>32.46</v>
      </c>
      <c r="P23" s="89">
        <v>0</v>
      </c>
    </row>
    <row r="24" spans="1:16" ht="12">
      <c r="A24" s="217" t="s">
        <v>272</v>
      </c>
      <c r="B24" s="140">
        <f t="shared" si="1"/>
        <v>2780.6600000000003</v>
      </c>
      <c r="C24" s="218">
        <v>2772.26</v>
      </c>
      <c r="D24" s="31"/>
      <c r="E24" s="218">
        <v>0</v>
      </c>
      <c r="F24" s="31"/>
      <c r="G24" s="218">
        <v>8.4</v>
      </c>
      <c r="H24" s="31"/>
      <c r="I24" s="31"/>
      <c r="J24" s="31"/>
      <c r="K24" s="31"/>
      <c r="L24" s="89">
        <v>2780.66</v>
      </c>
      <c r="M24" s="89">
        <v>2434.93</v>
      </c>
      <c r="N24" s="89">
        <v>236.03</v>
      </c>
      <c r="O24" s="89">
        <v>109.7</v>
      </c>
      <c r="P24" s="89"/>
    </row>
    <row r="25" spans="1:16" ht="12">
      <c r="A25" s="217" t="s">
        <v>273</v>
      </c>
      <c r="B25" s="140">
        <f t="shared" si="1"/>
        <v>989.26</v>
      </c>
      <c r="C25" s="218">
        <v>954.26</v>
      </c>
      <c r="D25" s="31"/>
      <c r="E25" s="218">
        <v>35</v>
      </c>
      <c r="F25" s="31"/>
      <c r="G25" s="218">
        <v>0</v>
      </c>
      <c r="H25" s="31"/>
      <c r="I25" s="31"/>
      <c r="J25" s="31"/>
      <c r="K25" s="31"/>
      <c r="L25" s="89">
        <v>989.26</v>
      </c>
      <c r="M25" s="89">
        <v>832.17</v>
      </c>
      <c r="N25" s="89">
        <v>79.56</v>
      </c>
      <c r="O25" s="89">
        <v>42.53</v>
      </c>
      <c r="P25" s="89">
        <v>35</v>
      </c>
    </row>
    <row r="26" spans="1:16" ht="12">
      <c r="A26" s="217" t="s">
        <v>274</v>
      </c>
      <c r="B26" s="140">
        <f t="shared" si="1"/>
        <v>2256.53</v>
      </c>
      <c r="C26" s="218">
        <v>2231.53</v>
      </c>
      <c r="D26" s="31"/>
      <c r="E26" s="218">
        <v>25</v>
      </c>
      <c r="F26" s="31"/>
      <c r="G26" s="218">
        <v>0</v>
      </c>
      <c r="H26" s="31"/>
      <c r="I26" s="31"/>
      <c r="J26" s="31"/>
      <c r="K26" s="31"/>
      <c r="L26" s="89">
        <v>2256.53</v>
      </c>
      <c r="M26" s="89">
        <v>2057.82</v>
      </c>
      <c r="N26" s="89">
        <v>110.17</v>
      </c>
      <c r="O26" s="89">
        <v>63.54</v>
      </c>
      <c r="P26" s="89">
        <v>25</v>
      </c>
    </row>
    <row r="27" spans="1:16" ht="22.5">
      <c r="A27" s="217" t="s">
        <v>275</v>
      </c>
      <c r="B27" s="140">
        <f t="shared" si="1"/>
        <v>1224.21</v>
      </c>
      <c r="C27" s="218">
        <v>1204.21</v>
      </c>
      <c r="D27" s="31"/>
      <c r="E27" s="218">
        <v>20</v>
      </c>
      <c r="F27" s="31"/>
      <c r="G27" s="218">
        <v>0</v>
      </c>
      <c r="H27" s="31"/>
      <c r="I27" s="31"/>
      <c r="J27" s="31"/>
      <c r="K27" s="31"/>
      <c r="L27" s="89">
        <v>1224.21</v>
      </c>
      <c r="M27" s="89">
        <v>1018.83</v>
      </c>
      <c r="N27" s="89">
        <v>112.41</v>
      </c>
      <c r="O27" s="89">
        <v>67.54</v>
      </c>
      <c r="P27" s="89">
        <v>25.43</v>
      </c>
    </row>
    <row r="28" spans="1:16" ht="12">
      <c r="A28" s="217" t="s">
        <v>276</v>
      </c>
      <c r="B28" s="140">
        <f t="shared" si="1"/>
        <v>972.78</v>
      </c>
      <c r="C28" s="218">
        <v>972.78</v>
      </c>
      <c r="D28" s="31"/>
      <c r="E28" s="218">
        <v>0</v>
      </c>
      <c r="F28" s="31"/>
      <c r="G28" s="218">
        <v>0</v>
      </c>
      <c r="H28" s="31"/>
      <c r="I28" s="31"/>
      <c r="J28" s="31"/>
      <c r="K28" s="31"/>
      <c r="L28" s="89">
        <v>972.78</v>
      </c>
      <c r="M28" s="89">
        <v>827.11</v>
      </c>
      <c r="N28" s="89">
        <v>117.24</v>
      </c>
      <c r="O28" s="89">
        <v>17.58</v>
      </c>
      <c r="P28" s="89">
        <v>10.85</v>
      </c>
    </row>
    <row r="29" spans="1:16" ht="12">
      <c r="A29" s="217" t="s">
        <v>277</v>
      </c>
      <c r="B29" s="140">
        <f t="shared" si="1"/>
        <v>473.98</v>
      </c>
      <c r="C29" s="218">
        <v>458.98</v>
      </c>
      <c r="D29" s="31"/>
      <c r="E29" s="218">
        <v>15</v>
      </c>
      <c r="F29" s="31"/>
      <c r="G29" s="218">
        <v>0</v>
      </c>
      <c r="H29" s="31"/>
      <c r="I29" s="31"/>
      <c r="J29" s="31"/>
      <c r="K29" s="31"/>
      <c r="L29" s="89">
        <v>473.98</v>
      </c>
      <c r="M29" s="89">
        <v>397.55</v>
      </c>
      <c r="N29" s="89">
        <v>43.97</v>
      </c>
      <c r="O29" s="89">
        <v>12.03</v>
      </c>
      <c r="P29" s="89">
        <v>20.43</v>
      </c>
    </row>
    <row r="30" spans="1:7" ht="12">
      <c r="A30" s="232"/>
      <c r="B30" s="230"/>
      <c r="E30" s="235"/>
      <c r="G30" s="238"/>
    </row>
    <row r="31" spans="1:7" ht="12">
      <c r="A31" s="233"/>
      <c r="B31" s="65"/>
      <c r="E31" s="236"/>
      <c r="G31" s="236"/>
    </row>
    <row r="32" spans="1:7" ht="12">
      <c r="A32" s="234"/>
      <c r="B32" s="65"/>
      <c r="E32" s="237"/>
      <c r="G32" s="237"/>
    </row>
    <row r="33" spans="1:7" ht="12">
      <c r="A33" s="234"/>
      <c r="B33" s="65"/>
      <c r="E33" s="237"/>
      <c r="G33" s="239"/>
    </row>
    <row r="34" spans="1:7" ht="12">
      <c r="A34" s="234"/>
      <c r="B34" s="65"/>
      <c r="E34" s="237"/>
      <c r="G34" s="239"/>
    </row>
    <row r="35" spans="1:7" ht="12">
      <c r="A35" s="234"/>
      <c r="B35" s="65"/>
      <c r="E35" s="237"/>
      <c r="G35" s="239"/>
    </row>
    <row r="36" spans="1:5" ht="12">
      <c r="A36" s="234"/>
      <c r="B36" s="65"/>
      <c r="E36" s="237"/>
    </row>
    <row r="37" spans="1:7" ht="14.25">
      <c r="A37" s="231"/>
      <c r="B37" s="65"/>
      <c r="E37" s="76"/>
      <c r="G37" s="76"/>
    </row>
    <row r="38" spans="1:2" ht="12">
      <c r="A38" s="65"/>
      <c r="B38" s="65"/>
    </row>
  </sheetData>
  <sheetProtection/>
  <mergeCells count="15">
    <mergeCell ref="I5:J5"/>
    <mergeCell ref="A4:A6"/>
    <mergeCell ref="B5:B6"/>
    <mergeCell ref="E5:E6"/>
    <mergeCell ref="F5:F6"/>
    <mergeCell ref="K5:K6"/>
    <mergeCell ref="A1:P1"/>
    <mergeCell ref="O2:P2"/>
    <mergeCell ref="O3:P3"/>
    <mergeCell ref="C5:D5"/>
    <mergeCell ref="M5:O5"/>
    <mergeCell ref="L5:L6"/>
    <mergeCell ref="P5:P6"/>
    <mergeCell ref="G5:G6"/>
    <mergeCell ref="H5:H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352"/>
  <sheetViews>
    <sheetView showGridLines="0" showZeros="0" zoomScalePageLayoutView="0" workbookViewId="0" topLeftCell="A1">
      <selection activeCell="A3" sqref="A3"/>
    </sheetView>
  </sheetViews>
  <sheetFormatPr defaultColWidth="9.16015625" defaultRowHeight="11.25"/>
  <cols>
    <col min="1" max="1" width="26.66015625" style="18" customWidth="1"/>
    <col min="2" max="2" width="5" style="18" bestFit="1" customWidth="1"/>
    <col min="3" max="4" width="4.33203125" style="18" bestFit="1" customWidth="1"/>
    <col min="5" max="5" width="42" style="18" bestFit="1" customWidth="1"/>
    <col min="6" max="6" width="16" style="18" bestFit="1" customWidth="1"/>
    <col min="7" max="7" width="16.33203125" style="18" customWidth="1"/>
    <col min="8" max="8" width="14.16015625" style="18" customWidth="1"/>
    <col min="9" max="9" width="15.66015625" style="18" customWidth="1"/>
    <col min="10" max="10" width="14.16015625" style="18" customWidth="1"/>
    <col min="11" max="16384" width="9.16015625" style="18" customWidth="1"/>
  </cols>
  <sheetData>
    <row r="1" spans="1:10" ht="33" customHeight="1">
      <c r="A1" s="351" t="s">
        <v>160</v>
      </c>
      <c r="B1" s="351"/>
      <c r="C1" s="351"/>
      <c r="D1" s="351"/>
      <c r="E1" s="351"/>
      <c r="F1" s="351"/>
      <c r="G1" s="351"/>
      <c r="H1" s="351"/>
      <c r="I1" s="351"/>
      <c r="J1" s="351"/>
    </row>
    <row r="2" spans="9:10" ht="15.75" customHeight="1">
      <c r="I2" s="326" t="s">
        <v>54</v>
      </c>
      <c r="J2" s="326"/>
    </row>
    <row r="3" spans="1:10" ht="18" customHeight="1">
      <c r="A3" s="241" t="s">
        <v>214</v>
      </c>
      <c r="B3" s="49"/>
      <c r="C3" s="49"/>
      <c r="D3" s="49"/>
      <c r="E3" s="49"/>
      <c r="F3" s="49"/>
      <c r="G3" s="49"/>
      <c r="H3" s="49"/>
      <c r="I3" s="329" t="s">
        <v>13</v>
      </c>
      <c r="J3" s="329"/>
    </row>
    <row r="4" spans="1:10" s="17" customFormat="1" ht="18" customHeight="1">
      <c r="A4" s="348" t="s">
        <v>29</v>
      </c>
      <c r="B4" s="330" t="s">
        <v>39</v>
      </c>
      <c r="C4" s="330"/>
      <c r="D4" s="330"/>
      <c r="E4" s="345" t="s">
        <v>40</v>
      </c>
      <c r="F4" s="359" t="s">
        <v>55</v>
      </c>
      <c r="G4" s="360"/>
      <c r="H4" s="360"/>
      <c r="I4" s="360"/>
      <c r="J4" s="361"/>
    </row>
    <row r="5" spans="1:10" s="17" customFormat="1" ht="18" customHeight="1">
      <c r="A5" s="362"/>
      <c r="B5" s="348" t="s">
        <v>41</v>
      </c>
      <c r="C5" s="348" t="s">
        <v>42</v>
      </c>
      <c r="D5" s="348" t="s">
        <v>43</v>
      </c>
      <c r="E5" s="346"/>
      <c r="F5" s="334" t="s">
        <v>32</v>
      </c>
      <c r="G5" s="336" t="s">
        <v>33</v>
      </c>
      <c r="H5" s="337"/>
      <c r="I5" s="338"/>
      <c r="J5" s="334" t="s">
        <v>34</v>
      </c>
    </row>
    <row r="6" spans="1:12" s="17" customFormat="1" ht="26.25" customHeight="1">
      <c r="A6" s="349"/>
      <c r="B6" s="349"/>
      <c r="C6" s="349"/>
      <c r="D6" s="349"/>
      <c r="E6" s="347"/>
      <c r="F6" s="335"/>
      <c r="G6" s="46" t="s">
        <v>35</v>
      </c>
      <c r="H6" s="46" t="s">
        <v>36</v>
      </c>
      <c r="I6" s="46" t="s">
        <v>122</v>
      </c>
      <c r="J6" s="335"/>
      <c r="K6" s="22"/>
      <c r="L6" s="22"/>
    </row>
    <row r="7" spans="1:12" s="17" customFormat="1" ht="19.5" customHeight="1">
      <c r="A7" s="50"/>
      <c r="B7" s="51"/>
      <c r="C7" s="51"/>
      <c r="D7" s="51"/>
      <c r="E7" s="52" t="s">
        <v>32</v>
      </c>
      <c r="F7" s="83">
        <f>F8+F30+F47+F64+F80+F97+F112+F128+F145+F162+F179+F194+F209+F226+F243+F258+F273+F289+F306+F323+F336</f>
        <v>38757.329999999994</v>
      </c>
      <c r="G7" s="83">
        <f>G8+G30+G47+G64+G80+G97+G112+G128+G145+G162+G179+G194+G209+G226+G243+G258+G273+G289+G306+G323+G336</f>
        <v>31779.91</v>
      </c>
      <c r="H7" s="83">
        <f>H8+H30+H47+H64+H80+H97+H112+H128+H145+H162+H179+H194+H209+H226+H243+H258+H273+H289+H306+H323+H336</f>
        <v>3555.7499999999995</v>
      </c>
      <c r="I7" s="83">
        <f>I8+I30+I47+I64+I80+I97+I112+I128+I145+I162+I179+I194+I209+I226+I243+I258+I273+I289+I306+I323+I336</f>
        <v>794.67</v>
      </c>
      <c r="J7" s="83">
        <f>J8+J30+J47+J64+J80+J97+J112+J128+J145+J162+J179+J194+J209+J226+J243+J258+J273+J289+J306+J323+J336</f>
        <v>2626.999999999999</v>
      </c>
      <c r="K7" s="22"/>
      <c r="L7" s="22"/>
    </row>
    <row r="8" spans="1:10" ht="15" customHeight="1">
      <c r="A8" s="217" t="s">
        <v>257</v>
      </c>
      <c r="B8" s="144"/>
      <c r="C8" s="144"/>
      <c r="D8" s="144"/>
      <c r="E8" s="240" t="s">
        <v>99</v>
      </c>
      <c r="F8" s="89">
        <v>1659.37</v>
      </c>
      <c r="G8" s="89">
        <v>642.6</v>
      </c>
      <c r="H8" s="89">
        <v>101.05</v>
      </c>
      <c r="I8" s="89">
        <v>53.04</v>
      </c>
      <c r="J8" s="89">
        <v>862.68</v>
      </c>
    </row>
    <row r="9" spans="1:10" ht="15" customHeight="1">
      <c r="A9" s="31"/>
      <c r="B9" s="144" t="s">
        <v>223</v>
      </c>
      <c r="C9" s="144"/>
      <c r="D9" s="144"/>
      <c r="E9" s="240" t="s">
        <v>280</v>
      </c>
      <c r="F9" s="89">
        <v>1396.58</v>
      </c>
      <c r="G9" s="89">
        <v>441.14</v>
      </c>
      <c r="H9" s="89">
        <v>92.69</v>
      </c>
      <c r="I9" s="89">
        <v>0.07</v>
      </c>
      <c r="J9" s="89">
        <v>862.68</v>
      </c>
    </row>
    <row r="10" spans="1:10" ht="15" customHeight="1">
      <c r="A10" s="31"/>
      <c r="B10" s="144"/>
      <c r="C10" s="144" t="s">
        <v>48</v>
      </c>
      <c r="D10" s="144"/>
      <c r="E10" s="67" t="s">
        <v>231</v>
      </c>
      <c r="F10" s="89">
        <v>742.03</v>
      </c>
      <c r="G10" s="89">
        <v>441.14</v>
      </c>
      <c r="H10" s="89">
        <v>92.69</v>
      </c>
      <c r="I10" s="89">
        <v>0.07</v>
      </c>
      <c r="J10" s="89">
        <v>208.13</v>
      </c>
    </row>
    <row r="11" spans="1:10" ht="15" customHeight="1">
      <c r="A11" s="31"/>
      <c r="B11" s="144" t="s">
        <v>224</v>
      </c>
      <c r="C11" s="144" t="s">
        <v>248</v>
      </c>
      <c r="D11" s="144" t="s">
        <v>48</v>
      </c>
      <c r="E11" s="67" t="s">
        <v>23</v>
      </c>
      <c r="F11" s="89">
        <v>533.9</v>
      </c>
      <c r="G11" s="89">
        <v>441.14</v>
      </c>
      <c r="H11" s="89">
        <v>92.69</v>
      </c>
      <c r="I11" s="89">
        <v>0.07</v>
      </c>
      <c r="J11" s="89">
        <v>0</v>
      </c>
    </row>
    <row r="12" spans="1:10" ht="15" customHeight="1">
      <c r="A12" s="31"/>
      <c r="B12" s="144" t="s">
        <v>224</v>
      </c>
      <c r="C12" s="144" t="s">
        <v>248</v>
      </c>
      <c r="D12" s="144" t="s">
        <v>216</v>
      </c>
      <c r="E12" s="67" t="s">
        <v>24</v>
      </c>
      <c r="F12" s="89">
        <v>208.13</v>
      </c>
      <c r="G12" s="89">
        <v>0</v>
      </c>
      <c r="H12" s="89">
        <v>0</v>
      </c>
      <c r="I12" s="89">
        <v>0</v>
      </c>
      <c r="J12" s="89">
        <v>208.13</v>
      </c>
    </row>
    <row r="13" spans="1:10" ht="15" customHeight="1">
      <c r="A13" s="31"/>
      <c r="B13" s="144"/>
      <c r="C13" s="144" t="s">
        <v>216</v>
      </c>
      <c r="D13" s="144"/>
      <c r="E13" s="67" t="s">
        <v>232</v>
      </c>
      <c r="F13" s="89">
        <v>60</v>
      </c>
      <c r="G13" s="89">
        <v>0</v>
      </c>
      <c r="H13" s="89">
        <v>0</v>
      </c>
      <c r="I13" s="89">
        <v>0</v>
      </c>
      <c r="J13" s="89">
        <v>60</v>
      </c>
    </row>
    <row r="14" spans="1:10" ht="15" customHeight="1">
      <c r="A14" s="31"/>
      <c r="B14" s="144" t="s">
        <v>224</v>
      </c>
      <c r="C14" s="144" t="s">
        <v>222</v>
      </c>
      <c r="D14" s="144" t="s">
        <v>250</v>
      </c>
      <c r="E14" s="67" t="s">
        <v>236</v>
      </c>
      <c r="F14" s="89">
        <v>60</v>
      </c>
      <c r="G14" s="89">
        <v>0</v>
      </c>
      <c r="H14" s="89">
        <v>0</v>
      </c>
      <c r="I14" s="89">
        <v>0</v>
      </c>
      <c r="J14" s="89">
        <v>60</v>
      </c>
    </row>
    <row r="15" spans="1:10" ht="15" customHeight="1">
      <c r="A15" s="31"/>
      <c r="B15" s="144"/>
      <c r="C15" s="144" t="s">
        <v>249</v>
      </c>
      <c r="D15" s="144"/>
      <c r="E15" s="67" t="s">
        <v>238</v>
      </c>
      <c r="F15" s="89">
        <v>270</v>
      </c>
      <c r="G15" s="89">
        <v>0</v>
      </c>
      <c r="H15" s="89">
        <v>0</v>
      </c>
      <c r="I15" s="89">
        <v>0</v>
      </c>
      <c r="J15" s="89">
        <v>270</v>
      </c>
    </row>
    <row r="16" spans="1:10" ht="15" customHeight="1">
      <c r="A16" s="31"/>
      <c r="B16" s="144" t="s">
        <v>224</v>
      </c>
      <c r="C16" s="144" t="s">
        <v>252</v>
      </c>
      <c r="D16" s="144" t="s">
        <v>251</v>
      </c>
      <c r="E16" s="67" t="s">
        <v>240</v>
      </c>
      <c r="F16" s="89">
        <v>270</v>
      </c>
      <c r="G16" s="89">
        <v>0</v>
      </c>
      <c r="H16" s="89">
        <v>0</v>
      </c>
      <c r="I16" s="89">
        <v>0</v>
      </c>
      <c r="J16" s="89">
        <v>270</v>
      </c>
    </row>
    <row r="17" spans="1:10" ht="15" customHeight="1">
      <c r="A17" s="31"/>
      <c r="B17" s="144"/>
      <c r="C17" s="144" t="s">
        <v>255</v>
      </c>
      <c r="D17" s="144"/>
      <c r="E17" s="67" t="s">
        <v>244</v>
      </c>
      <c r="F17" s="89">
        <v>324.55</v>
      </c>
      <c r="G17" s="89">
        <v>0</v>
      </c>
      <c r="H17" s="89">
        <v>0</v>
      </c>
      <c r="I17" s="89">
        <v>0</v>
      </c>
      <c r="J17" s="89">
        <v>324.55</v>
      </c>
    </row>
    <row r="18" spans="1:10" ht="15" customHeight="1">
      <c r="A18" s="31"/>
      <c r="B18" s="144" t="s">
        <v>224</v>
      </c>
      <c r="C18" s="144" t="s">
        <v>256</v>
      </c>
      <c r="D18" s="144" t="s">
        <v>251</v>
      </c>
      <c r="E18" s="67" t="s">
        <v>245</v>
      </c>
      <c r="F18" s="89">
        <v>324.55</v>
      </c>
      <c r="G18" s="89">
        <v>0</v>
      </c>
      <c r="H18" s="89">
        <v>0</v>
      </c>
      <c r="I18" s="89">
        <v>0</v>
      </c>
      <c r="J18" s="89">
        <v>324.55</v>
      </c>
    </row>
    <row r="19" spans="1:10" ht="15" customHeight="1">
      <c r="A19" s="31"/>
      <c r="B19" s="144" t="s">
        <v>225</v>
      </c>
      <c r="C19" s="144"/>
      <c r="D19" s="144"/>
      <c r="E19" s="67" t="s">
        <v>45</v>
      </c>
      <c r="F19" s="89">
        <v>160.22</v>
      </c>
      <c r="G19" s="89">
        <v>98.89</v>
      </c>
      <c r="H19" s="89">
        <v>8.36</v>
      </c>
      <c r="I19" s="89">
        <v>52.97</v>
      </c>
      <c r="J19" s="89">
        <v>0</v>
      </c>
    </row>
    <row r="20" spans="1:10" ht="15" customHeight="1">
      <c r="A20" s="31"/>
      <c r="B20" s="144"/>
      <c r="C20" s="144" t="s">
        <v>217</v>
      </c>
      <c r="D20" s="144"/>
      <c r="E20" s="67" t="s">
        <v>105</v>
      </c>
      <c r="F20" s="89">
        <v>160.22</v>
      </c>
      <c r="G20" s="89">
        <v>98.89</v>
      </c>
      <c r="H20" s="89">
        <v>8.36</v>
      </c>
      <c r="I20" s="89">
        <v>52.97</v>
      </c>
      <c r="J20" s="89">
        <v>0</v>
      </c>
    </row>
    <row r="21" spans="1:10" ht="15" customHeight="1">
      <c r="A21" s="31"/>
      <c r="B21" s="144" t="s">
        <v>226</v>
      </c>
      <c r="C21" s="144" t="s">
        <v>218</v>
      </c>
      <c r="D21" s="144" t="s">
        <v>48</v>
      </c>
      <c r="E21" s="67" t="s">
        <v>106</v>
      </c>
      <c r="F21" s="89">
        <v>61.33</v>
      </c>
      <c r="G21" s="89">
        <v>0</v>
      </c>
      <c r="H21" s="89">
        <v>8.36</v>
      </c>
      <c r="I21" s="89">
        <v>52.97</v>
      </c>
      <c r="J21" s="89">
        <v>0</v>
      </c>
    </row>
    <row r="22" spans="1:10" ht="12">
      <c r="A22" s="31"/>
      <c r="B22" s="144" t="s">
        <v>226</v>
      </c>
      <c r="C22" s="144" t="s">
        <v>218</v>
      </c>
      <c r="D22" s="144" t="s">
        <v>217</v>
      </c>
      <c r="E22" s="67" t="s">
        <v>20</v>
      </c>
      <c r="F22" s="89">
        <v>88.89</v>
      </c>
      <c r="G22" s="89">
        <v>88.89</v>
      </c>
      <c r="H22" s="89">
        <v>0</v>
      </c>
      <c r="I22" s="89">
        <v>0</v>
      </c>
      <c r="J22" s="89">
        <v>0</v>
      </c>
    </row>
    <row r="23" spans="1:10" ht="18" customHeight="1">
      <c r="A23" s="31"/>
      <c r="B23" s="144" t="s">
        <v>226</v>
      </c>
      <c r="C23" s="144" t="s">
        <v>218</v>
      </c>
      <c r="D23" s="144" t="s">
        <v>219</v>
      </c>
      <c r="E23" s="67" t="s">
        <v>107</v>
      </c>
      <c r="F23" s="89">
        <v>10</v>
      </c>
      <c r="G23" s="89">
        <v>10</v>
      </c>
      <c r="H23" s="89">
        <v>0</v>
      </c>
      <c r="I23" s="89">
        <v>0</v>
      </c>
      <c r="J23" s="89">
        <v>0</v>
      </c>
    </row>
    <row r="24" spans="1:10" s="195" customFormat="1" ht="23.25" customHeight="1">
      <c r="A24" s="242"/>
      <c r="B24" s="144" t="s">
        <v>227</v>
      </c>
      <c r="C24" s="144"/>
      <c r="D24" s="144"/>
      <c r="E24" s="67" t="s">
        <v>108</v>
      </c>
      <c r="F24" s="89">
        <v>54.1</v>
      </c>
      <c r="G24" s="89">
        <v>54.1</v>
      </c>
      <c r="H24" s="89">
        <v>0</v>
      </c>
      <c r="I24" s="89">
        <v>0</v>
      </c>
      <c r="J24" s="89">
        <v>0</v>
      </c>
    </row>
    <row r="25" spans="1:10" ht="12">
      <c r="A25" s="31"/>
      <c r="B25" s="144"/>
      <c r="C25" s="144" t="s">
        <v>220</v>
      </c>
      <c r="D25" s="144"/>
      <c r="E25" s="67" t="s">
        <v>21</v>
      </c>
      <c r="F25" s="89">
        <v>54.1</v>
      </c>
      <c r="G25" s="89">
        <v>54.1</v>
      </c>
      <c r="H25" s="89">
        <v>0</v>
      </c>
      <c r="I25" s="89">
        <v>0</v>
      </c>
      <c r="J25" s="89">
        <v>0</v>
      </c>
    </row>
    <row r="26" spans="1:10" ht="12">
      <c r="A26" s="31"/>
      <c r="B26" s="144" t="s">
        <v>228</v>
      </c>
      <c r="C26" s="144" t="s">
        <v>221</v>
      </c>
      <c r="D26" s="144" t="s">
        <v>48</v>
      </c>
      <c r="E26" s="67" t="s">
        <v>22</v>
      </c>
      <c r="F26" s="89">
        <v>54.1</v>
      </c>
      <c r="G26" s="89">
        <v>54.1</v>
      </c>
      <c r="H26" s="89">
        <v>0</v>
      </c>
      <c r="I26" s="89">
        <v>0</v>
      </c>
      <c r="J26" s="89">
        <v>0</v>
      </c>
    </row>
    <row r="27" spans="1:10" ht="12">
      <c r="A27" s="31"/>
      <c r="B27" s="144" t="s">
        <v>229</v>
      </c>
      <c r="C27" s="144"/>
      <c r="D27" s="144"/>
      <c r="E27" s="67" t="s">
        <v>47</v>
      </c>
      <c r="F27" s="89">
        <v>48.47</v>
      </c>
      <c r="G27" s="89">
        <v>48.47</v>
      </c>
      <c r="H27" s="89">
        <v>0</v>
      </c>
      <c r="I27" s="89">
        <v>0</v>
      </c>
      <c r="J27" s="89">
        <v>0</v>
      </c>
    </row>
    <row r="28" spans="1:10" ht="12">
      <c r="A28" s="31"/>
      <c r="B28" s="144"/>
      <c r="C28" s="144" t="s">
        <v>216</v>
      </c>
      <c r="D28" s="144"/>
      <c r="E28" s="67" t="s">
        <v>25</v>
      </c>
      <c r="F28" s="89">
        <v>48.47</v>
      </c>
      <c r="G28" s="89">
        <v>48.47</v>
      </c>
      <c r="H28" s="89">
        <v>0</v>
      </c>
      <c r="I28" s="89">
        <v>0</v>
      </c>
      <c r="J28" s="89">
        <v>0</v>
      </c>
    </row>
    <row r="29" spans="1:10" ht="12">
      <c r="A29" s="36"/>
      <c r="B29" s="144" t="s">
        <v>230</v>
      </c>
      <c r="C29" s="144" t="s">
        <v>222</v>
      </c>
      <c r="D29" s="144" t="s">
        <v>48</v>
      </c>
      <c r="E29" s="67" t="s">
        <v>26</v>
      </c>
      <c r="F29" s="89">
        <v>48.47</v>
      </c>
      <c r="G29" s="89">
        <v>48.47</v>
      </c>
      <c r="H29" s="89">
        <v>0</v>
      </c>
      <c r="I29" s="89">
        <v>0</v>
      </c>
      <c r="J29" s="89">
        <v>0</v>
      </c>
    </row>
    <row r="30" spans="1:10" ht="12">
      <c r="A30" s="217" t="s">
        <v>258</v>
      </c>
      <c r="B30" s="144"/>
      <c r="C30" s="144"/>
      <c r="D30" s="144"/>
      <c r="E30" s="240" t="s">
        <v>99</v>
      </c>
      <c r="F30" s="89">
        <v>2399.48</v>
      </c>
      <c r="G30" s="89">
        <v>1467.25</v>
      </c>
      <c r="H30" s="89">
        <v>222.42</v>
      </c>
      <c r="I30" s="89">
        <v>22.64</v>
      </c>
      <c r="J30" s="89">
        <v>687.17</v>
      </c>
    </row>
    <row r="31" spans="1:10" ht="12">
      <c r="A31" s="36"/>
      <c r="B31" s="144" t="s">
        <v>223</v>
      </c>
      <c r="C31" s="144"/>
      <c r="D31" s="144"/>
      <c r="E31" s="67" t="s">
        <v>215</v>
      </c>
      <c r="F31" s="89">
        <v>1982.29</v>
      </c>
      <c r="G31" s="89">
        <v>1074.17</v>
      </c>
      <c r="H31" s="89">
        <v>220.64</v>
      </c>
      <c r="I31" s="89">
        <v>0.31</v>
      </c>
      <c r="J31" s="89">
        <v>687.17</v>
      </c>
    </row>
    <row r="32" spans="1:10" ht="12">
      <c r="A32" s="36"/>
      <c r="B32" s="144"/>
      <c r="C32" s="144" t="s">
        <v>216</v>
      </c>
      <c r="D32" s="144"/>
      <c r="E32" s="67" t="s">
        <v>232</v>
      </c>
      <c r="F32" s="89">
        <v>1311.42</v>
      </c>
      <c r="G32" s="89">
        <v>1074.17</v>
      </c>
      <c r="H32" s="89">
        <v>220.64</v>
      </c>
      <c r="I32" s="89">
        <v>0.31</v>
      </c>
      <c r="J32" s="89">
        <v>16.3</v>
      </c>
    </row>
    <row r="33" spans="1:10" ht="12">
      <c r="A33" s="36"/>
      <c r="B33" s="144" t="s">
        <v>224</v>
      </c>
      <c r="C33" s="144" t="s">
        <v>222</v>
      </c>
      <c r="D33" s="144" t="s">
        <v>216</v>
      </c>
      <c r="E33" s="67" t="s">
        <v>234</v>
      </c>
      <c r="F33" s="89">
        <v>1311.42</v>
      </c>
      <c r="G33" s="89">
        <v>1074.17</v>
      </c>
      <c r="H33" s="89">
        <v>220.64</v>
      </c>
      <c r="I33" s="89">
        <v>0.31</v>
      </c>
      <c r="J33" s="89">
        <v>16.3</v>
      </c>
    </row>
    <row r="34" spans="1:10" ht="12">
      <c r="A34" s="36"/>
      <c r="B34" s="144"/>
      <c r="C34" s="144" t="s">
        <v>255</v>
      </c>
      <c r="D34" s="144"/>
      <c r="E34" s="67" t="s">
        <v>244</v>
      </c>
      <c r="F34" s="89">
        <v>670.87</v>
      </c>
      <c r="G34" s="89">
        <v>0</v>
      </c>
      <c r="H34" s="89">
        <v>0</v>
      </c>
      <c r="I34" s="89">
        <v>0</v>
      </c>
      <c r="J34" s="89">
        <v>670.87</v>
      </c>
    </row>
    <row r="35" spans="1:10" ht="12">
      <c r="A35" s="36"/>
      <c r="B35" s="144" t="s">
        <v>224</v>
      </c>
      <c r="C35" s="144" t="s">
        <v>256</v>
      </c>
      <c r="D35" s="144" t="s">
        <v>251</v>
      </c>
      <c r="E35" s="67" t="s">
        <v>245</v>
      </c>
      <c r="F35" s="89">
        <v>670.87</v>
      </c>
      <c r="G35" s="89">
        <v>0</v>
      </c>
      <c r="H35" s="89">
        <v>0</v>
      </c>
      <c r="I35" s="89">
        <v>0</v>
      </c>
      <c r="J35" s="89">
        <v>670.87</v>
      </c>
    </row>
    <row r="36" spans="1:10" ht="12">
      <c r="A36" s="36"/>
      <c r="B36" s="144" t="s">
        <v>225</v>
      </c>
      <c r="C36" s="144"/>
      <c r="D36" s="144"/>
      <c r="E36" s="67" t="s">
        <v>45</v>
      </c>
      <c r="F36" s="89">
        <v>210.36</v>
      </c>
      <c r="G36" s="89">
        <v>186.25</v>
      </c>
      <c r="H36" s="89">
        <v>1.78</v>
      </c>
      <c r="I36" s="89">
        <v>22.33</v>
      </c>
      <c r="J36" s="89">
        <v>0</v>
      </c>
    </row>
    <row r="37" spans="1:10" ht="12">
      <c r="A37" s="36"/>
      <c r="B37" s="144"/>
      <c r="C37" s="144" t="s">
        <v>217</v>
      </c>
      <c r="D37" s="144"/>
      <c r="E37" s="67" t="s">
        <v>105</v>
      </c>
      <c r="F37" s="89">
        <v>210.36</v>
      </c>
      <c r="G37" s="89">
        <v>186.25</v>
      </c>
      <c r="H37" s="89">
        <v>1.78</v>
      </c>
      <c r="I37" s="89">
        <v>22.33</v>
      </c>
      <c r="J37" s="89">
        <v>0</v>
      </c>
    </row>
    <row r="38" spans="1:10" ht="12">
      <c r="A38" s="36"/>
      <c r="B38" s="144" t="s">
        <v>226</v>
      </c>
      <c r="C38" s="144" t="s">
        <v>218</v>
      </c>
      <c r="D38" s="144" t="s">
        <v>216</v>
      </c>
      <c r="E38" s="67" t="s">
        <v>246</v>
      </c>
      <c r="F38" s="89">
        <v>24.11</v>
      </c>
      <c r="G38" s="89">
        <v>0</v>
      </c>
      <c r="H38" s="89">
        <v>1.78</v>
      </c>
      <c r="I38" s="89">
        <v>22.33</v>
      </c>
      <c r="J38" s="89">
        <v>0</v>
      </c>
    </row>
    <row r="39" spans="1:10" ht="12">
      <c r="A39" s="36"/>
      <c r="B39" s="144" t="s">
        <v>226</v>
      </c>
      <c r="C39" s="144" t="s">
        <v>218</v>
      </c>
      <c r="D39" s="144" t="s">
        <v>217</v>
      </c>
      <c r="E39" s="67" t="s">
        <v>20</v>
      </c>
      <c r="F39" s="89">
        <v>165.25</v>
      </c>
      <c r="G39" s="89">
        <v>165.25</v>
      </c>
      <c r="H39" s="89">
        <v>0</v>
      </c>
      <c r="I39" s="89">
        <v>0</v>
      </c>
      <c r="J39" s="89">
        <v>0</v>
      </c>
    </row>
    <row r="40" spans="1:10" ht="12">
      <c r="A40" s="36"/>
      <c r="B40" s="144" t="s">
        <v>226</v>
      </c>
      <c r="C40" s="144" t="s">
        <v>218</v>
      </c>
      <c r="D40" s="144" t="s">
        <v>219</v>
      </c>
      <c r="E40" s="67" t="s">
        <v>107</v>
      </c>
      <c r="F40" s="89">
        <v>21</v>
      </c>
      <c r="G40" s="89">
        <v>21</v>
      </c>
      <c r="H40" s="89">
        <v>0</v>
      </c>
      <c r="I40" s="89">
        <v>0</v>
      </c>
      <c r="J40" s="89">
        <v>0</v>
      </c>
    </row>
    <row r="41" spans="1:10" ht="12">
      <c r="A41" s="36"/>
      <c r="B41" s="144" t="s">
        <v>227</v>
      </c>
      <c r="C41" s="144"/>
      <c r="D41" s="144"/>
      <c r="E41" s="67" t="s">
        <v>108</v>
      </c>
      <c r="F41" s="89">
        <v>90.22</v>
      </c>
      <c r="G41" s="89">
        <v>90.22</v>
      </c>
      <c r="H41" s="89">
        <v>0</v>
      </c>
      <c r="I41" s="89">
        <v>0</v>
      </c>
      <c r="J41" s="89">
        <v>0</v>
      </c>
    </row>
    <row r="42" spans="1:10" ht="12">
      <c r="A42" s="36"/>
      <c r="B42" s="144"/>
      <c r="C42" s="144" t="s">
        <v>220</v>
      </c>
      <c r="D42" s="144"/>
      <c r="E42" s="67" t="s">
        <v>21</v>
      </c>
      <c r="F42" s="89">
        <v>90.22</v>
      </c>
      <c r="G42" s="89">
        <v>90.22</v>
      </c>
      <c r="H42" s="89">
        <v>0</v>
      </c>
      <c r="I42" s="89">
        <v>0</v>
      </c>
      <c r="J42" s="89">
        <v>0</v>
      </c>
    </row>
    <row r="43" spans="1:10" ht="12">
      <c r="A43" s="31"/>
      <c r="B43" s="144" t="s">
        <v>228</v>
      </c>
      <c r="C43" s="144" t="s">
        <v>221</v>
      </c>
      <c r="D43" s="144" t="s">
        <v>216</v>
      </c>
      <c r="E43" s="67" t="s">
        <v>247</v>
      </c>
      <c r="F43" s="89">
        <v>90.22</v>
      </c>
      <c r="G43" s="89">
        <v>90.22</v>
      </c>
      <c r="H43" s="89">
        <v>0</v>
      </c>
      <c r="I43" s="89">
        <v>0</v>
      </c>
      <c r="J43" s="89">
        <v>0</v>
      </c>
    </row>
    <row r="44" spans="1:10" ht="12">
      <c r="A44" s="31"/>
      <c r="B44" s="144" t="s">
        <v>229</v>
      </c>
      <c r="C44" s="144"/>
      <c r="D44" s="144"/>
      <c r="E44" s="67" t="s">
        <v>47</v>
      </c>
      <c r="F44" s="89">
        <v>116.61</v>
      </c>
      <c r="G44" s="89">
        <v>116.61</v>
      </c>
      <c r="H44" s="89">
        <v>0</v>
      </c>
      <c r="I44" s="89">
        <v>0</v>
      </c>
      <c r="J44" s="89">
        <v>0</v>
      </c>
    </row>
    <row r="45" spans="1:10" ht="12">
      <c r="A45" s="31"/>
      <c r="B45" s="144"/>
      <c r="C45" s="144" t="s">
        <v>216</v>
      </c>
      <c r="D45" s="144"/>
      <c r="E45" s="67" t="s">
        <v>25</v>
      </c>
      <c r="F45" s="89">
        <v>116.61</v>
      </c>
      <c r="G45" s="89">
        <v>116.61</v>
      </c>
      <c r="H45" s="89">
        <v>0</v>
      </c>
      <c r="I45" s="89">
        <v>0</v>
      </c>
      <c r="J45" s="89">
        <v>0</v>
      </c>
    </row>
    <row r="46" spans="1:10" ht="12">
      <c r="A46" s="31"/>
      <c r="B46" s="144" t="s">
        <v>230</v>
      </c>
      <c r="C46" s="144" t="s">
        <v>222</v>
      </c>
      <c r="D46" s="144" t="s">
        <v>48</v>
      </c>
      <c r="E46" s="67" t="s">
        <v>26</v>
      </c>
      <c r="F46" s="89">
        <v>116.61</v>
      </c>
      <c r="G46" s="89">
        <v>116.61</v>
      </c>
      <c r="H46" s="89">
        <v>0</v>
      </c>
      <c r="I46" s="89">
        <v>0</v>
      </c>
      <c r="J46" s="89">
        <v>0</v>
      </c>
    </row>
    <row r="47" spans="1:10" ht="22.5">
      <c r="A47" s="217" t="s">
        <v>259</v>
      </c>
      <c r="B47" s="144"/>
      <c r="C47" s="144"/>
      <c r="D47" s="144"/>
      <c r="E47" s="240" t="s">
        <v>99</v>
      </c>
      <c r="F47" s="89">
        <v>1483.04</v>
      </c>
      <c r="G47" s="89">
        <v>1151.84</v>
      </c>
      <c r="H47" s="89">
        <v>197.7</v>
      </c>
      <c r="I47" s="89">
        <v>17.22</v>
      </c>
      <c r="J47" s="89">
        <v>116.28</v>
      </c>
    </row>
    <row r="48" spans="1:10" ht="12">
      <c r="A48" s="31"/>
      <c r="B48" s="144" t="s">
        <v>223</v>
      </c>
      <c r="C48" s="144"/>
      <c r="D48" s="144"/>
      <c r="E48" s="67" t="s">
        <v>215</v>
      </c>
      <c r="F48" s="89">
        <v>1166.52</v>
      </c>
      <c r="G48" s="89">
        <v>852.29</v>
      </c>
      <c r="H48" s="89">
        <v>196.5</v>
      </c>
      <c r="I48" s="89">
        <v>1.45</v>
      </c>
      <c r="J48" s="89">
        <v>116.28</v>
      </c>
    </row>
    <row r="49" spans="1:10" ht="12">
      <c r="A49" s="31"/>
      <c r="B49" s="144"/>
      <c r="C49" s="144" t="s">
        <v>216</v>
      </c>
      <c r="D49" s="144"/>
      <c r="E49" s="67" t="s">
        <v>232</v>
      </c>
      <c r="F49" s="89">
        <v>1066.52</v>
      </c>
      <c r="G49" s="89">
        <v>852.29</v>
      </c>
      <c r="H49" s="89">
        <v>196.5</v>
      </c>
      <c r="I49" s="89">
        <v>1.45</v>
      </c>
      <c r="J49" s="89">
        <v>16.28</v>
      </c>
    </row>
    <row r="50" spans="1:10" ht="12">
      <c r="A50" s="31"/>
      <c r="B50" s="144" t="s">
        <v>224</v>
      </c>
      <c r="C50" s="144" t="s">
        <v>222</v>
      </c>
      <c r="D50" s="144" t="s">
        <v>216</v>
      </c>
      <c r="E50" s="67" t="s">
        <v>234</v>
      </c>
      <c r="F50" s="89">
        <v>1066.52</v>
      </c>
      <c r="G50" s="89">
        <v>852.29</v>
      </c>
      <c r="H50" s="89">
        <v>196.5</v>
      </c>
      <c r="I50" s="89">
        <v>1.45</v>
      </c>
      <c r="J50" s="89">
        <v>16.28</v>
      </c>
    </row>
    <row r="51" spans="1:10" ht="12">
      <c r="A51" s="31"/>
      <c r="B51" s="144"/>
      <c r="C51" s="144" t="s">
        <v>255</v>
      </c>
      <c r="D51" s="144"/>
      <c r="E51" s="67" t="s">
        <v>244</v>
      </c>
      <c r="F51" s="89">
        <v>100</v>
      </c>
      <c r="G51" s="89">
        <v>0</v>
      </c>
      <c r="H51" s="89">
        <v>0</v>
      </c>
      <c r="I51" s="89">
        <v>0</v>
      </c>
      <c r="J51" s="89">
        <v>100</v>
      </c>
    </row>
    <row r="52" spans="1:10" ht="12">
      <c r="A52" s="31"/>
      <c r="B52" s="144" t="s">
        <v>224</v>
      </c>
      <c r="C52" s="144" t="s">
        <v>256</v>
      </c>
      <c r="D52" s="144" t="s">
        <v>251</v>
      </c>
      <c r="E52" s="67" t="s">
        <v>245</v>
      </c>
      <c r="F52" s="89">
        <v>100</v>
      </c>
      <c r="G52" s="89">
        <v>0</v>
      </c>
      <c r="H52" s="89">
        <v>0</v>
      </c>
      <c r="I52" s="89">
        <v>0</v>
      </c>
      <c r="J52" s="89">
        <v>100</v>
      </c>
    </row>
    <row r="53" spans="1:10" ht="12">
      <c r="A53" s="31"/>
      <c r="B53" s="144" t="s">
        <v>225</v>
      </c>
      <c r="C53" s="144"/>
      <c r="D53" s="144"/>
      <c r="E53" s="67" t="s">
        <v>45</v>
      </c>
      <c r="F53" s="89">
        <v>156.96</v>
      </c>
      <c r="G53" s="89">
        <v>139.99</v>
      </c>
      <c r="H53" s="89">
        <v>1.2</v>
      </c>
      <c r="I53" s="89">
        <v>15.77</v>
      </c>
      <c r="J53" s="89">
        <v>0</v>
      </c>
    </row>
    <row r="54" spans="1:10" ht="12">
      <c r="A54" s="31"/>
      <c r="B54" s="144"/>
      <c r="C54" s="144" t="s">
        <v>217</v>
      </c>
      <c r="D54" s="144"/>
      <c r="E54" s="67" t="s">
        <v>105</v>
      </c>
      <c r="F54" s="89">
        <v>156.96</v>
      </c>
      <c r="G54" s="89">
        <v>139.99</v>
      </c>
      <c r="H54" s="89">
        <v>1.2</v>
      </c>
      <c r="I54" s="89">
        <v>15.77</v>
      </c>
      <c r="J54" s="89">
        <v>0</v>
      </c>
    </row>
    <row r="55" spans="1:10" ht="12">
      <c r="A55" s="31"/>
      <c r="B55" s="144" t="s">
        <v>226</v>
      </c>
      <c r="C55" s="144" t="s">
        <v>218</v>
      </c>
      <c r="D55" s="144" t="s">
        <v>216</v>
      </c>
      <c r="E55" s="67" t="s">
        <v>246</v>
      </c>
      <c r="F55" s="89">
        <v>16.97</v>
      </c>
      <c r="G55" s="89">
        <v>0</v>
      </c>
      <c r="H55" s="89">
        <v>1.2</v>
      </c>
      <c r="I55" s="89">
        <v>15.77</v>
      </c>
      <c r="J55" s="89">
        <v>0</v>
      </c>
    </row>
    <row r="56" spans="1:10" ht="12">
      <c r="A56" s="31"/>
      <c r="B56" s="144" t="s">
        <v>226</v>
      </c>
      <c r="C56" s="144" t="s">
        <v>218</v>
      </c>
      <c r="D56" s="144" t="s">
        <v>217</v>
      </c>
      <c r="E56" s="67" t="s">
        <v>20</v>
      </c>
      <c r="F56" s="89">
        <v>129.99</v>
      </c>
      <c r="G56" s="89">
        <v>129.99</v>
      </c>
      <c r="H56" s="89">
        <v>0</v>
      </c>
      <c r="I56" s="89">
        <v>0</v>
      </c>
      <c r="J56" s="89">
        <v>0</v>
      </c>
    </row>
    <row r="57" spans="1:10" ht="12">
      <c r="A57" s="31"/>
      <c r="B57" s="144" t="s">
        <v>226</v>
      </c>
      <c r="C57" s="144" t="s">
        <v>218</v>
      </c>
      <c r="D57" s="144" t="s">
        <v>219</v>
      </c>
      <c r="E57" s="67" t="s">
        <v>107</v>
      </c>
      <c r="F57" s="89">
        <v>10</v>
      </c>
      <c r="G57" s="89">
        <v>10</v>
      </c>
      <c r="H57" s="89">
        <v>0</v>
      </c>
      <c r="I57" s="89">
        <v>0</v>
      </c>
      <c r="J57" s="89">
        <v>0</v>
      </c>
    </row>
    <row r="58" spans="1:10" ht="12">
      <c r="A58" s="31"/>
      <c r="B58" s="144" t="s">
        <v>227</v>
      </c>
      <c r="C58" s="144"/>
      <c r="D58" s="144"/>
      <c r="E58" s="67" t="s">
        <v>108</v>
      </c>
      <c r="F58" s="89">
        <v>67.36</v>
      </c>
      <c r="G58" s="89">
        <v>67.36</v>
      </c>
      <c r="H58" s="89">
        <v>0</v>
      </c>
      <c r="I58" s="89">
        <v>0</v>
      </c>
      <c r="J58" s="89">
        <v>0</v>
      </c>
    </row>
    <row r="59" spans="1:10" ht="12">
      <c r="A59" s="31"/>
      <c r="B59" s="144"/>
      <c r="C59" s="144" t="s">
        <v>220</v>
      </c>
      <c r="D59" s="144"/>
      <c r="E59" s="67" t="s">
        <v>21</v>
      </c>
      <c r="F59" s="89">
        <v>67.36</v>
      </c>
      <c r="G59" s="89">
        <v>67.36</v>
      </c>
      <c r="H59" s="89">
        <v>0</v>
      </c>
      <c r="I59" s="89">
        <v>0</v>
      </c>
      <c r="J59" s="89">
        <v>0</v>
      </c>
    </row>
    <row r="60" spans="1:10" ht="12">
      <c r="A60" s="31"/>
      <c r="B60" s="144" t="s">
        <v>228</v>
      </c>
      <c r="C60" s="144" t="s">
        <v>221</v>
      </c>
      <c r="D60" s="144" t="s">
        <v>216</v>
      </c>
      <c r="E60" s="67" t="s">
        <v>247</v>
      </c>
      <c r="F60" s="89">
        <v>67.36</v>
      </c>
      <c r="G60" s="89">
        <v>67.36</v>
      </c>
      <c r="H60" s="89">
        <v>0</v>
      </c>
      <c r="I60" s="89">
        <v>0</v>
      </c>
      <c r="J60" s="89">
        <v>0</v>
      </c>
    </row>
    <row r="61" spans="1:10" ht="12">
      <c r="A61" s="31"/>
      <c r="B61" s="144" t="s">
        <v>229</v>
      </c>
      <c r="C61" s="144"/>
      <c r="D61" s="144"/>
      <c r="E61" s="67" t="s">
        <v>47</v>
      </c>
      <c r="F61" s="89">
        <v>92.2</v>
      </c>
      <c r="G61" s="89">
        <v>92.2</v>
      </c>
      <c r="H61" s="89">
        <v>0</v>
      </c>
      <c r="I61" s="89">
        <v>0</v>
      </c>
      <c r="J61" s="89">
        <v>0</v>
      </c>
    </row>
    <row r="62" spans="1:10" ht="12">
      <c r="A62" s="31"/>
      <c r="B62" s="144"/>
      <c r="C62" s="144" t="s">
        <v>216</v>
      </c>
      <c r="D62" s="144"/>
      <c r="E62" s="67" t="s">
        <v>25</v>
      </c>
      <c r="F62" s="89">
        <v>92.2</v>
      </c>
      <c r="G62" s="89">
        <v>92.2</v>
      </c>
      <c r="H62" s="89">
        <v>0</v>
      </c>
      <c r="I62" s="89">
        <v>0</v>
      </c>
      <c r="J62" s="89">
        <v>0</v>
      </c>
    </row>
    <row r="63" spans="1:10" ht="12">
      <c r="A63" s="31"/>
      <c r="B63" s="144" t="s">
        <v>230</v>
      </c>
      <c r="C63" s="144" t="s">
        <v>222</v>
      </c>
      <c r="D63" s="144" t="s">
        <v>48</v>
      </c>
      <c r="E63" s="67" t="s">
        <v>26</v>
      </c>
      <c r="F63" s="89">
        <v>92.2</v>
      </c>
      <c r="G63" s="89">
        <v>92.2</v>
      </c>
      <c r="H63" s="89">
        <v>0</v>
      </c>
      <c r="I63" s="89">
        <v>0</v>
      </c>
      <c r="J63" s="89">
        <v>0</v>
      </c>
    </row>
    <row r="64" spans="1:10" ht="12">
      <c r="A64" s="217" t="s">
        <v>260</v>
      </c>
      <c r="B64" s="144"/>
      <c r="C64" s="144"/>
      <c r="D64" s="144"/>
      <c r="E64" s="240" t="s">
        <v>99</v>
      </c>
      <c r="F64" s="89">
        <v>519.56</v>
      </c>
      <c r="G64" s="89">
        <v>441.46</v>
      </c>
      <c r="H64" s="89">
        <v>38.77</v>
      </c>
      <c r="I64" s="89">
        <v>7.48</v>
      </c>
      <c r="J64" s="89">
        <v>31.85</v>
      </c>
    </row>
    <row r="65" spans="1:10" ht="12">
      <c r="A65" s="31"/>
      <c r="B65" s="144" t="s">
        <v>223</v>
      </c>
      <c r="C65" s="144"/>
      <c r="D65" s="144"/>
      <c r="E65" s="67" t="s">
        <v>215</v>
      </c>
      <c r="F65" s="89">
        <v>400.82</v>
      </c>
      <c r="G65" s="89">
        <v>330.67</v>
      </c>
      <c r="H65" s="89">
        <v>38.21</v>
      </c>
      <c r="I65" s="89">
        <v>0.09</v>
      </c>
      <c r="J65" s="89">
        <v>31.85</v>
      </c>
    </row>
    <row r="66" spans="1:10" ht="12">
      <c r="A66" s="31"/>
      <c r="B66" s="144"/>
      <c r="C66" s="144" t="s">
        <v>216</v>
      </c>
      <c r="D66" s="144"/>
      <c r="E66" s="67" t="s">
        <v>232</v>
      </c>
      <c r="F66" s="89">
        <v>379.82</v>
      </c>
      <c r="G66" s="89">
        <v>330.67</v>
      </c>
      <c r="H66" s="89">
        <v>38.21</v>
      </c>
      <c r="I66" s="89">
        <v>0.09</v>
      </c>
      <c r="J66" s="89">
        <v>10.85</v>
      </c>
    </row>
    <row r="67" spans="1:10" ht="12">
      <c r="A67" s="31"/>
      <c r="B67" s="144" t="s">
        <v>224</v>
      </c>
      <c r="C67" s="144" t="s">
        <v>222</v>
      </c>
      <c r="D67" s="144" t="s">
        <v>216</v>
      </c>
      <c r="E67" s="67" t="s">
        <v>234</v>
      </c>
      <c r="F67" s="89">
        <v>379.82</v>
      </c>
      <c r="G67" s="89">
        <v>330.67</v>
      </c>
      <c r="H67" s="89">
        <v>38.21</v>
      </c>
      <c r="I67" s="89">
        <v>0.09</v>
      </c>
      <c r="J67" s="89">
        <v>10.85</v>
      </c>
    </row>
    <row r="68" spans="1:10" ht="12">
      <c r="A68" s="31"/>
      <c r="B68" s="144"/>
      <c r="C68" s="144" t="s">
        <v>255</v>
      </c>
      <c r="D68" s="144"/>
      <c r="E68" s="67" t="s">
        <v>244</v>
      </c>
      <c r="F68" s="89">
        <v>21</v>
      </c>
      <c r="G68" s="89">
        <v>0</v>
      </c>
      <c r="H68" s="89">
        <v>0</v>
      </c>
      <c r="I68" s="89">
        <v>0</v>
      </c>
      <c r="J68" s="89">
        <v>21</v>
      </c>
    </row>
    <row r="69" spans="1:10" ht="12">
      <c r="A69" s="31"/>
      <c r="B69" s="144" t="s">
        <v>224</v>
      </c>
      <c r="C69" s="144" t="s">
        <v>256</v>
      </c>
      <c r="D69" s="144" t="s">
        <v>251</v>
      </c>
      <c r="E69" s="67" t="s">
        <v>245</v>
      </c>
      <c r="F69" s="89">
        <v>21</v>
      </c>
      <c r="G69" s="89">
        <v>0</v>
      </c>
      <c r="H69" s="89">
        <v>0</v>
      </c>
      <c r="I69" s="89">
        <v>0</v>
      </c>
      <c r="J69" s="89">
        <v>21</v>
      </c>
    </row>
    <row r="70" spans="1:10" ht="12">
      <c r="A70" s="31"/>
      <c r="B70" s="144" t="s">
        <v>225</v>
      </c>
      <c r="C70" s="144"/>
      <c r="D70" s="144"/>
      <c r="E70" s="67" t="s">
        <v>45</v>
      </c>
      <c r="F70" s="89">
        <v>56.21</v>
      </c>
      <c r="G70" s="89">
        <v>48.26</v>
      </c>
      <c r="H70" s="89">
        <v>0.56</v>
      </c>
      <c r="I70" s="89">
        <v>7.39</v>
      </c>
      <c r="J70" s="89">
        <v>0</v>
      </c>
    </row>
    <row r="71" spans="1:10" ht="12">
      <c r="A71" s="31"/>
      <c r="B71" s="144"/>
      <c r="C71" s="144" t="s">
        <v>217</v>
      </c>
      <c r="D71" s="144"/>
      <c r="E71" s="67" t="s">
        <v>105</v>
      </c>
      <c r="F71" s="89">
        <v>56.21</v>
      </c>
      <c r="G71" s="89">
        <v>48.26</v>
      </c>
      <c r="H71" s="89">
        <v>0.56</v>
      </c>
      <c r="I71" s="89">
        <v>7.39</v>
      </c>
      <c r="J71" s="89">
        <v>0</v>
      </c>
    </row>
    <row r="72" spans="1:10" ht="12">
      <c r="A72" s="31"/>
      <c r="B72" s="144" t="s">
        <v>226</v>
      </c>
      <c r="C72" s="144" t="s">
        <v>218</v>
      </c>
      <c r="D72" s="144" t="s">
        <v>216</v>
      </c>
      <c r="E72" s="67" t="s">
        <v>246</v>
      </c>
      <c r="F72" s="89">
        <v>7.95</v>
      </c>
      <c r="G72" s="89">
        <v>0</v>
      </c>
      <c r="H72" s="89">
        <v>0.56</v>
      </c>
      <c r="I72" s="89">
        <v>7.39</v>
      </c>
      <c r="J72" s="89">
        <v>0</v>
      </c>
    </row>
    <row r="73" spans="1:10" ht="12">
      <c r="A73" s="31"/>
      <c r="B73" s="144" t="s">
        <v>226</v>
      </c>
      <c r="C73" s="144" t="s">
        <v>218</v>
      </c>
      <c r="D73" s="144" t="s">
        <v>217</v>
      </c>
      <c r="E73" s="67" t="s">
        <v>20</v>
      </c>
      <c r="F73" s="89">
        <v>48.26</v>
      </c>
      <c r="G73" s="89">
        <v>48.26</v>
      </c>
      <c r="H73" s="89">
        <v>0</v>
      </c>
      <c r="I73" s="89">
        <v>0</v>
      </c>
      <c r="J73" s="89">
        <v>0</v>
      </c>
    </row>
    <row r="74" spans="1:10" ht="12">
      <c r="A74" s="31"/>
      <c r="B74" s="144" t="s">
        <v>227</v>
      </c>
      <c r="C74" s="144"/>
      <c r="D74" s="144"/>
      <c r="E74" s="67" t="s">
        <v>108</v>
      </c>
      <c r="F74" s="89">
        <v>26.99</v>
      </c>
      <c r="G74" s="89">
        <v>26.99</v>
      </c>
      <c r="H74" s="89">
        <v>0</v>
      </c>
      <c r="I74" s="89">
        <v>0</v>
      </c>
      <c r="J74" s="89">
        <v>0</v>
      </c>
    </row>
    <row r="75" spans="1:10" ht="12">
      <c r="A75" s="31"/>
      <c r="B75" s="144"/>
      <c r="C75" s="144" t="s">
        <v>220</v>
      </c>
      <c r="D75" s="144"/>
      <c r="E75" s="67" t="s">
        <v>21</v>
      </c>
      <c r="F75" s="89">
        <v>26.99</v>
      </c>
      <c r="G75" s="89">
        <v>26.99</v>
      </c>
      <c r="H75" s="89">
        <v>0</v>
      </c>
      <c r="I75" s="89">
        <v>0</v>
      </c>
      <c r="J75" s="89">
        <v>0</v>
      </c>
    </row>
    <row r="76" spans="1:10" ht="12">
      <c r="A76" s="31"/>
      <c r="B76" s="144" t="s">
        <v>228</v>
      </c>
      <c r="C76" s="144" t="s">
        <v>221</v>
      </c>
      <c r="D76" s="144" t="s">
        <v>216</v>
      </c>
      <c r="E76" s="67" t="s">
        <v>247</v>
      </c>
      <c r="F76" s="89">
        <v>26.99</v>
      </c>
      <c r="G76" s="89">
        <v>26.99</v>
      </c>
      <c r="H76" s="89">
        <v>0</v>
      </c>
      <c r="I76" s="89">
        <v>0</v>
      </c>
      <c r="J76" s="89">
        <v>0</v>
      </c>
    </row>
    <row r="77" spans="1:10" ht="12">
      <c r="A77" s="31"/>
      <c r="B77" s="144" t="s">
        <v>229</v>
      </c>
      <c r="C77" s="144"/>
      <c r="D77" s="144"/>
      <c r="E77" s="67" t="s">
        <v>47</v>
      </c>
      <c r="F77" s="89">
        <v>35.54</v>
      </c>
      <c r="G77" s="89">
        <v>35.54</v>
      </c>
      <c r="H77" s="89">
        <v>0</v>
      </c>
      <c r="I77" s="89">
        <v>0</v>
      </c>
      <c r="J77" s="89">
        <v>0</v>
      </c>
    </row>
    <row r="78" spans="1:10" ht="12">
      <c r="A78" s="31"/>
      <c r="B78" s="144"/>
      <c r="C78" s="144" t="s">
        <v>216</v>
      </c>
      <c r="D78" s="144"/>
      <c r="E78" s="67" t="s">
        <v>25</v>
      </c>
      <c r="F78" s="89">
        <v>35.54</v>
      </c>
      <c r="G78" s="89">
        <v>35.54</v>
      </c>
      <c r="H78" s="89">
        <v>0</v>
      </c>
      <c r="I78" s="89">
        <v>0</v>
      </c>
      <c r="J78" s="89">
        <v>0</v>
      </c>
    </row>
    <row r="79" spans="1:10" ht="12">
      <c r="A79" s="31"/>
      <c r="B79" s="144" t="s">
        <v>230</v>
      </c>
      <c r="C79" s="144" t="s">
        <v>222</v>
      </c>
      <c r="D79" s="144" t="s">
        <v>48</v>
      </c>
      <c r="E79" s="67" t="s">
        <v>26</v>
      </c>
      <c r="F79" s="89">
        <v>35.54</v>
      </c>
      <c r="G79" s="89">
        <v>35.54</v>
      </c>
      <c r="H79" s="89">
        <v>0</v>
      </c>
      <c r="I79" s="89">
        <v>0</v>
      </c>
      <c r="J79" s="89">
        <v>0</v>
      </c>
    </row>
    <row r="80" spans="1:10" ht="12">
      <c r="A80" s="217" t="s">
        <v>261</v>
      </c>
      <c r="B80" s="144"/>
      <c r="C80" s="144"/>
      <c r="D80" s="144"/>
      <c r="E80" s="240" t="s">
        <v>99</v>
      </c>
      <c r="F80" s="89">
        <v>2446.81</v>
      </c>
      <c r="G80" s="89">
        <v>1962.18</v>
      </c>
      <c r="H80" s="89">
        <v>299.74</v>
      </c>
      <c r="I80" s="89">
        <v>68.19</v>
      </c>
      <c r="J80" s="89">
        <v>116.7</v>
      </c>
    </row>
    <row r="81" spans="1:10" ht="12">
      <c r="A81" s="31"/>
      <c r="B81" s="144" t="s">
        <v>223</v>
      </c>
      <c r="C81" s="144"/>
      <c r="D81" s="144"/>
      <c r="E81" s="67" t="s">
        <v>215</v>
      </c>
      <c r="F81" s="89">
        <v>1854.28</v>
      </c>
      <c r="G81" s="89">
        <v>1441.49</v>
      </c>
      <c r="H81" s="89">
        <v>295.71</v>
      </c>
      <c r="I81" s="89">
        <v>0.38</v>
      </c>
      <c r="J81" s="89">
        <v>116.7</v>
      </c>
    </row>
    <row r="82" spans="1:10" ht="12">
      <c r="A82" s="31"/>
      <c r="B82" s="144"/>
      <c r="C82" s="144" t="s">
        <v>216</v>
      </c>
      <c r="D82" s="144"/>
      <c r="E82" s="67" t="s">
        <v>232</v>
      </c>
      <c r="F82" s="89">
        <v>1759.28</v>
      </c>
      <c r="G82" s="89">
        <v>1441.49</v>
      </c>
      <c r="H82" s="89">
        <v>295.71</v>
      </c>
      <c r="I82" s="89">
        <v>0.38</v>
      </c>
      <c r="J82" s="89">
        <v>21.7</v>
      </c>
    </row>
    <row r="83" spans="1:10" ht="12">
      <c r="A83" s="31"/>
      <c r="B83" s="144" t="s">
        <v>224</v>
      </c>
      <c r="C83" s="144" t="s">
        <v>222</v>
      </c>
      <c r="D83" s="144" t="s">
        <v>249</v>
      </c>
      <c r="E83" s="67" t="s">
        <v>235</v>
      </c>
      <c r="F83" s="89">
        <v>1759.28</v>
      </c>
      <c r="G83" s="89">
        <v>1441.49</v>
      </c>
      <c r="H83" s="89">
        <v>295.71</v>
      </c>
      <c r="I83" s="89">
        <v>0.38</v>
      </c>
      <c r="J83" s="89">
        <v>21.7</v>
      </c>
    </row>
    <row r="84" spans="1:10" ht="12">
      <c r="A84" s="31"/>
      <c r="B84" s="144"/>
      <c r="C84" s="144" t="s">
        <v>255</v>
      </c>
      <c r="D84" s="144"/>
      <c r="E84" s="67" t="s">
        <v>244</v>
      </c>
      <c r="F84" s="89">
        <v>95</v>
      </c>
      <c r="G84" s="89">
        <v>0</v>
      </c>
      <c r="H84" s="89">
        <v>0</v>
      </c>
      <c r="I84" s="89">
        <v>0</v>
      </c>
      <c r="J84" s="89">
        <v>95</v>
      </c>
    </row>
    <row r="85" spans="1:10" ht="12">
      <c r="A85" s="31"/>
      <c r="B85" s="144" t="s">
        <v>224</v>
      </c>
      <c r="C85" s="144" t="s">
        <v>256</v>
      </c>
      <c r="D85" s="144" t="s">
        <v>251</v>
      </c>
      <c r="E85" s="67" t="s">
        <v>245</v>
      </c>
      <c r="F85" s="89">
        <v>95</v>
      </c>
      <c r="G85" s="89">
        <v>0</v>
      </c>
      <c r="H85" s="89">
        <v>0</v>
      </c>
      <c r="I85" s="89">
        <v>0</v>
      </c>
      <c r="J85" s="89">
        <v>95</v>
      </c>
    </row>
    <row r="86" spans="1:10" ht="12">
      <c r="A86" s="31"/>
      <c r="B86" s="144" t="s">
        <v>225</v>
      </c>
      <c r="C86" s="144"/>
      <c r="D86" s="144"/>
      <c r="E86" s="67" t="s">
        <v>45</v>
      </c>
      <c r="F86" s="89">
        <v>307.36</v>
      </c>
      <c r="G86" s="89">
        <v>235.52</v>
      </c>
      <c r="H86" s="89">
        <v>4.03</v>
      </c>
      <c r="I86" s="89">
        <v>67.81</v>
      </c>
      <c r="J86" s="89">
        <v>0</v>
      </c>
    </row>
    <row r="87" spans="1:10" ht="12">
      <c r="A87" s="31"/>
      <c r="B87" s="144"/>
      <c r="C87" s="144" t="s">
        <v>217</v>
      </c>
      <c r="D87" s="144"/>
      <c r="E87" s="67" t="s">
        <v>105</v>
      </c>
      <c r="F87" s="89">
        <v>307.36</v>
      </c>
      <c r="G87" s="89">
        <v>235.52</v>
      </c>
      <c r="H87" s="89">
        <v>4.03</v>
      </c>
      <c r="I87" s="89">
        <v>67.81</v>
      </c>
      <c r="J87" s="89">
        <v>0</v>
      </c>
    </row>
    <row r="88" spans="1:10" ht="12">
      <c r="A88" s="31"/>
      <c r="B88" s="144" t="s">
        <v>226</v>
      </c>
      <c r="C88" s="144" t="s">
        <v>218</v>
      </c>
      <c r="D88" s="144" t="s">
        <v>216</v>
      </c>
      <c r="E88" s="67" t="s">
        <v>246</v>
      </c>
      <c r="F88" s="89">
        <v>71.84</v>
      </c>
      <c r="G88" s="89">
        <v>0</v>
      </c>
      <c r="H88" s="89">
        <v>4.03</v>
      </c>
      <c r="I88" s="89">
        <v>67.81</v>
      </c>
      <c r="J88" s="89">
        <v>0</v>
      </c>
    </row>
    <row r="89" spans="1:10" ht="12">
      <c r="A89" s="31"/>
      <c r="B89" s="144" t="s">
        <v>226</v>
      </c>
      <c r="C89" s="144" t="s">
        <v>218</v>
      </c>
      <c r="D89" s="144" t="s">
        <v>217</v>
      </c>
      <c r="E89" s="67" t="s">
        <v>20</v>
      </c>
      <c r="F89" s="89">
        <v>222.11</v>
      </c>
      <c r="G89" s="89">
        <v>222.11</v>
      </c>
      <c r="H89" s="89">
        <v>0</v>
      </c>
      <c r="I89" s="89">
        <v>0</v>
      </c>
      <c r="J89" s="89">
        <v>0</v>
      </c>
    </row>
    <row r="90" spans="1:10" ht="12">
      <c r="A90" s="31"/>
      <c r="B90" s="144" t="s">
        <v>226</v>
      </c>
      <c r="C90" s="144" t="s">
        <v>218</v>
      </c>
      <c r="D90" s="144" t="s">
        <v>219</v>
      </c>
      <c r="E90" s="67" t="s">
        <v>107</v>
      </c>
      <c r="F90" s="89">
        <v>13.41</v>
      </c>
      <c r="G90" s="89">
        <v>13.41</v>
      </c>
      <c r="H90" s="89">
        <v>0</v>
      </c>
      <c r="I90" s="89">
        <v>0</v>
      </c>
      <c r="J90" s="89">
        <v>0</v>
      </c>
    </row>
    <row r="91" spans="1:10" ht="12">
      <c r="A91" s="31"/>
      <c r="B91" s="144" t="s">
        <v>227</v>
      </c>
      <c r="C91" s="144"/>
      <c r="D91" s="144"/>
      <c r="E91" s="67" t="s">
        <v>108</v>
      </c>
      <c r="F91" s="89">
        <v>128.23</v>
      </c>
      <c r="G91" s="89">
        <v>128.23</v>
      </c>
      <c r="H91" s="89">
        <v>0</v>
      </c>
      <c r="I91" s="89">
        <v>0</v>
      </c>
      <c r="J91" s="89">
        <v>0</v>
      </c>
    </row>
    <row r="92" spans="1:10" ht="12">
      <c r="A92" s="31"/>
      <c r="B92" s="144"/>
      <c r="C92" s="144" t="s">
        <v>220</v>
      </c>
      <c r="D92" s="144"/>
      <c r="E92" s="67" t="s">
        <v>21</v>
      </c>
      <c r="F92" s="89">
        <v>128.23</v>
      </c>
      <c r="G92" s="89">
        <v>128.23</v>
      </c>
      <c r="H92" s="89">
        <v>0</v>
      </c>
      <c r="I92" s="89">
        <v>0</v>
      </c>
      <c r="J92" s="89">
        <v>0</v>
      </c>
    </row>
    <row r="93" spans="1:10" ht="12">
      <c r="A93" s="31"/>
      <c r="B93" s="144" t="s">
        <v>228</v>
      </c>
      <c r="C93" s="144" t="s">
        <v>221</v>
      </c>
      <c r="D93" s="144" t="s">
        <v>216</v>
      </c>
      <c r="E93" s="67" t="s">
        <v>247</v>
      </c>
      <c r="F93" s="89">
        <v>128.23</v>
      </c>
      <c r="G93" s="89">
        <v>128.23</v>
      </c>
      <c r="H93" s="89">
        <v>0</v>
      </c>
      <c r="I93" s="89">
        <v>0</v>
      </c>
      <c r="J93" s="89">
        <v>0</v>
      </c>
    </row>
    <row r="94" spans="1:10" ht="12">
      <c r="A94" s="31"/>
      <c r="B94" s="144" t="s">
        <v>229</v>
      </c>
      <c r="C94" s="144"/>
      <c r="D94" s="144"/>
      <c r="E94" s="67" t="s">
        <v>47</v>
      </c>
      <c r="F94" s="89">
        <v>156.94</v>
      </c>
      <c r="G94" s="89">
        <v>156.94</v>
      </c>
      <c r="H94" s="89">
        <v>0</v>
      </c>
      <c r="I94" s="89">
        <v>0</v>
      </c>
      <c r="J94" s="89">
        <v>0</v>
      </c>
    </row>
    <row r="95" spans="1:10" ht="12">
      <c r="A95" s="31"/>
      <c r="B95" s="144"/>
      <c r="C95" s="144" t="s">
        <v>216</v>
      </c>
      <c r="D95" s="144"/>
      <c r="E95" s="67" t="s">
        <v>25</v>
      </c>
      <c r="F95" s="89">
        <v>156.94</v>
      </c>
      <c r="G95" s="89">
        <v>156.94</v>
      </c>
      <c r="H95" s="89">
        <v>0</v>
      </c>
      <c r="I95" s="89">
        <v>0</v>
      </c>
      <c r="J95" s="89">
        <v>0</v>
      </c>
    </row>
    <row r="96" spans="1:10" ht="12">
      <c r="A96" s="31"/>
      <c r="B96" s="144" t="s">
        <v>230</v>
      </c>
      <c r="C96" s="144" t="s">
        <v>222</v>
      </c>
      <c r="D96" s="144" t="s">
        <v>48</v>
      </c>
      <c r="E96" s="67" t="s">
        <v>26</v>
      </c>
      <c r="F96" s="89">
        <v>156.94</v>
      </c>
      <c r="G96" s="89">
        <v>156.94</v>
      </c>
      <c r="H96" s="89">
        <v>0</v>
      </c>
      <c r="I96" s="89">
        <v>0</v>
      </c>
      <c r="J96" s="89">
        <v>0</v>
      </c>
    </row>
    <row r="97" spans="1:10" ht="22.5">
      <c r="A97" s="217" t="s">
        <v>262</v>
      </c>
      <c r="B97" s="144"/>
      <c r="C97" s="144"/>
      <c r="D97" s="144"/>
      <c r="E97" s="240" t="s">
        <v>99</v>
      </c>
      <c r="F97" s="89">
        <v>1881.3</v>
      </c>
      <c r="G97" s="89">
        <v>1648.24</v>
      </c>
      <c r="H97" s="89">
        <v>206.27</v>
      </c>
      <c r="I97" s="89">
        <v>13.23</v>
      </c>
      <c r="J97" s="89">
        <v>13.56</v>
      </c>
    </row>
    <row r="98" spans="1:10" ht="12">
      <c r="A98" s="31"/>
      <c r="B98" s="144" t="s">
        <v>223</v>
      </c>
      <c r="C98" s="144"/>
      <c r="D98" s="144"/>
      <c r="E98" s="67" t="s">
        <v>215</v>
      </c>
      <c r="F98" s="89">
        <v>1444.53</v>
      </c>
      <c r="G98" s="89">
        <v>1225.44</v>
      </c>
      <c r="H98" s="89">
        <v>205.29</v>
      </c>
      <c r="I98" s="89">
        <v>0.24</v>
      </c>
      <c r="J98" s="89">
        <v>13.56</v>
      </c>
    </row>
    <row r="99" spans="1:10" ht="12">
      <c r="A99" s="31"/>
      <c r="B99" s="144"/>
      <c r="C99" s="144" t="s">
        <v>216</v>
      </c>
      <c r="D99" s="144"/>
      <c r="E99" s="67" t="s">
        <v>232</v>
      </c>
      <c r="F99" s="89">
        <v>1444.53</v>
      </c>
      <c r="G99" s="89">
        <v>1225.44</v>
      </c>
      <c r="H99" s="89">
        <v>205.29</v>
      </c>
      <c r="I99" s="89">
        <v>0.24</v>
      </c>
      <c r="J99" s="89">
        <v>13.56</v>
      </c>
    </row>
    <row r="100" spans="1:10" ht="12">
      <c r="A100" s="31"/>
      <c r="B100" s="144" t="s">
        <v>224</v>
      </c>
      <c r="C100" s="144" t="s">
        <v>222</v>
      </c>
      <c r="D100" s="144" t="s">
        <v>249</v>
      </c>
      <c r="E100" s="67" t="s">
        <v>235</v>
      </c>
      <c r="F100" s="89">
        <v>1444.53</v>
      </c>
      <c r="G100" s="89">
        <v>1225.44</v>
      </c>
      <c r="H100" s="89">
        <v>205.29</v>
      </c>
      <c r="I100" s="89">
        <v>0.24</v>
      </c>
      <c r="J100" s="89">
        <v>13.56</v>
      </c>
    </row>
    <row r="101" spans="1:10" ht="12">
      <c r="A101" s="31"/>
      <c r="B101" s="144" t="s">
        <v>225</v>
      </c>
      <c r="C101" s="144"/>
      <c r="D101" s="144"/>
      <c r="E101" s="67" t="s">
        <v>45</v>
      </c>
      <c r="F101" s="89">
        <v>209.92</v>
      </c>
      <c r="G101" s="89">
        <v>195.95</v>
      </c>
      <c r="H101" s="89">
        <v>0.98</v>
      </c>
      <c r="I101" s="89">
        <v>12.99</v>
      </c>
      <c r="J101" s="89">
        <v>0</v>
      </c>
    </row>
    <row r="102" spans="1:10" ht="12">
      <c r="A102" s="31"/>
      <c r="B102" s="144"/>
      <c r="C102" s="144" t="s">
        <v>217</v>
      </c>
      <c r="D102" s="144"/>
      <c r="E102" s="67" t="s">
        <v>105</v>
      </c>
      <c r="F102" s="89">
        <v>209.92</v>
      </c>
      <c r="G102" s="89">
        <v>195.95</v>
      </c>
      <c r="H102" s="89">
        <v>0.98</v>
      </c>
      <c r="I102" s="89">
        <v>12.99</v>
      </c>
      <c r="J102" s="89">
        <v>0</v>
      </c>
    </row>
    <row r="103" spans="1:10" ht="12">
      <c r="A103" s="31"/>
      <c r="B103" s="144" t="s">
        <v>226</v>
      </c>
      <c r="C103" s="144" t="s">
        <v>218</v>
      </c>
      <c r="D103" s="144" t="s">
        <v>216</v>
      </c>
      <c r="E103" s="67" t="s">
        <v>246</v>
      </c>
      <c r="F103" s="89">
        <v>13.97</v>
      </c>
      <c r="G103" s="89">
        <v>0</v>
      </c>
      <c r="H103" s="89">
        <v>0.98</v>
      </c>
      <c r="I103" s="89">
        <v>12.99</v>
      </c>
      <c r="J103" s="89">
        <v>0</v>
      </c>
    </row>
    <row r="104" spans="1:10" ht="12">
      <c r="A104" s="31"/>
      <c r="B104" s="144" t="s">
        <v>226</v>
      </c>
      <c r="C104" s="144" t="s">
        <v>218</v>
      </c>
      <c r="D104" s="144" t="s">
        <v>217</v>
      </c>
      <c r="E104" s="67" t="s">
        <v>20</v>
      </c>
      <c r="F104" s="89">
        <v>183.55</v>
      </c>
      <c r="G104" s="89">
        <v>183.55</v>
      </c>
      <c r="H104" s="89">
        <v>0</v>
      </c>
      <c r="I104" s="89">
        <v>0</v>
      </c>
      <c r="J104" s="89">
        <v>0</v>
      </c>
    </row>
    <row r="105" spans="1:10" ht="12">
      <c r="A105" s="31"/>
      <c r="B105" s="144" t="s">
        <v>226</v>
      </c>
      <c r="C105" s="144" t="s">
        <v>218</v>
      </c>
      <c r="D105" s="144" t="s">
        <v>219</v>
      </c>
      <c r="E105" s="67" t="s">
        <v>107</v>
      </c>
      <c r="F105" s="89">
        <v>12.4</v>
      </c>
      <c r="G105" s="89">
        <v>12.4</v>
      </c>
      <c r="H105" s="89">
        <v>0</v>
      </c>
      <c r="I105" s="89">
        <v>0</v>
      </c>
      <c r="J105" s="89">
        <v>0</v>
      </c>
    </row>
    <row r="106" spans="1:10" ht="12">
      <c r="A106" s="31"/>
      <c r="B106" s="144" t="s">
        <v>227</v>
      </c>
      <c r="C106" s="144"/>
      <c r="D106" s="144"/>
      <c r="E106" s="67" t="s">
        <v>108</v>
      </c>
      <c r="F106" s="89">
        <v>93.59</v>
      </c>
      <c r="G106" s="89">
        <v>93.59</v>
      </c>
      <c r="H106" s="89">
        <v>0</v>
      </c>
      <c r="I106" s="89">
        <v>0</v>
      </c>
      <c r="J106" s="89">
        <v>0</v>
      </c>
    </row>
    <row r="107" spans="1:10" ht="12">
      <c r="A107" s="31"/>
      <c r="B107" s="144"/>
      <c r="C107" s="144" t="s">
        <v>220</v>
      </c>
      <c r="D107" s="144"/>
      <c r="E107" s="67" t="s">
        <v>21</v>
      </c>
      <c r="F107" s="89">
        <v>93.59</v>
      </c>
      <c r="G107" s="89">
        <v>93.59</v>
      </c>
      <c r="H107" s="89">
        <v>0</v>
      </c>
      <c r="I107" s="89">
        <v>0</v>
      </c>
      <c r="J107" s="89">
        <v>0</v>
      </c>
    </row>
    <row r="108" spans="1:10" ht="12">
      <c r="A108" s="31"/>
      <c r="B108" s="144" t="s">
        <v>228</v>
      </c>
      <c r="C108" s="144" t="s">
        <v>221</v>
      </c>
      <c r="D108" s="144" t="s">
        <v>216</v>
      </c>
      <c r="E108" s="67" t="s">
        <v>247</v>
      </c>
      <c r="F108" s="89">
        <v>93.59</v>
      </c>
      <c r="G108" s="89">
        <v>93.59</v>
      </c>
      <c r="H108" s="89">
        <v>0</v>
      </c>
      <c r="I108" s="89">
        <v>0</v>
      </c>
      <c r="J108" s="89">
        <v>0</v>
      </c>
    </row>
    <row r="109" spans="1:10" ht="12">
      <c r="A109" s="31"/>
      <c r="B109" s="144" t="s">
        <v>229</v>
      </c>
      <c r="C109" s="144"/>
      <c r="D109" s="144"/>
      <c r="E109" s="67" t="s">
        <v>47</v>
      </c>
      <c r="F109" s="89">
        <v>133.26</v>
      </c>
      <c r="G109" s="89">
        <v>133.26</v>
      </c>
      <c r="H109" s="89">
        <v>0</v>
      </c>
      <c r="I109" s="89">
        <v>0</v>
      </c>
      <c r="J109" s="89">
        <v>0</v>
      </c>
    </row>
    <row r="110" spans="1:10" ht="12">
      <c r="A110" s="31"/>
      <c r="B110" s="144"/>
      <c r="C110" s="144" t="s">
        <v>216</v>
      </c>
      <c r="D110" s="144"/>
      <c r="E110" s="67" t="s">
        <v>25</v>
      </c>
      <c r="F110" s="89">
        <v>133.26</v>
      </c>
      <c r="G110" s="89">
        <v>133.26</v>
      </c>
      <c r="H110" s="89">
        <v>0</v>
      </c>
      <c r="I110" s="89">
        <v>0</v>
      </c>
      <c r="J110" s="89">
        <v>0</v>
      </c>
    </row>
    <row r="111" spans="1:10" ht="12">
      <c r="A111" s="31"/>
      <c r="B111" s="144" t="s">
        <v>230</v>
      </c>
      <c r="C111" s="144" t="s">
        <v>222</v>
      </c>
      <c r="D111" s="144" t="s">
        <v>48</v>
      </c>
      <c r="E111" s="67" t="s">
        <v>26</v>
      </c>
      <c r="F111" s="89">
        <v>133.26</v>
      </c>
      <c r="G111" s="89">
        <v>133.26</v>
      </c>
      <c r="H111" s="89">
        <v>0</v>
      </c>
      <c r="I111" s="89">
        <v>0</v>
      </c>
      <c r="J111" s="89">
        <v>0</v>
      </c>
    </row>
    <row r="112" spans="1:10" ht="12">
      <c r="A112" s="217" t="s">
        <v>263</v>
      </c>
      <c r="B112" s="144"/>
      <c r="C112" s="144"/>
      <c r="D112" s="144"/>
      <c r="E112" s="240" t="s">
        <v>99</v>
      </c>
      <c r="F112" s="89">
        <v>2828.89</v>
      </c>
      <c r="G112" s="89">
        <v>2362.52</v>
      </c>
      <c r="H112" s="89">
        <v>302.06</v>
      </c>
      <c r="I112" s="89">
        <v>30.33</v>
      </c>
      <c r="J112" s="89">
        <v>133.98</v>
      </c>
    </row>
    <row r="113" spans="1:10" ht="12">
      <c r="A113" s="31"/>
      <c r="B113" s="144" t="s">
        <v>223</v>
      </c>
      <c r="C113" s="144"/>
      <c r="D113" s="144"/>
      <c r="E113" s="67" t="s">
        <v>215</v>
      </c>
      <c r="F113" s="89">
        <v>2210</v>
      </c>
      <c r="G113" s="89">
        <v>1773.69</v>
      </c>
      <c r="H113" s="89">
        <v>299.42</v>
      </c>
      <c r="I113" s="89">
        <v>2.91</v>
      </c>
      <c r="J113" s="89">
        <v>133.98</v>
      </c>
    </row>
    <row r="114" spans="1:10" ht="12">
      <c r="A114" s="31"/>
      <c r="B114" s="144"/>
      <c r="C114" s="144" t="s">
        <v>216</v>
      </c>
      <c r="D114" s="144"/>
      <c r="E114" s="67" t="s">
        <v>232</v>
      </c>
      <c r="F114" s="89">
        <v>2107.02</v>
      </c>
      <c r="G114" s="89">
        <v>1773.69</v>
      </c>
      <c r="H114" s="89">
        <v>299.42</v>
      </c>
      <c r="I114" s="89">
        <v>2.91</v>
      </c>
      <c r="J114" s="89">
        <v>31</v>
      </c>
    </row>
    <row r="115" spans="1:10" ht="12">
      <c r="A115" s="31"/>
      <c r="B115" s="144" t="s">
        <v>224</v>
      </c>
      <c r="C115" s="144" t="s">
        <v>222</v>
      </c>
      <c r="D115" s="144" t="s">
        <v>250</v>
      </c>
      <c r="E115" s="67" t="s">
        <v>236</v>
      </c>
      <c r="F115" s="89">
        <v>2107.02</v>
      </c>
      <c r="G115" s="89">
        <v>1773.69</v>
      </c>
      <c r="H115" s="89">
        <v>299.42</v>
      </c>
      <c r="I115" s="89">
        <v>2.91</v>
      </c>
      <c r="J115" s="89">
        <v>31</v>
      </c>
    </row>
    <row r="116" spans="1:10" ht="12">
      <c r="A116" s="31"/>
      <c r="B116" s="144"/>
      <c r="C116" s="144" t="s">
        <v>255</v>
      </c>
      <c r="D116" s="144"/>
      <c r="E116" s="67" t="s">
        <v>244</v>
      </c>
      <c r="F116" s="89">
        <v>102.98</v>
      </c>
      <c r="G116" s="89">
        <v>0</v>
      </c>
      <c r="H116" s="89">
        <v>0</v>
      </c>
      <c r="I116" s="89">
        <v>0</v>
      </c>
      <c r="J116" s="89">
        <v>102.98</v>
      </c>
    </row>
    <row r="117" spans="1:10" ht="12">
      <c r="A117" s="31"/>
      <c r="B117" s="144" t="s">
        <v>224</v>
      </c>
      <c r="C117" s="144" t="s">
        <v>256</v>
      </c>
      <c r="D117" s="144" t="s">
        <v>251</v>
      </c>
      <c r="E117" s="67" t="s">
        <v>245</v>
      </c>
      <c r="F117" s="89">
        <v>102.98</v>
      </c>
      <c r="G117" s="89">
        <v>0</v>
      </c>
      <c r="H117" s="89">
        <v>0</v>
      </c>
      <c r="I117" s="89">
        <v>0</v>
      </c>
      <c r="J117" s="89">
        <v>102.98</v>
      </c>
    </row>
    <row r="118" spans="1:10" ht="12">
      <c r="A118" s="31"/>
      <c r="B118" s="144" t="s">
        <v>225</v>
      </c>
      <c r="C118" s="144"/>
      <c r="D118" s="144"/>
      <c r="E118" s="67" t="s">
        <v>45</v>
      </c>
      <c r="F118" s="89">
        <v>292.88</v>
      </c>
      <c r="G118" s="89">
        <v>262.82</v>
      </c>
      <c r="H118" s="89">
        <v>2.64</v>
      </c>
      <c r="I118" s="89">
        <v>27.42</v>
      </c>
      <c r="J118" s="89">
        <v>0</v>
      </c>
    </row>
    <row r="119" spans="1:10" ht="12">
      <c r="A119" s="31"/>
      <c r="B119" s="144"/>
      <c r="C119" s="144" t="s">
        <v>217</v>
      </c>
      <c r="D119" s="144"/>
      <c r="E119" s="67" t="s">
        <v>105</v>
      </c>
      <c r="F119" s="89">
        <v>292.88</v>
      </c>
      <c r="G119" s="89">
        <v>262.82</v>
      </c>
      <c r="H119" s="89">
        <v>2.64</v>
      </c>
      <c r="I119" s="89">
        <v>27.42</v>
      </c>
      <c r="J119" s="89">
        <v>0</v>
      </c>
    </row>
    <row r="120" spans="1:10" ht="12">
      <c r="A120" s="31"/>
      <c r="B120" s="144" t="s">
        <v>226</v>
      </c>
      <c r="C120" s="144" t="s">
        <v>218</v>
      </c>
      <c r="D120" s="144" t="s">
        <v>216</v>
      </c>
      <c r="E120" s="67" t="s">
        <v>246</v>
      </c>
      <c r="F120" s="89">
        <v>30.06</v>
      </c>
      <c r="G120" s="89">
        <v>0</v>
      </c>
      <c r="H120" s="89">
        <v>2.64</v>
      </c>
      <c r="I120" s="89">
        <v>27.42</v>
      </c>
      <c r="J120" s="89">
        <v>0</v>
      </c>
    </row>
    <row r="121" spans="1:10" ht="12">
      <c r="A121" s="31"/>
      <c r="B121" s="144" t="s">
        <v>226</v>
      </c>
      <c r="C121" s="144" t="s">
        <v>218</v>
      </c>
      <c r="D121" s="144" t="s">
        <v>217</v>
      </c>
      <c r="E121" s="67" t="s">
        <v>20</v>
      </c>
      <c r="F121" s="89">
        <v>262.82</v>
      </c>
      <c r="G121" s="89">
        <v>262.82</v>
      </c>
      <c r="H121" s="89">
        <v>0</v>
      </c>
      <c r="I121" s="89">
        <v>0</v>
      </c>
      <c r="J121" s="89">
        <v>0</v>
      </c>
    </row>
    <row r="122" spans="1:10" ht="12">
      <c r="A122" s="31"/>
      <c r="B122" s="144" t="s">
        <v>227</v>
      </c>
      <c r="C122" s="144"/>
      <c r="D122" s="144"/>
      <c r="E122" s="67" t="s">
        <v>108</v>
      </c>
      <c r="F122" s="89">
        <v>135.13</v>
      </c>
      <c r="G122" s="89">
        <v>135.13</v>
      </c>
      <c r="H122" s="89">
        <v>0</v>
      </c>
      <c r="I122" s="89">
        <v>0</v>
      </c>
      <c r="J122" s="89">
        <v>0</v>
      </c>
    </row>
    <row r="123" spans="1:10" ht="12">
      <c r="A123" s="31"/>
      <c r="B123" s="144"/>
      <c r="C123" s="144" t="s">
        <v>220</v>
      </c>
      <c r="D123" s="144"/>
      <c r="E123" s="67" t="s">
        <v>21</v>
      </c>
      <c r="F123" s="89">
        <v>135.13</v>
      </c>
      <c r="G123" s="89">
        <v>135.13</v>
      </c>
      <c r="H123" s="89">
        <v>0</v>
      </c>
      <c r="I123" s="89">
        <v>0</v>
      </c>
      <c r="J123" s="89">
        <v>0</v>
      </c>
    </row>
    <row r="124" spans="1:10" ht="12">
      <c r="A124" s="31"/>
      <c r="B124" s="144" t="s">
        <v>228</v>
      </c>
      <c r="C124" s="144" t="s">
        <v>221</v>
      </c>
      <c r="D124" s="144" t="s">
        <v>216</v>
      </c>
      <c r="E124" s="67" t="s">
        <v>247</v>
      </c>
      <c r="F124" s="89">
        <v>135.13</v>
      </c>
      <c r="G124" s="89">
        <v>135.13</v>
      </c>
      <c r="H124" s="89">
        <v>0</v>
      </c>
      <c r="I124" s="89">
        <v>0</v>
      </c>
      <c r="J124" s="89">
        <v>0</v>
      </c>
    </row>
    <row r="125" spans="1:10" ht="12">
      <c r="A125" s="31"/>
      <c r="B125" s="144" t="s">
        <v>229</v>
      </c>
      <c r="C125" s="144"/>
      <c r="D125" s="144"/>
      <c r="E125" s="67" t="s">
        <v>47</v>
      </c>
      <c r="F125" s="89">
        <v>190.88</v>
      </c>
      <c r="G125" s="89">
        <v>190.88</v>
      </c>
      <c r="H125" s="89">
        <v>0</v>
      </c>
      <c r="I125" s="89">
        <v>0</v>
      </c>
      <c r="J125" s="89">
        <v>0</v>
      </c>
    </row>
    <row r="126" spans="1:10" ht="12">
      <c r="A126" s="31"/>
      <c r="B126" s="144"/>
      <c r="C126" s="144" t="s">
        <v>216</v>
      </c>
      <c r="D126" s="144"/>
      <c r="E126" s="67" t="s">
        <v>25</v>
      </c>
      <c r="F126" s="89">
        <v>190.88</v>
      </c>
      <c r="G126" s="89">
        <v>190.88</v>
      </c>
      <c r="H126" s="89">
        <v>0</v>
      </c>
      <c r="I126" s="89">
        <v>0</v>
      </c>
      <c r="J126" s="89">
        <v>0</v>
      </c>
    </row>
    <row r="127" spans="1:10" ht="12">
      <c r="A127" s="31"/>
      <c r="B127" s="144" t="s">
        <v>230</v>
      </c>
      <c r="C127" s="144" t="s">
        <v>222</v>
      </c>
      <c r="D127" s="144" t="s">
        <v>48</v>
      </c>
      <c r="E127" s="67" t="s">
        <v>26</v>
      </c>
      <c r="F127" s="89">
        <v>190.88</v>
      </c>
      <c r="G127" s="89">
        <v>190.88</v>
      </c>
      <c r="H127" s="89">
        <v>0</v>
      </c>
      <c r="I127" s="89">
        <v>0</v>
      </c>
      <c r="J127" s="89">
        <v>0</v>
      </c>
    </row>
    <row r="128" spans="1:10" ht="12">
      <c r="A128" s="217" t="s">
        <v>264</v>
      </c>
      <c r="B128" s="144"/>
      <c r="C128" s="144"/>
      <c r="D128" s="144"/>
      <c r="E128" s="240" t="s">
        <v>99</v>
      </c>
      <c r="F128" s="89">
        <v>3722.15</v>
      </c>
      <c r="G128" s="89">
        <v>2986.9</v>
      </c>
      <c r="H128" s="89">
        <v>434.25</v>
      </c>
      <c r="I128" s="89">
        <v>41</v>
      </c>
      <c r="J128" s="89">
        <v>260</v>
      </c>
    </row>
    <row r="129" spans="1:10" ht="12">
      <c r="A129" s="31"/>
      <c r="B129" s="144" t="s">
        <v>223</v>
      </c>
      <c r="C129" s="144"/>
      <c r="D129" s="144"/>
      <c r="E129" s="67" t="s">
        <v>215</v>
      </c>
      <c r="F129" s="89">
        <v>2897.19</v>
      </c>
      <c r="G129" s="89">
        <v>2201.66</v>
      </c>
      <c r="H129" s="89">
        <v>431.23</v>
      </c>
      <c r="I129" s="89">
        <v>4.3</v>
      </c>
      <c r="J129" s="89">
        <v>260</v>
      </c>
    </row>
    <row r="130" spans="1:10" ht="12">
      <c r="A130" s="31"/>
      <c r="B130" s="144"/>
      <c r="C130" s="144" t="s">
        <v>216</v>
      </c>
      <c r="D130" s="144"/>
      <c r="E130" s="67" t="s">
        <v>232</v>
      </c>
      <c r="F130" s="89">
        <v>2687.19</v>
      </c>
      <c r="G130" s="89">
        <v>2201.66</v>
      </c>
      <c r="H130" s="89">
        <v>431.23</v>
      </c>
      <c r="I130" s="89">
        <v>4.3</v>
      </c>
      <c r="J130" s="89">
        <v>50</v>
      </c>
    </row>
    <row r="131" spans="1:10" ht="12">
      <c r="A131" s="31"/>
      <c r="B131" s="144" t="s">
        <v>224</v>
      </c>
      <c r="C131" s="144" t="s">
        <v>222</v>
      </c>
      <c r="D131" s="144" t="s">
        <v>250</v>
      </c>
      <c r="E131" s="67" t="s">
        <v>236</v>
      </c>
      <c r="F131" s="89">
        <v>2687.19</v>
      </c>
      <c r="G131" s="89">
        <v>2201.66</v>
      </c>
      <c r="H131" s="89">
        <v>431.23</v>
      </c>
      <c r="I131" s="89">
        <v>4.3</v>
      </c>
      <c r="J131" s="89">
        <v>50</v>
      </c>
    </row>
    <row r="132" spans="1:10" ht="12">
      <c r="A132" s="31"/>
      <c r="B132" s="144"/>
      <c r="C132" s="144" t="s">
        <v>255</v>
      </c>
      <c r="D132" s="144"/>
      <c r="E132" s="67" t="s">
        <v>244</v>
      </c>
      <c r="F132" s="89">
        <v>210</v>
      </c>
      <c r="G132" s="89">
        <v>0</v>
      </c>
      <c r="H132" s="89">
        <v>0</v>
      </c>
      <c r="I132" s="89">
        <v>0</v>
      </c>
      <c r="J132" s="89">
        <v>210</v>
      </c>
    </row>
    <row r="133" spans="1:10" ht="12">
      <c r="A133" s="31"/>
      <c r="B133" s="144" t="s">
        <v>224</v>
      </c>
      <c r="C133" s="144" t="s">
        <v>256</v>
      </c>
      <c r="D133" s="144" t="s">
        <v>251</v>
      </c>
      <c r="E133" s="67" t="s">
        <v>245</v>
      </c>
      <c r="F133" s="89">
        <v>210</v>
      </c>
      <c r="G133" s="89">
        <v>0</v>
      </c>
      <c r="H133" s="89">
        <v>0</v>
      </c>
      <c r="I133" s="89">
        <v>0</v>
      </c>
      <c r="J133" s="89">
        <v>210</v>
      </c>
    </row>
    <row r="134" spans="1:10" ht="12">
      <c r="A134" s="31"/>
      <c r="B134" s="144" t="s">
        <v>225</v>
      </c>
      <c r="C134" s="144"/>
      <c r="D134" s="144"/>
      <c r="E134" s="67" t="s">
        <v>45</v>
      </c>
      <c r="F134" s="89">
        <v>412.14</v>
      </c>
      <c r="G134" s="89">
        <v>372.42</v>
      </c>
      <c r="H134" s="89">
        <v>3.02</v>
      </c>
      <c r="I134" s="89">
        <v>36.7</v>
      </c>
      <c r="J134" s="89">
        <v>0</v>
      </c>
    </row>
    <row r="135" spans="1:10" ht="12">
      <c r="A135" s="31"/>
      <c r="B135" s="144"/>
      <c r="C135" s="144" t="s">
        <v>217</v>
      </c>
      <c r="D135" s="144"/>
      <c r="E135" s="67" t="s">
        <v>105</v>
      </c>
      <c r="F135" s="89">
        <v>412.14</v>
      </c>
      <c r="G135" s="89">
        <v>372.42</v>
      </c>
      <c r="H135" s="89">
        <v>3.02</v>
      </c>
      <c r="I135" s="89">
        <v>36.7</v>
      </c>
      <c r="J135" s="89">
        <v>0</v>
      </c>
    </row>
    <row r="136" spans="1:10" ht="12">
      <c r="A136" s="31"/>
      <c r="B136" s="144" t="s">
        <v>226</v>
      </c>
      <c r="C136" s="144" t="s">
        <v>218</v>
      </c>
      <c r="D136" s="144" t="s">
        <v>216</v>
      </c>
      <c r="E136" s="67" t="s">
        <v>246</v>
      </c>
      <c r="F136" s="89">
        <v>39.72</v>
      </c>
      <c r="G136" s="89">
        <v>0</v>
      </c>
      <c r="H136" s="89">
        <v>3.02</v>
      </c>
      <c r="I136" s="89">
        <v>36.7</v>
      </c>
      <c r="J136" s="89">
        <v>0</v>
      </c>
    </row>
    <row r="137" spans="1:10" ht="12">
      <c r="A137" s="31"/>
      <c r="B137" s="144" t="s">
        <v>226</v>
      </c>
      <c r="C137" s="144" t="s">
        <v>218</v>
      </c>
      <c r="D137" s="144" t="s">
        <v>217</v>
      </c>
      <c r="E137" s="67" t="s">
        <v>20</v>
      </c>
      <c r="F137" s="89">
        <v>345.59</v>
      </c>
      <c r="G137" s="89">
        <v>345.59</v>
      </c>
      <c r="H137" s="89">
        <v>0</v>
      </c>
      <c r="I137" s="89">
        <v>0</v>
      </c>
      <c r="J137" s="89">
        <v>0</v>
      </c>
    </row>
    <row r="138" spans="1:10" ht="12">
      <c r="A138" s="31"/>
      <c r="B138" s="144" t="s">
        <v>226</v>
      </c>
      <c r="C138" s="144" t="s">
        <v>218</v>
      </c>
      <c r="D138" s="144" t="s">
        <v>219</v>
      </c>
      <c r="E138" s="67" t="s">
        <v>107</v>
      </c>
      <c r="F138" s="89">
        <v>26.83</v>
      </c>
      <c r="G138" s="89">
        <v>26.83</v>
      </c>
      <c r="H138" s="89">
        <v>0</v>
      </c>
      <c r="I138" s="89">
        <v>0</v>
      </c>
      <c r="J138" s="89">
        <v>0</v>
      </c>
    </row>
    <row r="139" spans="1:10" ht="12">
      <c r="A139" s="31"/>
      <c r="B139" s="144" t="s">
        <v>227</v>
      </c>
      <c r="C139" s="144"/>
      <c r="D139" s="144"/>
      <c r="E139" s="67" t="s">
        <v>108</v>
      </c>
      <c r="F139" s="89">
        <v>173.5</v>
      </c>
      <c r="G139" s="89">
        <v>173.5</v>
      </c>
      <c r="H139" s="89">
        <v>0</v>
      </c>
      <c r="I139" s="89">
        <v>0</v>
      </c>
      <c r="J139" s="89">
        <v>0</v>
      </c>
    </row>
    <row r="140" spans="1:10" ht="12">
      <c r="A140" s="31"/>
      <c r="B140" s="144"/>
      <c r="C140" s="144" t="s">
        <v>220</v>
      </c>
      <c r="D140" s="144"/>
      <c r="E140" s="67" t="s">
        <v>21</v>
      </c>
      <c r="F140" s="89">
        <v>173.5</v>
      </c>
      <c r="G140" s="89">
        <v>173.5</v>
      </c>
      <c r="H140" s="89">
        <v>0</v>
      </c>
      <c r="I140" s="89">
        <v>0</v>
      </c>
      <c r="J140" s="89">
        <v>0</v>
      </c>
    </row>
    <row r="141" spans="1:10" ht="12">
      <c r="A141" s="31"/>
      <c r="B141" s="144" t="s">
        <v>228</v>
      </c>
      <c r="C141" s="144" t="s">
        <v>221</v>
      </c>
      <c r="D141" s="144" t="s">
        <v>216</v>
      </c>
      <c r="E141" s="67" t="s">
        <v>247</v>
      </c>
      <c r="F141" s="89">
        <v>173.5</v>
      </c>
      <c r="G141" s="89">
        <v>173.5</v>
      </c>
      <c r="H141" s="89">
        <v>0</v>
      </c>
      <c r="I141" s="89">
        <v>0</v>
      </c>
      <c r="J141" s="89">
        <v>0</v>
      </c>
    </row>
    <row r="142" spans="1:10" ht="12">
      <c r="A142" s="31"/>
      <c r="B142" s="144" t="s">
        <v>229</v>
      </c>
      <c r="C142" s="144"/>
      <c r="D142" s="144"/>
      <c r="E142" s="67" t="s">
        <v>47</v>
      </c>
      <c r="F142" s="89">
        <v>239.32</v>
      </c>
      <c r="G142" s="89">
        <v>239.32</v>
      </c>
      <c r="H142" s="89">
        <v>0</v>
      </c>
      <c r="I142" s="89">
        <v>0</v>
      </c>
      <c r="J142" s="89">
        <v>0</v>
      </c>
    </row>
    <row r="143" spans="1:10" ht="12">
      <c r="A143" s="31"/>
      <c r="B143" s="144"/>
      <c r="C143" s="144" t="s">
        <v>216</v>
      </c>
      <c r="D143" s="144"/>
      <c r="E143" s="67" t="s">
        <v>25</v>
      </c>
      <c r="F143" s="89">
        <v>239.32</v>
      </c>
      <c r="G143" s="89">
        <v>239.32</v>
      </c>
      <c r="H143" s="89">
        <v>0</v>
      </c>
      <c r="I143" s="89">
        <v>0</v>
      </c>
      <c r="J143" s="89">
        <v>0</v>
      </c>
    </row>
    <row r="144" spans="1:10" ht="12">
      <c r="A144" s="31"/>
      <c r="B144" s="144" t="s">
        <v>230</v>
      </c>
      <c r="C144" s="144" t="s">
        <v>222</v>
      </c>
      <c r="D144" s="144" t="s">
        <v>48</v>
      </c>
      <c r="E144" s="67" t="s">
        <v>26</v>
      </c>
      <c r="F144" s="89">
        <v>239.32</v>
      </c>
      <c r="G144" s="89">
        <v>239.32</v>
      </c>
      <c r="H144" s="89">
        <v>0</v>
      </c>
      <c r="I144" s="89">
        <v>0</v>
      </c>
      <c r="J144" s="89">
        <v>0</v>
      </c>
    </row>
    <row r="145" spans="1:10" ht="12">
      <c r="A145" s="217" t="s">
        <v>265</v>
      </c>
      <c r="B145" s="144"/>
      <c r="C145" s="144"/>
      <c r="D145" s="144"/>
      <c r="E145" s="240" t="s">
        <v>99</v>
      </c>
      <c r="F145" s="89">
        <v>1154.57</v>
      </c>
      <c r="G145" s="89">
        <v>978.83</v>
      </c>
      <c r="H145" s="89">
        <v>95.85</v>
      </c>
      <c r="I145" s="89">
        <v>19.89</v>
      </c>
      <c r="J145" s="89">
        <v>60</v>
      </c>
    </row>
    <row r="146" spans="1:10" ht="12">
      <c r="A146" s="31"/>
      <c r="B146" s="144" t="s">
        <v>223</v>
      </c>
      <c r="C146" s="144"/>
      <c r="D146" s="144"/>
      <c r="E146" s="67" t="s">
        <v>215</v>
      </c>
      <c r="F146" s="89">
        <v>878.35</v>
      </c>
      <c r="G146" s="89">
        <v>723.84</v>
      </c>
      <c r="H146" s="89">
        <v>94.31</v>
      </c>
      <c r="I146" s="89">
        <v>0.2</v>
      </c>
      <c r="J146" s="89">
        <v>60</v>
      </c>
    </row>
    <row r="147" spans="1:10" ht="12">
      <c r="A147" s="31"/>
      <c r="B147" s="144"/>
      <c r="C147" s="144" t="s">
        <v>216</v>
      </c>
      <c r="D147" s="144"/>
      <c r="E147" s="67" t="s">
        <v>232</v>
      </c>
      <c r="F147" s="89">
        <v>818.35</v>
      </c>
      <c r="G147" s="89">
        <v>723.84</v>
      </c>
      <c r="H147" s="89">
        <v>94.31</v>
      </c>
      <c r="I147" s="89">
        <v>0.2</v>
      </c>
      <c r="J147" s="89">
        <v>0</v>
      </c>
    </row>
    <row r="148" spans="1:10" ht="12">
      <c r="A148" s="31"/>
      <c r="B148" s="144" t="s">
        <v>224</v>
      </c>
      <c r="C148" s="144" t="s">
        <v>222</v>
      </c>
      <c r="D148" s="144" t="s">
        <v>250</v>
      </c>
      <c r="E148" s="67" t="s">
        <v>236</v>
      </c>
      <c r="F148" s="89">
        <v>818.35</v>
      </c>
      <c r="G148" s="89">
        <v>723.84</v>
      </c>
      <c r="H148" s="89">
        <v>94.31</v>
      </c>
      <c r="I148" s="89">
        <v>0.2</v>
      </c>
      <c r="J148" s="89">
        <v>0</v>
      </c>
    </row>
    <row r="149" spans="1:10" ht="12">
      <c r="A149" s="31"/>
      <c r="B149" s="144"/>
      <c r="C149" s="144" t="s">
        <v>255</v>
      </c>
      <c r="D149" s="144"/>
      <c r="E149" s="67" t="s">
        <v>244</v>
      </c>
      <c r="F149" s="89">
        <v>60</v>
      </c>
      <c r="G149" s="89">
        <v>0</v>
      </c>
      <c r="H149" s="89">
        <v>0</v>
      </c>
      <c r="I149" s="89">
        <v>0</v>
      </c>
      <c r="J149" s="89">
        <v>60</v>
      </c>
    </row>
    <row r="150" spans="1:10" ht="12">
      <c r="A150" s="31"/>
      <c r="B150" s="144" t="s">
        <v>224</v>
      </c>
      <c r="C150" s="144" t="s">
        <v>256</v>
      </c>
      <c r="D150" s="144" t="s">
        <v>251</v>
      </c>
      <c r="E150" s="67" t="s">
        <v>245</v>
      </c>
      <c r="F150" s="89">
        <v>60</v>
      </c>
      <c r="G150" s="89">
        <v>0</v>
      </c>
      <c r="H150" s="89">
        <v>0</v>
      </c>
      <c r="I150" s="89">
        <v>0</v>
      </c>
      <c r="J150" s="89">
        <v>60</v>
      </c>
    </row>
    <row r="151" spans="1:10" ht="12">
      <c r="A151" s="31"/>
      <c r="B151" s="144" t="s">
        <v>225</v>
      </c>
      <c r="C151" s="144"/>
      <c r="D151" s="144"/>
      <c r="E151" s="67" t="s">
        <v>45</v>
      </c>
      <c r="F151" s="89">
        <v>131.74</v>
      </c>
      <c r="G151" s="89">
        <v>110.51</v>
      </c>
      <c r="H151" s="89">
        <v>1.54</v>
      </c>
      <c r="I151" s="89">
        <v>19.69</v>
      </c>
      <c r="J151" s="89">
        <v>0</v>
      </c>
    </row>
    <row r="152" spans="1:10" ht="12">
      <c r="A152" s="31"/>
      <c r="B152" s="144"/>
      <c r="C152" s="144" t="s">
        <v>217</v>
      </c>
      <c r="D152" s="144"/>
      <c r="E152" s="67" t="s">
        <v>105</v>
      </c>
      <c r="F152" s="89">
        <v>131.74</v>
      </c>
      <c r="G152" s="89">
        <v>110.51</v>
      </c>
      <c r="H152" s="89">
        <v>1.54</v>
      </c>
      <c r="I152" s="89">
        <v>19.69</v>
      </c>
      <c r="J152" s="89">
        <v>0</v>
      </c>
    </row>
    <row r="153" spans="1:10" ht="12">
      <c r="A153" s="31"/>
      <c r="B153" s="144" t="s">
        <v>226</v>
      </c>
      <c r="C153" s="144" t="s">
        <v>218</v>
      </c>
      <c r="D153" s="144" t="s">
        <v>216</v>
      </c>
      <c r="E153" s="67" t="s">
        <v>246</v>
      </c>
      <c r="F153" s="89">
        <v>21.23</v>
      </c>
      <c r="G153" s="89">
        <v>0</v>
      </c>
      <c r="H153" s="89">
        <v>1.54</v>
      </c>
      <c r="I153" s="89">
        <v>19.69</v>
      </c>
      <c r="J153" s="89">
        <v>0</v>
      </c>
    </row>
    <row r="154" spans="1:10" ht="12">
      <c r="A154" s="31"/>
      <c r="B154" s="144" t="s">
        <v>226</v>
      </c>
      <c r="C154" s="144" t="s">
        <v>218</v>
      </c>
      <c r="D154" s="144" t="s">
        <v>217</v>
      </c>
      <c r="E154" s="67" t="s">
        <v>20</v>
      </c>
      <c r="F154" s="89">
        <v>107.51</v>
      </c>
      <c r="G154" s="89">
        <v>107.51</v>
      </c>
      <c r="H154" s="89">
        <v>0</v>
      </c>
      <c r="I154" s="89">
        <v>0</v>
      </c>
      <c r="J154" s="89">
        <v>0</v>
      </c>
    </row>
    <row r="155" spans="1:10" ht="12">
      <c r="A155" s="31"/>
      <c r="B155" s="144" t="s">
        <v>226</v>
      </c>
      <c r="C155" s="144" t="s">
        <v>218</v>
      </c>
      <c r="D155" s="144" t="s">
        <v>219</v>
      </c>
      <c r="E155" s="67" t="s">
        <v>107</v>
      </c>
      <c r="F155" s="89">
        <v>3</v>
      </c>
      <c r="G155" s="89">
        <v>3</v>
      </c>
      <c r="H155" s="89">
        <v>0</v>
      </c>
      <c r="I155" s="89">
        <v>0</v>
      </c>
      <c r="J155" s="89">
        <v>0</v>
      </c>
    </row>
    <row r="156" spans="1:10" ht="12">
      <c r="A156" s="31"/>
      <c r="B156" s="144" t="s">
        <v>227</v>
      </c>
      <c r="C156" s="144"/>
      <c r="D156" s="144"/>
      <c r="E156" s="67" t="s">
        <v>108</v>
      </c>
      <c r="F156" s="89">
        <v>66.43</v>
      </c>
      <c r="G156" s="89">
        <v>66.43</v>
      </c>
      <c r="H156" s="89">
        <v>0</v>
      </c>
      <c r="I156" s="89">
        <v>0</v>
      </c>
      <c r="J156" s="89">
        <v>0</v>
      </c>
    </row>
    <row r="157" spans="1:10" ht="12">
      <c r="A157" s="31"/>
      <c r="B157" s="144"/>
      <c r="C157" s="144" t="s">
        <v>220</v>
      </c>
      <c r="D157" s="144"/>
      <c r="E157" s="67" t="s">
        <v>21</v>
      </c>
      <c r="F157" s="89">
        <v>66.43</v>
      </c>
      <c r="G157" s="89">
        <v>66.43</v>
      </c>
      <c r="H157" s="89">
        <v>0</v>
      </c>
      <c r="I157" s="89">
        <v>0</v>
      </c>
      <c r="J157" s="89">
        <v>0</v>
      </c>
    </row>
    <row r="158" spans="1:10" ht="12">
      <c r="A158" s="31"/>
      <c r="B158" s="144" t="s">
        <v>228</v>
      </c>
      <c r="C158" s="144" t="s">
        <v>221</v>
      </c>
      <c r="D158" s="144" t="s">
        <v>216</v>
      </c>
      <c r="E158" s="67" t="s">
        <v>247</v>
      </c>
      <c r="F158" s="89">
        <v>66.43</v>
      </c>
      <c r="G158" s="89">
        <v>66.43</v>
      </c>
      <c r="H158" s="89">
        <v>0</v>
      </c>
      <c r="I158" s="89">
        <v>0</v>
      </c>
      <c r="J158" s="89">
        <v>0</v>
      </c>
    </row>
    <row r="159" spans="1:10" ht="12">
      <c r="A159" s="31"/>
      <c r="B159" s="144" t="s">
        <v>229</v>
      </c>
      <c r="C159" s="144"/>
      <c r="D159" s="144"/>
      <c r="E159" s="67" t="s">
        <v>47</v>
      </c>
      <c r="F159" s="89">
        <v>78.05</v>
      </c>
      <c r="G159" s="89">
        <v>78.05</v>
      </c>
      <c r="H159" s="89">
        <v>0</v>
      </c>
      <c r="I159" s="89">
        <v>0</v>
      </c>
      <c r="J159" s="89">
        <v>0</v>
      </c>
    </row>
    <row r="160" spans="1:10" ht="12">
      <c r="A160" s="31"/>
      <c r="B160" s="144"/>
      <c r="C160" s="144" t="s">
        <v>216</v>
      </c>
      <c r="D160" s="144"/>
      <c r="E160" s="67" t="s">
        <v>25</v>
      </c>
      <c r="F160" s="89">
        <v>78.05</v>
      </c>
      <c r="G160" s="89">
        <v>78.05</v>
      </c>
      <c r="H160" s="89">
        <v>0</v>
      </c>
      <c r="I160" s="89">
        <v>0</v>
      </c>
      <c r="J160" s="89">
        <v>0</v>
      </c>
    </row>
    <row r="161" spans="1:10" ht="12">
      <c r="A161" s="31"/>
      <c r="B161" s="144" t="s">
        <v>230</v>
      </c>
      <c r="C161" s="144" t="s">
        <v>222</v>
      </c>
      <c r="D161" s="144" t="s">
        <v>48</v>
      </c>
      <c r="E161" s="67" t="s">
        <v>26</v>
      </c>
      <c r="F161" s="89">
        <v>78.05</v>
      </c>
      <c r="G161" s="89">
        <v>78.05</v>
      </c>
      <c r="H161" s="89">
        <v>0</v>
      </c>
      <c r="I161" s="89">
        <v>0</v>
      </c>
      <c r="J161" s="89">
        <v>0</v>
      </c>
    </row>
    <row r="162" spans="1:10" ht="12">
      <c r="A162" s="217" t="s">
        <v>266</v>
      </c>
      <c r="B162" s="144"/>
      <c r="C162" s="144"/>
      <c r="D162" s="144"/>
      <c r="E162" s="240" t="s">
        <v>99</v>
      </c>
      <c r="F162" s="89">
        <v>2780.66</v>
      </c>
      <c r="G162" s="89">
        <v>2379.17</v>
      </c>
      <c r="H162" s="89">
        <v>242.55</v>
      </c>
      <c r="I162" s="89">
        <v>45.44</v>
      </c>
      <c r="J162" s="89">
        <v>113.5</v>
      </c>
    </row>
    <row r="163" spans="1:10" ht="12">
      <c r="A163" s="31"/>
      <c r="B163" s="144" t="s">
        <v>223</v>
      </c>
      <c r="C163" s="144"/>
      <c r="D163" s="144"/>
      <c r="E163" s="67" t="s">
        <v>215</v>
      </c>
      <c r="F163" s="89">
        <v>2143.47</v>
      </c>
      <c r="G163" s="89">
        <v>1783.37</v>
      </c>
      <c r="H163" s="89">
        <v>240.06</v>
      </c>
      <c r="I163" s="89">
        <v>6.54</v>
      </c>
      <c r="J163" s="89">
        <v>113.5</v>
      </c>
    </row>
    <row r="164" spans="1:10" ht="12">
      <c r="A164" s="31"/>
      <c r="B164" s="144"/>
      <c r="C164" s="144" t="s">
        <v>216</v>
      </c>
      <c r="D164" s="144"/>
      <c r="E164" s="67" t="s">
        <v>232</v>
      </c>
      <c r="F164" s="89">
        <v>2045.47</v>
      </c>
      <c r="G164" s="89">
        <v>1783.37</v>
      </c>
      <c r="H164" s="89">
        <v>240.06</v>
      </c>
      <c r="I164" s="89">
        <v>6.54</v>
      </c>
      <c r="J164" s="89">
        <v>15.5</v>
      </c>
    </row>
    <row r="165" spans="1:10" ht="12">
      <c r="A165" s="31"/>
      <c r="B165" s="144" t="s">
        <v>224</v>
      </c>
      <c r="C165" s="144" t="s">
        <v>222</v>
      </c>
      <c r="D165" s="144" t="s">
        <v>250</v>
      </c>
      <c r="E165" s="67" t="s">
        <v>236</v>
      </c>
      <c r="F165" s="89">
        <v>2045.47</v>
      </c>
      <c r="G165" s="89">
        <v>1783.37</v>
      </c>
      <c r="H165" s="89">
        <v>240.06</v>
      </c>
      <c r="I165" s="89">
        <v>6.54</v>
      </c>
      <c r="J165" s="89">
        <v>15.5</v>
      </c>
    </row>
    <row r="166" spans="1:10" ht="12">
      <c r="A166" s="31"/>
      <c r="B166" s="144"/>
      <c r="C166" s="144" t="s">
        <v>255</v>
      </c>
      <c r="D166" s="144"/>
      <c r="E166" s="67" t="s">
        <v>244</v>
      </c>
      <c r="F166" s="89">
        <v>98</v>
      </c>
      <c r="G166" s="89">
        <v>0</v>
      </c>
      <c r="H166" s="89">
        <v>0</v>
      </c>
      <c r="I166" s="89">
        <v>0</v>
      </c>
      <c r="J166" s="89">
        <v>98</v>
      </c>
    </row>
    <row r="167" spans="1:10" ht="12">
      <c r="A167" s="31"/>
      <c r="B167" s="144" t="s">
        <v>224</v>
      </c>
      <c r="C167" s="144" t="s">
        <v>256</v>
      </c>
      <c r="D167" s="144" t="s">
        <v>251</v>
      </c>
      <c r="E167" s="67" t="s">
        <v>245</v>
      </c>
      <c r="F167" s="89">
        <v>98</v>
      </c>
      <c r="G167" s="89">
        <v>0</v>
      </c>
      <c r="H167" s="89">
        <v>0</v>
      </c>
      <c r="I167" s="89">
        <v>0</v>
      </c>
      <c r="J167" s="89">
        <v>98</v>
      </c>
    </row>
    <row r="168" spans="1:10" ht="12">
      <c r="A168" s="31"/>
      <c r="B168" s="144" t="s">
        <v>225</v>
      </c>
      <c r="C168" s="144"/>
      <c r="D168" s="144"/>
      <c r="E168" s="67" t="s">
        <v>45</v>
      </c>
      <c r="F168" s="89">
        <v>310.22</v>
      </c>
      <c r="G168" s="89">
        <v>268.83</v>
      </c>
      <c r="H168" s="89">
        <v>2.49</v>
      </c>
      <c r="I168" s="89">
        <v>38.9</v>
      </c>
      <c r="J168" s="89">
        <v>0</v>
      </c>
    </row>
    <row r="169" spans="1:10" ht="12">
      <c r="A169" s="31"/>
      <c r="B169" s="144"/>
      <c r="C169" s="144" t="s">
        <v>217</v>
      </c>
      <c r="D169" s="144"/>
      <c r="E169" s="67" t="s">
        <v>105</v>
      </c>
      <c r="F169" s="89">
        <v>310.22</v>
      </c>
      <c r="G169" s="89">
        <v>268.83</v>
      </c>
      <c r="H169" s="89">
        <v>2.49</v>
      </c>
      <c r="I169" s="89">
        <v>38.9</v>
      </c>
      <c r="J169" s="89">
        <v>0</v>
      </c>
    </row>
    <row r="170" spans="1:10" ht="12">
      <c r="A170" s="31"/>
      <c r="B170" s="144" t="s">
        <v>226</v>
      </c>
      <c r="C170" s="144" t="s">
        <v>218</v>
      </c>
      <c r="D170" s="144" t="s">
        <v>216</v>
      </c>
      <c r="E170" s="67" t="s">
        <v>246</v>
      </c>
      <c r="F170" s="89">
        <v>41.39</v>
      </c>
      <c r="G170" s="89">
        <v>0</v>
      </c>
      <c r="H170" s="89">
        <v>2.49</v>
      </c>
      <c r="I170" s="89">
        <v>38.9</v>
      </c>
      <c r="J170" s="89">
        <v>0</v>
      </c>
    </row>
    <row r="171" spans="1:10" ht="12">
      <c r="A171" s="31"/>
      <c r="B171" s="144" t="s">
        <v>226</v>
      </c>
      <c r="C171" s="144" t="s">
        <v>218</v>
      </c>
      <c r="D171" s="144" t="s">
        <v>217</v>
      </c>
      <c r="E171" s="67" t="s">
        <v>20</v>
      </c>
      <c r="F171" s="89">
        <v>263.33</v>
      </c>
      <c r="G171" s="89">
        <v>263.33</v>
      </c>
      <c r="H171" s="89">
        <v>0</v>
      </c>
      <c r="I171" s="89">
        <v>0</v>
      </c>
      <c r="J171" s="89">
        <v>0</v>
      </c>
    </row>
    <row r="172" spans="1:10" ht="12">
      <c r="A172" s="31"/>
      <c r="B172" s="144" t="s">
        <v>226</v>
      </c>
      <c r="C172" s="144" t="s">
        <v>218</v>
      </c>
      <c r="D172" s="144" t="s">
        <v>219</v>
      </c>
      <c r="E172" s="67" t="s">
        <v>107</v>
      </c>
      <c r="F172" s="89">
        <v>5.5</v>
      </c>
      <c r="G172" s="89">
        <v>5.5</v>
      </c>
      <c r="H172" s="89">
        <v>0</v>
      </c>
      <c r="I172" s="89">
        <v>0</v>
      </c>
      <c r="J172" s="89">
        <v>0</v>
      </c>
    </row>
    <row r="173" spans="1:10" ht="12">
      <c r="A173" s="31"/>
      <c r="B173" s="144" t="s">
        <v>227</v>
      </c>
      <c r="C173" s="144"/>
      <c r="D173" s="144"/>
      <c r="E173" s="67" t="s">
        <v>108</v>
      </c>
      <c r="F173" s="89">
        <v>135.18</v>
      </c>
      <c r="G173" s="89">
        <v>135.18</v>
      </c>
      <c r="H173" s="89">
        <v>0</v>
      </c>
      <c r="I173" s="89">
        <v>0</v>
      </c>
      <c r="J173" s="89">
        <v>0</v>
      </c>
    </row>
    <row r="174" spans="1:10" ht="12">
      <c r="A174" s="31"/>
      <c r="B174" s="144"/>
      <c r="C174" s="144" t="s">
        <v>220</v>
      </c>
      <c r="D174" s="144"/>
      <c r="E174" s="67" t="s">
        <v>21</v>
      </c>
      <c r="F174" s="89">
        <v>135.18</v>
      </c>
      <c r="G174" s="89">
        <v>135.18</v>
      </c>
      <c r="H174" s="89">
        <v>0</v>
      </c>
      <c r="I174" s="89">
        <v>0</v>
      </c>
      <c r="J174" s="89">
        <v>0</v>
      </c>
    </row>
    <row r="175" spans="1:10" ht="12">
      <c r="A175" s="31"/>
      <c r="B175" s="144" t="s">
        <v>228</v>
      </c>
      <c r="C175" s="144" t="s">
        <v>221</v>
      </c>
      <c r="D175" s="144" t="s">
        <v>216</v>
      </c>
      <c r="E175" s="67" t="s">
        <v>247</v>
      </c>
      <c r="F175" s="89">
        <v>135.18</v>
      </c>
      <c r="G175" s="89">
        <v>135.18</v>
      </c>
      <c r="H175" s="89">
        <v>0</v>
      </c>
      <c r="I175" s="89">
        <v>0</v>
      </c>
      <c r="J175" s="89">
        <v>0</v>
      </c>
    </row>
    <row r="176" spans="1:10" ht="12">
      <c r="A176" s="31"/>
      <c r="B176" s="144" t="s">
        <v>229</v>
      </c>
      <c r="C176" s="144"/>
      <c r="D176" s="144"/>
      <c r="E176" s="67" t="s">
        <v>47</v>
      </c>
      <c r="F176" s="89">
        <v>191.79</v>
      </c>
      <c r="G176" s="89">
        <v>191.79</v>
      </c>
      <c r="H176" s="89">
        <v>0</v>
      </c>
      <c r="I176" s="89">
        <v>0</v>
      </c>
      <c r="J176" s="89">
        <v>0</v>
      </c>
    </row>
    <row r="177" spans="1:10" ht="12">
      <c r="A177" s="31"/>
      <c r="B177" s="144"/>
      <c r="C177" s="144" t="s">
        <v>216</v>
      </c>
      <c r="D177" s="144"/>
      <c r="E177" s="67" t="s">
        <v>25</v>
      </c>
      <c r="F177" s="89">
        <v>191.79</v>
      </c>
      <c r="G177" s="89">
        <v>191.79</v>
      </c>
      <c r="H177" s="89">
        <v>0</v>
      </c>
      <c r="I177" s="89">
        <v>0</v>
      </c>
      <c r="J177" s="89">
        <v>0</v>
      </c>
    </row>
    <row r="178" spans="1:10" ht="12">
      <c r="A178" s="31"/>
      <c r="B178" s="144" t="s">
        <v>230</v>
      </c>
      <c r="C178" s="144" t="s">
        <v>222</v>
      </c>
      <c r="D178" s="144" t="s">
        <v>48</v>
      </c>
      <c r="E178" s="67" t="s">
        <v>26</v>
      </c>
      <c r="F178" s="89">
        <v>191.79</v>
      </c>
      <c r="G178" s="89">
        <v>191.79</v>
      </c>
      <c r="H178" s="89">
        <v>0</v>
      </c>
      <c r="I178" s="89">
        <v>0</v>
      </c>
      <c r="J178" s="89">
        <v>0</v>
      </c>
    </row>
    <row r="179" spans="1:10" ht="12">
      <c r="A179" s="217" t="s">
        <v>267</v>
      </c>
      <c r="B179" s="144"/>
      <c r="C179" s="144"/>
      <c r="D179" s="144"/>
      <c r="E179" s="240" t="s">
        <v>99</v>
      </c>
      <c r="F179" s="89">
        <v>2642.34</v>
      </c>
      <c r="G179" s="89">
        <v>2345.96</v>
      </c>
      <c r="H179" s="89">
        <v>258.88</v>
      </c>
      <c r="I179" s="89">
        <v>19.76</v>
      </c>
      <c r="J179" s="89">
        <v>17.74</v>
      </c>
    </row>
    <row r="180" spans="1:10" ht="12">
      <c r="A180" s="31"/>
      <c r="B180" s="144" t="s">
        <v>223</v>
      </c>
      <c r="C180" s="144"/>
      <c r="D180" s="144"/>
      <c r="E180" s="67" t="s">
        <v>215</v>
      </c>
      <c r="F180" s="89">
        <v>2024.26</v>
      </c>
      <c r="G180" s="89">
        <v>1746.66</v>
      </c>
      <c r="H180" s="89">
        <v>256.96</v>
      </c>
      <c r="I180" s="89">
        <v>2.9</v>
      </c>
      <c r="J180" s="89">
        <v>17.74</v>
      </c>
    </row>
    <row r="181" spans="1:10" ht="12">
      <c r="A181" s="31"/>
      <c r="B181" s="144"/>
      <c r="C181" s="144" t="s">
        <v>216</v>
      </c>
      <c r="D181" s="144"/>
      <c r="E181" s="67" t="s">
        <v>232</v>
      </c>
      <c r="F181" s="89">
        <v>2024.26</v>
      </c>
      <c r="G181" s="89">
        <v>1746.66</v>
      </c>
      <c r="H181" s="89">
        <v>256.96</v>
      </c>
      <c r="I181" s="89">
        <v>2.9</v>
      </c>
      <c r="J181" s="89">
        <v>17.74</v>
      </c>
    </row>
    <row r="182" spans="1:10" ht="12">
      <c r="A182" s="31"/>
      <c r="B182" s="144" t="s">
        <v>224</v>
      </c>
      <c r="C182" s="144" t="s">
        <v>222</v>
      </c>
      <c r="D182" s="144" t="s">
        <v>250</v>
      </c>
      <c r="E182" s="67" t="s">
        <v>236</v>
      </c>
      <c r="F182" s="89">
        <v>2024.26</v>
      </c>
      <c r="G182" s="89">
        <v>1746.66</v>
      </c>
      <c r="H182" s="89">
        <v>256.96</v>
      </c>
      <c r="I182" s="89">
        <v>2.9</v>
      </c>
      <c r="J182" s="89">
        <v>17.74</v>
      </c>
    </row>
    <row r="183" spans="1:10" ht="12">
      <c r="A183" s="31"/>
      <c r="B183" s="144" t="s">
        <v>225</v>
      </c>
      <c r="C183" s="144"/>
      <c r="D183" s="144"/>
      <c r="E183" s="67" t="s">
        <v>45</v>
      </c>
      <c r="F183" s="89">
        <v>296.03</v>
      </c>
      <c r="G183" s="89">
        <v>277.25</v>
      </c>
      <c r="H183" s="89">
        <v>1.92</v>
      </c>
      <c r="I183" s="89">
        <v>16.86</v>
      </c>
      <c r="J183" s="89">
        <v>0</v>
      </c>
    </row>
    <row r="184" spans="1:10" ht="12">
      <c r="A184" s="31"/>
      <c r="B184" s="144"/>
      <c r="C184" s="144" t="s">
        <v>217</v>
      </c>
      <c r="D184" s="144"/>
      <c r="E184" s="67" t="s">
        <v>105</v>
      </c>
      <c r="F184" s="89">
        <v>296.03</v>
      </c>
      <c r="G184" s="89">
        <v>277.25</v>
      </c>
      <c r="H184" s="89">
        <v>1.92</v>
      </c>
      <c r="I184" s="89">
        <v>16.86</v>
      </c>
      <c r="J184" s="89">
        <v>0</v>
      </c>
    </row>
    <row r="185" spans="1:10" ht="12">
      <c r="A185" s="31"/>
      <c r="B185" s="144" t="s">
        <v>226</v>
      </c>
      <c r="C185" s="144" t="s">
        <v>218</v>
      </c>
      <c r="D185" s="144" t="s">
        <v>216</v>
      </c>
      <c r="E185" s="67" t="s">
        <v>246</v>
      </c>
      <c r="F185" s="89">
        <v>18.78</v>
      </c>
      <c r="G185" s="89">
        <v>0</v>
      </c>
      <c r="H185" s="89">
        <v>1.92</v>
      </c>
      <c r="I185" s="89">
        <v>16.86</v>
      </c>
      <c r="J185" s="89">
        <v>0</v>
      </c>
    </row>
    <row r="186" spans="1:10" ht="12">
      <c r="A186" s="31"/>
      <c r="B186" s="144" t="s">
        <v>226</v>
      </c>
      <c r="C186" s="144" t="s">
        <v>218</v>
      </c>
      <c r="D186" s="144" t="s">
        <v>217</v>
      </c>
      <c r="E186" s="67" t="s">
        <v>20</v>
      </c>
      <c r="F186" s="89">
        <v>259.25</v>
      </c>
      <c r="G186" s="89">
        <v>259.25</v>
      </c>
      <c r="H186" s="89">
        <v>0</v>
      </c>
      <c r="I186" s="89">
        <v>0</v>
      </c>
      <c r="J186" s="89">
        <v>0</v>
      </c>
    </row>
    <row r="187" spans="1:10" ht="12">
      <c r="A187" s="31"/>
      <c r="B187" s="144" t="s">
        <v>226</v>
      </c>
      <c r="C187" s="144" t="s">
        <v>218</v>
      </c>
      <c r="D187" s="144" t="s">
        <v>219</v>
      </c>
      <c r="E187" s="67" t="s">
        <v>107</v>
      </c>
      <c r="F187" s="89">
        <v>18</v>
      </c>
      <c r="G187" s="89">
        <v>18</v>
      </c>
      <c r="H187" s="89">
        <v>0</v>
      </c>
      <c r="I187" s="89">
        <v>0</v>
      </c>
      <c r="J187" s="89">
        <v>0</v>
      </c>
    </row>
    <row r="188" spans="1:10" ht="12">
      <c r="A188" s="31"/>
      <c r="B188" s="144" t="s">
        <v>227</v>
      </c>
      <c r="C188" s="144"/>
      <c r="D188" s="144"/>
      <c r="E188" s="67" t="s">
        <v>108</v>
      </c>
      <c r="F188" s="89">
        <v>132.87</v>
      </c>
      <c r="G188" s="89">
        <v>132.87</v>
      </c>
      <c r="H188" s="89">
        <v>0</v>
      </c>
      <c r="I188" s="89">
        <v>0</v>
      </c>
      <c r="J188" s="89">
        <v>0</v>
      </c>
    </row>
    <row r="189" spans="1:10" ht="12">
      <c r="A189" s="31"/>
      <c r="B189" s="144"/>
      <c r="C189" s="144" t="s">
        <v>220</v>
      </c>
      <c r="D189" s="144"/>
      <c r="E189" s="67" t="s">
        <v>21</v>
      </c>
      <c r="F189" s="89">
        <v>132.87</v>
      </c>
      <c r="G189" s="89">
        <v>132.87</v>
      </c>
      <c r="H189" s="89">
        <v>0</v>
      </c>
      <c r="I189" s="89">
        <v>0</v>
      </c>
      <c r="J189" s="89">
        <v>0</v>
      </c>
    </row>
    <row r="190" spans="1:10" ht="12">
      <c r="A190" s="31"/>
      <c r="B190" s="144" t="s">
        <v>228</v>
      </c>
      <c r="C190" s="144" t="s">
        <v>221</v>
      </c>
      <c r="D190" s="144" t="s">
        <v>216</v>
      </c>
      <c r="E190" s="67" t="s">
        <v>247</v>
      </c>
      <c r="F190" s="89">
        <v>132.87</v>
      </c>
      <c r="G190" s="89">
        <v>132.87</v>
      </c>
      <c r="H190" s="89">
        <v>0</v>
      </c>
      <c r="I190" s="89">
        <v>0</v>
      </c>
      <c r="J190" s="89">
        <v>0</v>
      </c>
    </row>
    <row r="191" spans="1:10" ht="12">
      <c r="A191" s="31"/>
      <c r="B191" s="144" t="s">
        <v>229</v>
      </c>
      <c r="C191" s="144"/>
      <c r="D191" s="144"/>
      <c r="E191" s="67" t="s">
        <v>47</v>
      </c>
      <c r="F191" s="89">
        <v>189.18</v>
      </c>
      <c r="G191" s="89">
        <v>189.18</v>
      </c>
      <c r="H191" s="89">
        <v>0</v>
      </c>
      <c r="I191" s="89">
        <v>0</v>
      </c>
      <c r="J191" s="89">
        <v>0</v>
      </c>
    </row>
    <row r="192" spans="1:10" ht="12">
      <c r="A192" s="31"/>
      <c r="B192" s="144"/>
      <c r="C192" s="144" t="s">
        <v>216</v>
      </c>
      <c r="D192" s="144"/>
      <c r="E192" s="67" t="s">
        <v>25</v>
      </c>
      <c r="F192" s="89">
        <v>189.18</v>
      </c>
      <c r="G192" s="89">
        <v>189.18</v>
      </c>
      <c r="H192" s="89">
        <v>0</v>
      </c>
      <c r="I192" s="89">
        <v>0</v>
      </c>
      <c r="J192" s="89">
        <v>0</v>
      </c>
    </row>
    <row r="193" spans="1:10" ht="12">
      <c r="A193" s="31"/>
      <c r="B193" s="144" t="s">
        <v>230</v>
      </c>
      <c r="C193" s="144" t="s">
        <v>222</v>
      </c>
      <c r="D193" s="144" t="s">
        <v>48</v>
      </c>
      <c r="E193" s="67" t="s">
        <v>26</v>
      </c>
      <c r="F193" s="89">
        <v>189.18</v>
      </c>
      <c r="G193" s="89">
        <v>189.18</v>
      </c>
      <c r="H193" s="89">
        <v>0</v>
      </c>
      <c r="I193" s="89">
        <v>0</v>
      </c>
      <c r="J193" s="89">
        <v>0</v>
      </c>
    </row>
    <row r="194" spans="1:10" ht="12">
      <c r="A194" s="217" t="s">
        <v>268</v>
      </c>
      <c r="B194" s="144"/>
      <c r="C194" s="144"/>
      <c r="D194" s="144"/>
      <c r="E194" s="240" t="s">
        <v>99</v>
      </c>
      <c r="F194" s="89">
        <v>2542.43</v>
      </c>
      <c r="G194" s="89">
        <v>2327.08</v>
      </c>
      <c r="H194" s="89">
        <v>175.21</v>
      </c>
      <c r="I194" s="89">
        <v>38.74</v>
      </c>
      <c r="J194" s="89">
        <v>1.4</v>
      </c>
    </row>
    <row r="195" spans="1:10" ht="12">
      <c r="A195" s="31"/>
      <c r="B195" s="144" t="s">
        <v>223</v>
      </c>
      <c r="C195" s="144"/>
      <c r="D195" s="144"/>
      <c r="E195" s="67" t="s">
        <v>215</v>
      </c>
      <c r="F195" s="89">
        <v>1889.74</v>
      </c>
      <c r="G195" s="89">
        <v>1714.61</v>
      </c>
      <c r="H195" s="89">
        <v>172.32</v>
      </c>
      <c r="I195" s="89">
        <v>1.41</v>
      </c>
      <c r="J195" s="89">
        <v>1.4</v>
      </c>
    </row>
    <row r="196" spans="1:10" ht="12">
      <c r="A196" s="31"/>
      <c r="B196" s="144"/>
      <c r="C196" s="144" t="s">
        <v>216</v>
      </c>
      <c r="D196" s="144"/>
      <c r="E196" s="67" t="s">
        <v>232</v>
      </c>
      <c r="F196" s="89">
        <v>1889.74</v>
      </c>
      <c r="G196" s="89">
        <v>1714.61</v>
      </c>
      <c r="H196" s="89">
        <v>172.32</v>
      </c>
      <c r="I196" s="89">
        <v>1.41</v>
      </c>
      <c r="J196" s="89">
        <v>1.4</v>
      </c>
    </row>
    <row r="197" spans="1:10" ht="12">
      <c r="A197" s="31"/>
      <c r="B197" s="144" t="s">
        <v>224</v>
      </c>
      <c r="C197" s="144" t="s">
        <v>222</v>
      </c>
      <c r="D197" s="144" t="s">
        <v>250</v>
      </c>
      <c r="E197" s="67" t="s">
        <v>236</v>
      </c>
      <c r="F197" s="89">
        <v>1889.74</v>
      </c>
      <c r="G197" s="89">
        <v>1714.61</v>
      </c>
      <c r="H197" s="89">
        <v>172.32</v>
      </c>
      <c r="I197" s="89">
        <v>1.41</v>
      </c>
      <c r="J197" s="89">
        <v>1.4</v>
      </c>
    </row>
    <row r="198" spans="1:10" ht="12">
      <c r="A198" s="31"/>
      <c r="B198" s="144" t="s">
        <v>225</v>
      </c>
      <c r="C198" s="144"/>
      <c r="D198" s="144"/>
      <c r="E198" s="67" t="s">
        <v>45</v>
      </c>
      <c r="F198" s="89">
        <v>333.71</v>
      </c>
      <c r="G198" s="89">
        <v>293.49</v>
      </c>
      <c r="H198" s="89">
        <v>2.89</v>
      </c>
      <c r="I198" s="89">
        <v>37.33</v>
      </c>
      <c r="J198" s="89">
        <v>0</v>
      </c>
    </row>
    <row r="199" spans="1:10" ht="12">
      <c r="A199" s="31"/>
      <c r="B199" s="144"/>
      <c r="C199" s="144" t="s">
        <v>217</v>
      </c>
      <c r="D199" s="144"/>
      <c r="E199" s="67" t="s">
        <v>105</v>
      </c>
      <c r="F199" s="89">
        <v>333.71</v>
      </c>
      <c r="G199" s="89">
        <v>293.49</v>
      </c>
      <c r="H199" s="89">
        <v>2.89</v>
      </c>
      <c r="I199" s="89">
        <v>37.33</v>
      </c>
      <c r="J199" s="89">
        <v>0</v>
      </c>
    </row>
    <row r="200" spans="1:10" ht="12">
      <c r="A200" s="31"/>
      <c r="B200" s="144" t="s">
        <v>226</v>
      </c>
      <c r="C200" s="144" t="s">
        <v>218</v>
      </c>
      <c r="D200" s="144" t="s">
        <v>216</v>
      </c>
      <c r="E200" s="67" t="s">
        <v>246</v>
      </c>
      <c r="F200" s="89">
        <v>40.22</v>
      </c>
      <c r="G200" s="89">
        <v>0</v>
      </c>
      <c r="H200" s="89">
        <v>2.89</v>
      </c>
      <c r="I200" s="89">
        <v>37.33</v>
      </c>
      <c r="J200" s="89">
        <v>0</v>
      </c>
    </row>
    <row r="201" spans="1:10" ht="12">
      <c r="A201" s="31"/>
      <c r="B201" s="144" t="s">
        <v>226</v>
      </c>
      <c r="C201" s="144" t="s">
        <v>218</v>
      </c>
      <c r="D201" s="144" t="s">
        <v>217</v>
      </c>
      <c r="E201" s="67" t="s">
        <v>20</v>
      </c>
      <c r="F201" s="89">
        <v>262.42</v>
      </c>
      <c r="G201" s="89">
        <v>262.42</v>
      </c>
      <c r="H201" s="89">
        <v>0</v>
      </c>
      <c r="I201" s="89">
        <v>0</v>
      </c>
      <c r="J201" s="89">
        <v>0</v>
      </c>
    </row>
    <row r="202" spans="1:10" ht="12">
      <c r="A202" s="31"/>
      <c r="B202" s="144" t="s">
        <v>226</v>
      </c>
      <c r="C202" s="144" t="s">
        <v>218</v>
      </c>
      <c r="D202" s="144" t="s">
        <v>219</v>
      </c>
      <c r="E202" s="67" t="s">
        <v>107</v>
      </c>
      <c r="F202" s="89">
        <v>31.07</v>
      </c>
      <c r="G202" s="89">
        <v>31.07</v>
      </c>
      <c r="H202" s="89">
        <v>0</v>
      </c>
      <c r="I202" s="89">
        <v>0</v>
      </c>
      <c r="J202" s="89">
        <v>0</v>
      </c>
    </row>
    <row r="203" spans="1:10" ht="12">
      <c r="A203" s="31"/>
      <c r="B203" s="144" t="s">
        <v>227</v>
      </c>
      <c r="C203" s="144"/>
      <c r="D203" s="144"/>
      <c r="E203" s="67" t="s">
        <v>108</v>
      </c>
      <c r="F203" s="89">
        <v>134.32</v>
      </c>
      <c r="G203" s="89">
        <v>134.32</v>
      </c>
      <c r="H203" s="89">
        <v>0</v>
      </c>
      <c r="I203" s="89">
        <v>0</v>
      </c>
      <c r="J203" s="89">
        <v>0</v>
      </c>
    </row>
    <row r="204" spans="1:10" ht="12">
      <c r="A204" s="31"/>
      <c r="B204" s="144"/>
      <c r="C204" s="144" t="s">
        <v>220</v>
      </c>
      <c r="D204" s="144"/>
      <c r="E204" s="67" t="s">
        <v>21</v>
      </c>
      <c r="F204" s="89">
        <v>134.32</v>
      </c>
      <c r="G204" s="89">
        <v>134.32</v>
      </c>
      <c r="H204" s="89">
        <v>0</v>
      </c>
      <c r="I204" s="89">
        <v>0</v>
      </c>
      <c r="J204" s="89">
        <v>0</v>
      </c>
    </row>
    <row r="205" spans="1:10" ht="12">
      <c r="A205" s="31"/>
      <c r="B205" s="144" t="s">
        <v>228</v>
      </c>
      <c r="C205" s="144" t="s">
        <v>221</v>
      </c>
      <c r="D205" s="144" t="s">
        <v>216</v>
      </c>
      <c r="E205" s="67" t="s">
        <v>247</v>
      </c>
      <c r="F205" s="89">
        <v>134.32</v>
      </c>
      <c r="G205" s="89">
        <v>134.32</v>
      </c>
      <c r="H205" s="89">
        <v>0</v>
      </c>
      <c r="I205" s="89">
        <v>0</v>
      </c>
      <c r="J205" s="89">
        <v>0</v>
      </c>
    </row>
    <row r="206" spans="1:10" ht="12">
      <c r="A206" s="31"/>
      <c r="B206" s="144" t="s">
        <v>229</v>
      </c>
      <c r="C206" s="144"/>
      <c r="D206" s="144"/>
      <c r="E206" s="67" t="s">
        <v>47</v>
      </c>
      <c r="F206" s="89">
        <v>184.66</v>
      </c>
      <c r="G206" s="89">
        <v>184.66</v>
      </c>
      <c r="H206" s="89">
        <v>0</v>
      </c>
      <c r="I206" s="89">
        <v>0</v>
      </c>
      <c r="J206" s="89">
        <v>0</v>
      </c>
    </row>
    <row r="207" spans="1:10" ht="12">
      <c r="A207" s="31"/>
      <c r="B207" s="144"/>
      <c r="C207" s="144" t="s">
        <v>216</v>
      </c>
      <c r="D207" s="144"/>
      <c r="E207" s="67" t="s">
        <v>25</v>
      </c>
      <c r="F207" s="89">
        <v>184.66</v>
      </c>
      <c r="G207" s="89">
        <v>184.66</v>
      </c>
      <c r="H207" s="89">
        <v>0</v>
      </c>
      <c r="I207" s="89">
        <v>0</v>
      </c>
      <c r="J207" s="89">
        <v>0</v>
      </c>
    </row>
    <row r="208" spans="1:10" ht="12">
      <c r="A208" s="31"/>
      <c r="B208" s="144" t="s">
        <v>230</v>
      </c>
      <c r="C208" s="144" t="s">
        <v>222</v>
      </c>
      <c r="D208" s="144" t="s">
        <v>48</v>
      </c>
      <c r="E208" s="67" t="s">
        <v>26</v>
      </c>
      <c r="F208" s="89">
        <v>184.66</v>
      </c>
      <c r="G208" s="89">
        <v>184.66</v>
      </c>
      <c r="H208" s="89">
        <v>0</v>
      </c>
      <c r="I208" s="89">
        <v>0</v>
      </c>
      <c r="J208" s="89">
        <v>0</v>
      </c>
    </row>
    <row r="209" spans="1:10" ht="12">
      <c r="A209" s="217" t="s">
        <v>269</v>
      </c>
      <c r="B209" s="144"/>
      <c r="C209" s="144"/>
      <c r="D209" s="144"/>
      <c r="E209" s="240" t="s">
        <v>99</v>
      </c>
      <c r="F209" s="89">
        <v>1441.46</v>
      </c>
      <c r="G209" s="89">
        <v>1220.53</v>
      </c>
      <c r="H209" s="89">
        <v>106.47</v>
      </c>
      <c r="I209" s="89">
        <v>54.03</v>
      </c>
      <c r="J209" s="89">
        <v>60.43</v>
      </c>
    </row>
    <row r="210" spans="1:10" ht="12">
      <c r="A210" s="31"/>
      <c r="B210" s="144" t="s">
        <v>223</v>
      </c>
      <c r="C210" s="144"/>
      <c r="D210" s="144"/>
      <c r="E210" s="67" t="s">
        <v>215</v>
      </c>
      <c r="F210" s="89">
        <v>1032.99</v>
      </c>
      <c r="G210" s="89">
        <v>862.08</v>
      </c>
      <c r="H210" s="89">
        <v>103.2</v>
      </c>
      <c r="I210" s="89">
        <v>7.28</v>
      </c>
      <c r="J210" s="89">
        <v>60.43</v>
      </c>
    </row>
    <row r="211" spans="1:10" ht="12">
      <c r="A211" s="31"/>
      <c r="B211" s="144"/>
      <c r="C211" s="144" t="s">
        <v>216</v>
      </c>
      <c r="D211" s="144"/>
      <c r="E211" s="67" t="s">
        <v>232</v>
      </c>
      <c r="F211" s="89">
        <v>977.99</v>
      </c>
      <c r="G211" s="89">
        <v>862.08</v>
      </c>
      <c r="H211" s="89">
        <v>103.2</v>
      </c>
      <c r="I211" s="89">
        <v>7.28</v>
      </c>
      <c r="J211" s="89">
        <v>5.43</v>
      </c>
    </row>
    <row r="212" spans="1:10" ht="12">
      <c r="A212" s="31"/>
      <c r="B212" s="144" t="s">
        <v>224</v>
      </c>
      <c r="C212" s="144" t="s">
        <v>222</v>
      </c>
      <c r="D212" s="144" t="s">
        <v>250</v>
      </c>
      <c r="E212" s="67" t="s">
        <v>236</v>
      </c>
      <c r="F212" s="89">
        <v>977.99</v>
      </c>
      <c r="G212" s="89">
        <v>862.08</v>
      </c>
      <c r="H212" s="89">
        <v>103.2</v>
      </c>
      <c r="I212" s="89">
        <v>7.28</v>
      </c>
      <c r="J212" s="89">
        <v>5.43</v>
      </c>
    </row>
    <row r="213" spans="1:10" ht="12">
      <c r="A213" s="31"/>
      <c r="B213" s="144"/>
      <c r="C213" s="144" t="s">
        <v>255</v>
      </c>
      <c r="D213" s="144"/>
      <c r="E213" s="67" t="s">
        <v>244</v>
      </c>
      <c r="F213" s="89">
        <v>55</v>
      </c>
      <c r="G213" s="89">
        <v>0</v>
      </c>
      <c r="H213" s="89">
        <v>0</v>
      </c>
      <c r="I213" s="89">
        <v>0</v>
      </c>
      <c r="J213" s="89">
        <v>55</v>
      </c>
    </row>
    <row r="214" spans="1:10" ht="12">
      <c r="A214" s="31"/>
      <c r="B214" s="144" t="s">
        <v>224</v>
      </c>
      <c r="C214" s="144" t="s">
        <v>256</v>
      </c>
      <c r="D214" s="144" t="s">
        <v>251</v>
      </c>
      <c r="E214" s="67" t="s">
        <v>245</v>
      </c>
      <c r="F214" s="89">
        <v>55</v>
      </c>
      <c r="G214" s="89">
        <v>0</v>
      </c>
      <c r="H214" s="89">
        <v>0</v>
      </c>
      <c r="I214" s="89">
        <v>0</v>
      </c>
      <c r="J214" s="89">
        <v>55</v>
      </c>
    </row>
    <row r="215" spans="1:10" ht="12">
      <c r="A215" s="31"/>
      <c r="B215" s="144" t="s">
        <v>225</v>
      </c>
      <c r="C215" s="144"/>
      <c r="D215" s="144"/>
      <c r="E215" s="67" t="s">
        <v>45</v>
      </c>
      <c r="F215" s="89">
        <v>218.6</v>
      </c>
      <c r="G215" s="89">
        <v>168.58</v>
      </c>
      <c r="H215" s="89">
        <v>3.27</v>
      </c>
      <c r="I215" s="89">
        <v>46.75</v>
      </c>
      <c r="J215" s="89">
        <v>0</v>
      </c>
    </row>
    <row r="216" spans="1:10" ht="12">
      <c r="A216" s="31"/>
      <c r="B216" s="144"/>
      <c r="C216" s="144" t="s">
        <v>217</v>
      </c>
      <c r="D216" s="144"/>
      <c r="E216" s="67" t="s">
        <v>105</v>
      </c>
      <c r="F216" s="89">
        <v>218.6</v>
      </c>
      <c r="G216" s="89">
        <v>168.58</v>
      </c>
      <c r="H216" s="89">
        <v>3.27</v>
      </c>
      <c r="I216" s="89">
        <v>46.75</v>
      </c>
      <c r="J216" s="89">
        <v>0</v>
      </c>
    </row>
    <row r="217" spans="1:10" ht="12">
      <c r="A217" s="31"/>
      <c r="B217" s="144" t="s">
        <v>226</v>
      </c>
      <c r="C217" s="144" t="s">
        <v>218</v>
      </c>
      <c r="D217" s="144" t="s">
        <v>216</v>
      </c>
      <c r="E217" s="67" t="s">
        <v>246</v>
      </c>
      <c r="F217" s="89">
        <v>50.02</v>
      </c>
      <c r="G217" s="89">
        <v>0</v>
      </c>
      <c r="H217" s="89">
        <v>3.27</v>
      </c>
      <c r="I217" s="89">
        <v>46.75</v>
      </c>
      <c r="J217" s="89">
        <v>0</v>
      </c>
    </row>
    <row r="218" spans="1:10" ht="12">
      <c r="A218" s="31"/>
      <c r="B218" s="144" t="s">
        <v>226</v>
      </c>
      <c r="C218" s="144" t="s">
        <v>218</v>
      </c>
      <c r="D218" s="144" t="s">
        <v>217</v>
      </c>
      <c r="E218" s="67" t="s">
        <v>20</v>
      </c>
      <c r="F218" s="89">
        <v>129.28</v>
      </c>
      <c r="G218" s="89">
        <v>129.28</v>
      </c>
      <c r="H218" s="89">
        <v>0</v>
      </c>
      <c r="I218" s="89">
        <v>0</v>
      </c>
      <c r="J218" s="89">
        <v>0</v>
      </c>
    </row>
    <row r="219" spans="1:10" ht="12">
      <c r="A219" s="31"/>
      <c r="B219" s="144" t="s">
        <v>226</v>
      </c>
      <c r="C219" s="144" t="s">
        <v>218</v>
      </c>
      <c r="D219" s="144" t="s">
        <v>219</v>
      </c>
      <c r="E219" s="67" t="s">
        <v>107</v>
      </c>
      <c r="F219" s="89">
        <v>39.3</v>
      </c>
      <c r="G219" s="89">
        <v>39.3</v>
      </c>
      <c r="H219" s="89">
        <v>0</v>
      </c>
      <c r="I219" s="89">
        <v>0</v>
      </c>
      <c r="J219" s="89">
        <v>0</v>
      </c>
    </row>
    <row r="220" spans="1:10" ht="12">
      <c r="A220" s="31"/>
      <c r="B220" s="144" t="s">
        <v>227</v>
      </c>
      <c r="C220" s="144"/>
      <c r="D220" s="144"/>
      <c r="E220" s="67" t="s">
        <v>108</v>
      </c>
      <c r="F220" s="89">
        <v>96.12</v>
      </c>
      <c r="G220" s="89">
        <v>96.12</v>
      </c>
      <c r="H220" s="89">
        <v>0</v>
      </c>
      <c r="I220" s="89">
        <v>0</v>
      </c>
      <c r="J220" s="89">
        <v>0</v>
      </c>
    </row>
    <row r="221" spans="1:10" ht="12">
      <c r="A221" s="31"/>
      <c r="B221" s="144"/>
      <c r="C221" s="144" t="s">
        <v>220</v>
      </c>
      <c r="D221" s="144"/>
      <c r="E221" s="67" t="s">
        <v>21</v>
      </c>
      <c r="F221" s="89">
        <v>96.12</v>
      </c>
      <c r="G221" s="89">
        <v>96.12</v>
      </c>
      <c r="H221" s="89">
        <v>0</v>
      </c>
      <c r="I221" s="89">
        <v>0</v>
      </c>
      <c r="J221" s="89">
        <v>0</v>
      </c>
    </row>
    <row r="222" spans="1:10" ht="12">
      <c r="A222" s="31"/>
      <c r="B222" s="144" t="s">
        <v>228</v>
      </c>
      <c r="C222" s="144" t="s">
        <v>221</v>
      </c>
      <c r="D222" s="144" t="s">
        <v>216</v>
      </c>
      <c r="E222" s="67" t="s">
        <v>247</v>
      </c>
      <c r="F222" s="89">
        <v>96.12</v>
      </c>
      <c r="G222" s="89">
        <v>96.12</v>
      </c>
      <c r="H222" s="89">
        <v>0</v>
      </c>
      <c r="I222" s="89">
        <v>0</v>
      </c>
      <c r="J222" s="89">
        <v>0</v>
      </c>
    </row>
    <row r="223" spans="1:10" ht="12">
      <c r="A223" s="31"/>
      <c r="B223" s="144" t="s">
        <v>229</v>
      </c>
      <c r="C223" s="144"/>
      <c r="D223" s="144"/>
      <c r="E223" s="67" t="s">
        <v>47</v>
      </c>
      <c r="F223" s="89">
        <v>93.75</v>
      </c>
      <c r="G223" s="89">
        <v>93.75</v>
      </c>
      <c r="H223" s="89">
        <v>0</v>
      </c>
      <c r="I223" s="89">
        <v>0</v>
      </c>
      <c r="J223" s="89">
        <v>0</v>
      </c>
    </row>
    <row r="224" spans="1:10" ht="12">
      <c r="A224" s="31"/>
      <c r="B224" s="144"/>
      <c r="C224" s="144" t="s">
        <v>216</v>
      </c>
      <c r="D224" s="144"/>
      <c r="E224" s="67" t="s">
        <v>25</v>
      </c>
      <c r="F224" s="89">
        <v>93.75</v>
      </c>
      <c r="G224" s="89">
        <v>93.75</v>
      </c>
      <c r="H224" s="89">
        <v>0</v>
      </c>
      <c r="I224" s="89">
        <v>0</v>
      </c>
      <c r="J224" s="89">
        <v>0</v>
      </c>
    </row>
    <row r="225" spans="1:10" ht="12">
      <c r="A225" s="31"/>
      <c r="B225" s="144" t="s">
        <v>230</v>
      </c>
      <c r="C225" s="144" t="s">
        <v>222</v>
      </c>
      <c r="D225" s="144" t="s">
        <v>48</v>
      </c>
      <c r="E225" s="67" t="s">
        <v>26</v>
      </c>
      <c r="F225" s="89">
        <v>93.75</v>
      </c>
      <c r="G225" s="89">
        <v>93.75</v>
      </c>
      <c r="H225" s="89">
        <v>0</v>
      </c>
      <c r="I225" s="89">
        <v>0</v>
      </c>
      <c r="J225" s="89">
        <v>0</v>
      </c>
    </row>
    <row r="226" spans="1:10" ht="12">
      <c r="A226" s="217" t="s">
        <v>270</v>
      </c>
      <c r="B226" s="144"/>
      <c r="C226" s="144"/>
      <c r="D226" s="144"/>
      <c r="E226" s="240" t="s">
        <v>99</v>
      </c>
      <c r="F226" s="89">
        <v>716.17</v>
      </c>
      <c r="G226" s="89">
        <v>616.77</v>
      </c>
      <c r="H226" s="89">
        <v>46.1</v>
      </c>
      <c r="I226" s="89">
        <v>18.3</v>
      </c>
      <c r="J226" s="89">
        <v>35</v>
      </c>
    </row>
    <row r="227" spans="1:10" ht="12">
      <c r="A227" s="31"/>
      <c r="B227" s="144" t="s">
        <v>223</v>
      </c>
      <c r="C227" s="144"/>
      <c r="D227" s="144"/>
      <c r="E227" s="67" t="s">
        <v>215</v>
      </c>
      <c r="F227" s="89">
        <v>513.1</v>
      </c>
      <c r="G227" s="89">
        <v>441.99</v>
      </c>
      <c r="H227" s="89">
        <v>36.1</v>
      </c>
      <c r="I227" s="89">
        <v>0.01</v>
      </c>
      <c r="J227" s="89">
        <v>35</v>
      </c>
    </row>
    <row r="228" spans="1:10" ht="12">
      <c r="A228" s="31"/>
      <c r="B228" s="144"/>
      <c r="C228" s="144" t="s">
        <v>216</v>
      </c>
      <c r="D228" s="144"/>
      <c r="E228" s="67" t="s">
        <v>232</v>
      </c>
      <c r="F228" s="89">
        <v>478.1</v>
      </c>
      <c r="G228" s="89">
        <v>441.99</v>
      </c>
      <c r="H228" s="89">
        <v>36.1</v>
      </c>
      <c r="I228" s="89">
        <v>0.01</v>
      </c>
      <c r="J228" s="89">
        <v>0</v>
      </c>
    </row>
    <row r="229" spans="1:10" ht="12">
      <c r="A229" s="31"/>
      <c r="B229" s="144" t="s">
        <v>224</v>
      </c>
      <c r="C229" s="144" t="s">
        <v>222</v>
      </c>
      <c r="D229" s="144" t="s">
        <v>250</v>
      </c>
      <c r="E229" s="67" t="s">
        <v>236</v>
      </c>
      <c r="F229" s="89">
        <v>478.1</v>
      </c>
      <c r="G229" s="89">
        <v>441.99</v>
      </c>
      <c r="H229" s="89">
        <v>36.1</v>
      </c>
      <c r="I229" s="89">
        <v>0.01</v>
      </c>
      <c r="J229" s="89">
        <v>0</v>
      </c>
    </row>
    <row r="230" spans="1:10" ht="12">
      <c r="A230" s="31"/>
      <c r="B230" s="144"/>
      <c r="C230" s="144" t="s">
        <v>255</v>
      </c>
      <c r="D230" s="144"/>
      <c r="E230" s="67" t="s">
        <v>244</v>
      </c>
      <c r="F230" s="89">
        <v>35</v>
      </c>
      <c r="G230" s="89">
        <v>0</v>
      </c>
      <c r="H230" s="89">
        <v>0</v>
      </c>
      <c r="I230" s="89">
        <v>0</v>
      </c>
      <c r="J230" s="89">
        <v>35</v>
      </c>
    </row>
    <row r="231" spans="1:10" ht="12">
      <c r="A231" s="31"/>
      <c r="B231" s="144" t="s">
        <v>224</v>
      </c>
      <c r="C231" s="144" t="s">
        <v>256</v>
      </c>
      <c r="D231" s="144" t="s">
        <v>251</v>
      </c>
      <c r="E231" s="67" t="s">
        <v>245</v>
      </c>
      <c r="F231" s="89">
        <v>35</v>
      </c>
      <c r="G231" s="89">
        <v>0</v>
      </c>
      <c r="H231" s="89">
        <v>0</v>
      </c>
      <c r="I231" s="89">
        <v>0</v>
      </c>
      <c r="J231" s="89">
        <v>35</v>
      </c>
    </row>
    <row r="232" spans="1:10" ht="12">
      <c r="A232" s="31"/>
      <c r="B232" s="144" t="s">
        <v>225</v>
      </c>
      <c r="C232" s="144"/>
      <c r="D232" s="144"/>
      <c r="E232" s="67" t="s">
        <v>45</v>
      </c>
      <c r="F232" s="89">
        <v>107.71</v>
      </c>
      <c r="G232" s="89">
        <v>79.42</v>
      </c>
      <c r="H232" s="89">
        <v>10</v>
      </c>
      <c r="I232" s="89">
        <v>18.29</v>
      </c>
      <c r="J232" s="89">
        <v>0</v>
      </c>
    </row>
    <row r="233" spans="1:10" ht="12">
      <c r="A233" s="31"/>
      <c r="B233" s="144"/>
      <c r="C233" s="144" t="s">
        <v>217</v>
      </c>
      <c r="D233" s="144"/>
      <c r="E233" s="67" t="s">
        <v>105</v>
      </c>
      <c r="F233" s="89">
        <v>107.71</v>
      </c>
      <c r="G233" s="89">
        <v>79.42</v>
      </c>
      <c r="H233" s="89">
        <v>10</v>
      </c>
      <c r="I233" s="89">
        <v>18.29</v>
      </c>
      <c r="J233" s="89">
        <v>0</v>
      </c>
    </row>
    <row r="234" spans="1:10" ht="12">
      <c r="A234" s="31"/>
      <c r="B234" s="144" t="s">
        <v>226</v>
      </c>
      <c r="C234" s="144" t="s">
        <v>218</v>
      </c>
      <c r="D234" s="144" t="s">
        <v>216</v>
      </c>
      <c r="E234" s="67" t="s">
        <v>246</v>
      </c>
      <c r="F234" s="89">
        <v>28.29</v>
      </c>
      <c r="G234" s="89">
        <v>0</v>
      </c>
      <c r="H234" s="89">
        <v>10</v>
      </c>
      <c r="I234" s="89">
        <v>18.29</v>
      </c>
      <c r="J234" s="89">
        <v>0</v>
      </c>
    </row>
    <row r="235" spans="1:10" ht="12">
      <c r="A235" s="31"/>
      <c r="B235" s="144" t="s">
        <v>226</v>
      </c>
      <c r="C235" s="144" t="s">
        <v>218</v>
      </c>
      <c r="D235" s="144" t="s">
        <v>217</v>
      </c>
      <c r="E235" s="67" t="s">
        <v>20</v>
      </c>
      <c r="F235" s="89">
        <v>69.42</v>
      </c>
      <c r="G235" s="89">
        <v>69.42</v>
      </c>
      <c r="H235" s="89">
        <v>0</v>
      </c>
      <c r="I235" s="89">
        <v>0</v>
      </c>
      <c r="J235" s="89">
        <v>0</v>
      </c>
    </row>
    <row r="236" spans="1:10" ht="12">
      <c r="A236" s="31"/>
      <c r="B236" s="144" t="s">
        <v>226</v>
      </c>
      <c r="C236" s="144" t="s">
        <v>218</v>
      </c>
      <c r="D236" s="144" t="s">
        <v>219</v>
      </c>
      <c r="E236" s="67" t="s">
        <v>107</v>
      </c>
      <c r="F236" s="89">
        <v>10</v>
      </c>
      <c r="G236" s="89">
        <v>10</v>
      </c>
      <c r="H236" s="89">
        <v>0</v>
      </c>
      <c r="I236" s="89">
        <v>0</v>
      </c>
      <c r="J236" s="89">
        <v>0</v>
      </c>
    </row>
    <row r="237" spans="1:10" ht="12">
      <c r="A237" s="31"/>
      <c r="B237" s="144" t="s">
        <v>227</v>
      </c>
      <c r="C237" s="144"/>
      <c r="D237" s="144"/>
      <c r="E237" s="67" t="s">
        <v>108</v>
      </c>
      <c r="F237" s="89">
        <v>47.3</v>
      </c>
      <c r="G237" s="89">
        <v>47.3</v>
      </c>
      <c r="H237" s="89">
        <v>0</v>
      </c>
      <c r="I237" s="89">
        <v>0</v>
      </c>
      <c r="J237" s="89">
        <v>0</v>
      </c>
    </row>
    <row r="238" spans="1:10" ht="12">
      <c r="A238" s="31"/>
      <c r="B238" s="144"/>
      <c r="C238" s="144" t="s">
        <v>220</v>
      </c>
      <c r="D238" s="144"/>
      <c r="E238" s="67" t="s">
        <v>21</v>
      </c>
      <c r="F238" s="89">
        <v>47.3</v>
      </c>
      <c r="G238" s="89">
        <v>47.3</v>
      </c>
      <c r="H238" s="89">
        <v>0</v>
      </c>
      <c r="I238" s="89">
        <v>0</v>
      </c>
      <c r="J238" s="89">
        <v>0</v>
      </c>
    </row>
    <row r="239" spans="1:10" ht="12">
      <c r="A239" s="31"/>
      <c r="B239" s="144" t="s">
        <v>228</v>
      </c>
      <c r="C239" s="144" t="s">
        <v>221</v>
      </c>
      <c r="D239" s="144" t="s">
        <v>216</v>
      </c>
      <c r="E239" s="67" t="s">
        <v>247</v>
      </c>
      <c r="F239" s="89">
        <v>47.3</v>
      </c>
      <c r="G239" s="89">
        <v>47.3</v>
      </c>
      <c r="H239" s="89">
        <v>0</v>
      </c>
      <c r="I239" s="89">
        <v>0</v>
      </c>
      <c r="J239" s="89">
        <v>0</v>
      </c>
    </row>
    <row r="240" spans="1:10" ht="12">
      <c r="A240" s="31"/>
      <c r="B240" s="144" t="s">
        <v>229</v>
      </c>
      <c r="C240" s="144"/>
      <c r="D240" s="144"/>
      <c r="E240" s="67" t="s">
        <v>47</v>
      </c>
      <c r="F240" s="89">
        <v>48.06</v>
      </c>
      <c r="G240" s="89">
        <v>48.06</v>
      </c>
      <c r="H240" s="89">
        <v>0</v>
      </c>
      <c r="I240" s="89">
        <v>0</v>
      </c>
      <c r="J240" s="89">
        <v>0</v>
      </c>
    </row>
    <row r="241" spans="1:10" ht="12">
      <c r="A241" s="31"/>
      <c r="B241" s="144"/>
      <c r="C241" s="144" t="s">
        <v>216</v>
      </c>
      <c r="D241" s="144"/>
      <c r="E241" s="67" t="s">
        <v>25</v>
      </c>
      <c r="F241" s="89">
        <v>48.06</v>
      </c>
      <c r="G241" s="89">
        <v>48.06</v>
      </c>
      <c r="H241" s="89">
        <v>0</v>
      </c>
      <c r="I241" s="89">
        <v>0</v>
      </c>
      <c r="J241" s="89">
        <v>0</v>
      </c>
    </row>
    <row r="242" spans="1:10" ht="12">
      <c r="A242" s="31"/>
      <c r="B242" s="144" t="s">
        <v>230</v>
      </c>
      <c r="C242" s="144" t="s">
        <v>222</v>
      </c>
      <c r="D242" s="144" t="s">
        <v>48</v>
      </c>
      <c r="E242" s="67" t="s">
        <v>26</v>
      </c>
      <c r="F242" s="89">
        <v>48.06</v>
      </c>
      <c r="G242" s="89">
        <v>48.06</v>
      </c>
      <c r="H242" s="89">
        <v>0</v>
      </c>
      <c r="I242" s="89">
        <v>0</v>
      </c>
      <c r="J242" s="89">
        <v>0</v>
      </c>
    </row>
    <row r="243" spans="1:10" ht="12">
      <c r="A243" s="217" t="s">
        <v>271</v>
      </c>
      <c r="B243" s="144"/>
      <c r="C243" s="144"/>
      <c r="D243" s="144"/>
      <c r="E243" s="240" t="s">
        <v>99</v>
      </c>
      <c r="F243" s="89">
        <v>1841.68</v>
      </c>
      <c r="G243" s="89">
        <v>1680.17</v>
      </c>
      <c r="H243" s="89">
        <v>129.05</v>
      </c>
      <c r="I243" s="89">
        <v>32.46</v>
      </c>
      <c r="J243" s="89">
        <v>0</v>
      </c>
    </row>
    <row r="244" spans="1:10" ht="12">
      <c r="A244" s="31"/>
      <c r="B244" s="144" t="s">
        <v>223</v>
      </c>
      <c r="C244" s="144"/>
      <c r="D244" s="144"/>
      <c r="E244" s="67" t="s">
        <v>215</v>
      </c>
      <c r="F244" s="89">
        <v>1376.53</v>
      </c>
      <c r="G244" s="89">
        <v>1244.6</v>
      </c>
      <c r="H244" s="89">
        <v>126.93</v>
      </c>
      <c r="I244" s="89">
        <v>5</v>
      </c>
      <c r="J244" s="89">
        <v>0</v>
      </c>
    </row>
    <row r="245" spans="1:10" ht="12">
      <c r="A245" s="31"/>
      <c r="B245" s="144"/>
      <c r="C245" s="144" t="s">
        <v>216</v>
      </c>
      <c r="D245" s="144"/>
      <c r="E245" s="67" t="s">
        <v>232</v>
      </c>
      <c r="F245" s="89">
        <v>1376.53</v>
      </c>
      <c r="G245" s="89">
        <v>1244.6</v>
      </c>
      <c r="H245" s="89">
        <v>126.93</v>
      </c>
      <c r="I245" s="89">
        <v>5</v>
      </c>
      <c r="J245" s="89">
        <v>0</v>
      </c>
    </row>
    <row r="246" spans="1:10" ht="12">
      <c r="A246" s="31"/>
      <c r="B246" s="144" t="s">
        <v>224</v>
      </c>
      <c r="C246" s="144" t="s">
        <v>222</v>
      </c>
      <c r="D246" s="144" t="s">
        <v>250</v>
      </c>
      <c r="E246" s="67" t="s">
        <v>236</v>
      </c>
      <c r="F246" s="89">
        <v>1376.53</v>
      </c>
      <c r="G246" s="89">
        <v>1244.6</v>
      </c>
      <c r="H246" s="89">
        <v>126.93</v>
      </c>
      <c r="I246" s="89">
        <v>5</v>
      </c>
      <c r="J246" s="89">
        <v>0</v>
      </c>
    </row>
    <row r="247" spans="1:10" ht="12">
      <c r="A247" s="31"/>
      <c r="B247" s="144" t="s">
        <v>225</v>
      </c>
      <c r="C247" s="144"/>
      <c r="D247" s="144"/>
      <c r="E247" s="67" t="s">
        <v>45</v>
      </c>
      <c r="F247" s="89">
        <v>227.43</v>
      </c>
      <c r="G247" s="89">
        <v>197.85</v>
      </c>
      <c r="H247" s="89">
        <v>2.12</v>
      </c>
      <c r="I247" s="89">
        <v>27.46</v>
      </c>
      <c r="J247" s="89">
        <v>0</v>
      </c>
    </row>
    <row r="248" spans="1:10" ht="12">
      <c r="A248" s="31"/>
      <c r="B248" s="144"/>
      <c r="C248" s="144" t="s">
        <v>217</v>
      </c>
      <c r="D248" s="144"/>
      <c r="E248" s="67" t="s">
        <v>105</v>
      </c>
      <c r="F248" s="89">
        <v>227.43</v>
      </c>
      <c r="G248" s="89">
        <v>197.85</v>
      </c>
      <c r="H248" s="89">
        <v>2.12</v>
      </c>
      <c r="I248" s="89">
        <v>27.46</v>
      </c>
      <c r="J248" s="89">
        <v>0</v>
      </c>
    </row>
    <row r="249" spans="1:10" ht="12">
      <c r="A249" s="31"/>
      <c r="B249" s="144" t="s">
        <v>226</v>
      </c>
      <c r="C249" s="144" t="s">
        <v>218</v>
      </c>
      <c r="D249" s="144" t="s">
        <v>216</v>
      </c>
      <c r="E249" s="67" t="s">
        <v>246</v>
      </c>
      <c r="F249" s="89">
        <v>29.58</v>
      </c>
      <c r="G249" s="89">
        <v>0</v>
      </c>
      <c r="H249" s="89">
        <v>2.12</v>
      </c>
      <c r="I249" s="89">
        <v>27.46</v>
      </c>
      <c r="J249" s="89">
        <v>0</v>
      </c>
    </row>
    <row r="250" spans="1:10" ht="12">
      <c r="A250" s="31"/>
      <c r="B250" s="144" t="s">
        <v>226</v>
      </c>
      <c r="C250" s="144" t="s">
        <v>218</v>
      </c>
      <c r="D250" s="144" t="s">
        <v>217</v>
      </c>
      <c r="E250" s="67" t="s">
        <v>20</v>
      </c>
      <c r="F250" s="89">
        <v>182.85</v>
      </c>
      <c r="G250" s="89">
        <v>182.85</v>
      </c>
      <c r="H250" s="89">
        <v>0</v>
      </c>
      <c r="I250" s="89">
        <v>0</v>
      </c>
      <c r="J250" s="89">
        <v>0</v>
      </c>
    </row>
    <row r="251" spans="1:10" ht="12">
      <c r="A251" s="31"/>
      <c r="B251" s="144" t="s">
        <v>226</v>
      </c>
      <c r="C251" s="144" t="s">
        <v>218</v>
      </c>
      <c r="D251" s="144" t="s">
        <v>219</v>
      </c>
      <c r="E251" s="67" t="s">
        <v>107</v>
      </c>
      <c r="F251" s="89">
        <v>15</v>
      </c>
      <c r="G251" s="89">
        <v>15</v>
      </c>
      <c r="H251" s="89">
        <v>0</v>
      </c>
      <c r="I251" s="89">
        <v>0</v>
      </c>
      <c r="J251" s="89">
        <v>0</v>
      </c>
    </row>
    <row r="252" spans="1:10" ht="12">
      <c r="A252" s="31"/>
      <c r="B252" s="144" t="s">
        <v>227</v>
      </c>
      <c r="C252" s="144"/>
      <c r="D252" s="144"/>
      <c r="E252" s="67" t="s">
        <v>108</v>
      </c>
      <c r="F252" s="89">
        <v>103.82</v>
      </c>
      <c r="G252" s="89">
        <v>103.82</v>
      </c>
      <c r="H252" s="89">
        <v>0</v>
      </c>
      <c r="I252" s="89">
        <v>0</v>
      </c>
      <c r="J252" s="89">
        <v>0</v>
      </c>
    </row>
    <row r="253" spans="1:10" ht="12">
      <c r="A253" s="31"/>
      <c r="B253" s="144"/>
      <c r="C253" s="144" t="s">
        <v>220</v>
      </c>
      <c r="D253" s="144"/>
      <c r="E253" s="67" t="s">
        <v>21</v>
      </c>
      <c r="F253" s="89">
        <v>103.82</v>
      </c>
      <c r="G253" s="89">
        <v>103.82</v>
      </c>
      <c r="H253" s="89">
        <v>0</v>
      </c>
      <c r="I253" s="89">
        <v>0</v>
      </c>
      <c r="J253" s="89">
        <v>0</v>
      </c>
    </row>
    <row r="254" spans="1:10" ht="12">
      <c r="A254" s="31"/>
      <c r="B254" s="144" t="s">
        <v>228</v>
      </c>
      <c r="C254" s="144" t="s">
        <v>221</v>
      </c>
      <c r="D254" s="144" t="s">
        <v>216</v>
      </c>
      <c r="E254" s="67" t="s">
        <v>247</v>
      </c>
      <c r="F254" s="89">
        <v>103.82</v>
      </c>
      <c r="G254" s="89">
        <v>103.82</v>
      </c>
      <c r="H254" s="89">
        <v>0</v>
      </c>
      <c r="I254" s="89">
        <v>0</v>
      </c>
      <c r="J254" s="89">
        <v>0</v>
      </c>
    </row>
    <row r="255" spans="1:10" ht="12">
      <c r="A255" s="31"/>
      <c r="B255" s="144" t="s">
        <v>229</v>
      </c>
      <c r="C255" s="144"/>
      <c r="D255" s="144"/>
      <c r="E255" s="67" t="s">
        <v>47</v>
      </c>
      <c r="F255" s="89">
        <v>133.9</v>
      </c>
      <c r="G255" s="89">
        <v>133.9</v>
      </c>
      <c r="H255" s="89">
        <v>0</v>
      </c>
      <c r="I255" s="89">
        <v>0</v>
      </c>
      <c r="J255" s="89">
        <v>0</v>
      </c>
    </row>
    <row r="256" spans="1:10" ht="12">
      <c r="A256" s="31"/>
      <c r="B256" s="144"/>
      <c r="C256" s="144" t="s">
        <v>216</v>
      </c>
      <c r="D256" s="144"/>
      <c r="E256" s="67" t="s">
        <v>25</v>
      </c>
      <c r="F256" s="89">
        <v>133.9</v>
      </c>
      <c r="G256" s="89">
        <v>133.9</v>
      </c>
      <c r="H256" s="89">
        <v>0</v>
      </c>
      <c r="I256" s="89">
        <v>0</v>
      </c>
      <c r="J256" s="89">
        <v>0</v>
      </c>
    </row>
    <row r="257" spans="1:10" ht="12">
      <c r="A257" s="31"/>
      <c r="B257" s="144" t="s">
        <v>230</v>
      </c>
      <c r="C257" s="144" t="s">
        <v>222</v>
      </c>
      <c r="D257" s="144" t="s">
        <v>48</v>
      </c>
      <c r="E257" s="67" t="s">
        <v>26</v>
      </c>
      <c r="F257" s="89">
        <v>133.9</v>
      </c>
      <c r="G257" s="89">
        <v>133.9</v>
      </c>
      <c r="H257" s="89">
        <v>0</v>
      </c>
      <c r="I257" s="89">
        <v>0</v>
      </c>
      <c r="J257" s="89">
        <v>0</v>
      </c>
    </row>
    <row r="258" spans="1:10" ht="22.5">
      <c r="A258" s="217" t="s">
        <v>272</v>
      </c>
      <c r="B258" s="144"/>
      <c r="C258" s="144"/>
      <c r="D258" s="144"/>
      <c r="E258" s="240" t="s">
        <v>99</v>
      </c>
      <c r="F258" s="89">
        <v>2780.66</v>
      </c>
      <c r="G258" s="89">
        <v>2434.93</v>
      </c>
      <c r="H258" s="89">
        <v>236.03</v>
      </c>
      <c r="I258" s="89">
        <v>109.7</v>
      </c>
      <c r="J258" s="89"/>
    </row>
    <row r="259" spans="1:10" ht="12">
      <c r="A259" s="31"/>
      <c r="B259" s="144" t="s">
        <v>223</v>
      </c>
      <c r="C259" s="144"/>
      <c r="D259" s="144"/>
      <c r="E259" s="67" t="s">
        <v>215</v>
      </c>
      <c r="F259" s="89">
        <v>2001.73</v>
      </c>
      <c r="G259" s="89">
        <v>1771.98</v>
      </c>
      <c r="H259" s="89">
        <v>228.18</v>
      </c>
      <c r="I259" s="89">
        <v>1.57</v>
      </c>
      <c r="J259" s="89"/>
    </row>
    <row r="260" spans="1:10" ht="12">
      <c r="A260" s="31"/>
      <c r="B260" s="144"/>
      <c r="C260" s="144" t="s">
        <v>249</v>
      </c>
      <c r="D260" s="144"/>
      <c r="E260" s="67" t="s">
        <v>238</v>
      </c>
      <c r="F260" s="89">
        <v>2001.73</v>
      </c>
      <c r="G260" s="89">
        <v>1771.98</v>
      </c>
      <c r="H260" s="89">
        <v>228.18</v>
      </c>
      <c r="I260" s="89">
        <v>1.57</v>
      </c>
      <c r="J260" s="89"/>
    </row>
    <row r="261" spans="1:10" ht="12">
      <c r="A261" s="31"/>
      <c r="B261" s="144" t="s">
        <v>224</v>
      </c>
      <c r="C261" s="144" t="s">
        <v>252</v>
      </c>
      <c r="D261" s="144" t="s">
        <v>216</v>
      </c>
      <c r="E261" s="67" t="s">
        <v>239</v>
      </c>
      <c r="F261" s="89">
        <v>2001.73</v>
      </c>
      <c r="G261" s="89">
        <v>1771.98</v>
      </c>
      <c r="H261" s="89">
        <v>228.18</v>
      </c>
      <c r="I261" s="89">
        <v>1.57</v>
      </c>
      <c r="J261" s="89"/>
    </row>
    <row r="262" spans="1:10" ht="12">
      <c r="A262" s="31"/>
      <c r="B262" s="144" t="s">
        <v>225</v>
      </c>
      <c r="C262" s="144"/>
      <c r="D262" s="144"/>
      <c r="E262" s="67" t="s">
        <v>45</v>
      </c>
      <c r="F262" s="89">
        <v>416.73</v>
      </c>
      <c r="G262" s="89">
        <v>300.75</v>
      </c>
      <c r="H262" s="89">
        <v>7.85</v>
      </c>
      <c r="I262" s="89">
        <v>108.13</v>
      </c>
      <c r="J262" s="89">
        <v>0</v>
      </c>
    </row>
    <row r="263" spans="1:10" ht="12">
      <c r="A263" s="31"/>
      <c r="B263" s="144"/>
      <c r="C263" s="144" t="s">
        <v>217</v>
      </c>
      <c r="D263" s="144"/>
      <c r="E263" s="67" t="s">
        <v>105</v>
      </c>
      <c r="F263" s="89">
        <v>416.73</v>
      </c>
      <c r="G263" s="89">
        <v>300.75</v>
      </c>
      <c r="H263" s="89">
        <v>7.85</v>
      </c>
      <c r="I263" s="89">
        <v>108.13</v>
      </c>
      <c r="J263" s="89">
        <v>0</v>
      </c>
    </row>
    <row r="264" spans="1:10" ht="12">
      <c r="A264" s="31"/>
      <c r="B264" s="144" t="s">
        <v>226</v>
      </c>
      <c r="C264" s="144" t="s">
        <v>218</v>
      </c>
      <c r="D264" s="144" t="s">
        <v>216</v>
      </c>
      <c r="E264" s="67" t="s">
        <v>246</v>
      </c>
      <c r="F264" s="89">
        <v>115.98</v>
      </c>
      <c r="G264" s="89">
        <v>0</v>
      </c>
      <c r="H264" s="89">
        <v>7.85</v>
      </c>
      <c r="I264" s="89">
        <v>108.13</v>
      </c>
      <c r="J264" s="89">
        <v>0</v>
      </c>
    </row>
    <row r="265" spans="1:10" ht="12">
      <c r="A265" s="31"/>
      <c r="B265" s="144" t="s">
        <v>226</v>
      </c>
      <c r="C265" s="144" t="s">
        <v>218</v>
      </c>
      <c r="D265" s="144" t="s">
        <v>217</v>
      </c>
      <c r="E265" s="67" t="s">
        <v>20</v>
      </c>
      <c r="F265" s="89">
        <v>264.76</v>
      </c>
      <c r="G265" s="89">
        <v>264.76</v>
      </c>
      <c r="H265" s="89">
        <v>0</v>
      </c>
      <c r="I265" s="89">
        <v>0</v>
      </c>
      <c r="J265" s="89">
        <v>0</v>
      </c>
    </row>
    <row r="266" spans="1:10" ht="12">
      <c r="A266" s="31"/>
      <c r="B266" s="144" t="s">
        <v>226</v>
      </c>
      <c r="C266" s="144" t="s">
        <v>218</v>
      </c>
      <c r="D266" s="144" t="s">
        <v>219</v>
      </c>
      <c r="E266" s="67" t="s">
        <v>107</v>
      </c>
      <c r="F266" s="89">
        <v>35.99</v>
      </c>
      <c r="G266" s="89">
        <v>35.99</v>
      </c>
      <c r="H266" s="89">
        <v>0</v>
      </c>
      <c r="I266" s="89">
        <v>0</v>
      </c>
      <c r="J266" s="89">
        <v>0</v>
      </c>
    </row>
    <row r="267" spans="1:10" ht="12">
      <c r="A267" s="31"/>
      <c r="B267" s="144" t="s">
        <v>227</v>
      </c>
      <c r="C267" s="144"/>
      <c r="D267" s="144"/>
      <c r="E267" s="67" t="s">
        <v>108</v>
      </c>
      <c r="F267" s="89">
        <v>171.11</v>
      </c>
      <c r="G267" s="89">
        <v>171.11</v>
      </c>
      <c r="H267" s="89">
        <v>0</v>
      </c>
      <c r="I267" s="89">
        <v>0</v>
      </c>
      <c r="J267" s="89">
        <v>0</v>
      </c>
    </row>
    <row r="268" spans="1:10" ht="12">
      <c r="A268" s="31"/>
      <c r="B268" s="144"/>
      <c r="C268" s="144" t="s">
        <v>220</v>
      </c>
      <c r="D268" s="144"/>
      <c r="E268" s="67" t="s">
        <v>21</v>
      </c>
      <c r="F268" s="89">
        <v>171.11</v>
      </c>
      <c r="G268" s="89">
        <v>171.11</v>
      </c>
      <c r="H268" s="89">
        <v>0</v>
      </c>
      <c r="I268" s="89">
        <v>0</v>
      </c>
      <c r="J268" s="89">
        <v>0</v>
      </c>
    </row>
    <row r="269" spans="1:10" ht="12">
      <c r="A269" s="31"/>
      <c r="B269" s="144" t="s">
        <v>228</v>
      </c>
      <c r="C269" s="144" t="s">
        <v>221</v>
      </c>
      <c r="D269" s="144" t="s">
        <v>216</v>
      </c>
      <c r="E269" s="67" t="s">
        <v>247</v>
      </c>
      <c r="F269" s="89">
        <v>171.11</v>
      </c>
      <c r="G269" s="89">
        <v>171.11</v>
      </c>
      <c r="H269" s="89">
        <v>0</v>
      </c>
      <c r="I269" s="89">
        <v>0</v>
      </c>
      <c r="J269" s="89">
        <v>0</v>
      </c>
    </row>
    <row r="270" spans="1:10" ht="12">
      <c r="A270" s="31"/>
      <c r="B270" s="144" t="s">
        <v>229</v>
      </c>
      <c r="C270" s="144"/>
      <c r="D270" s="144"/>
      <c r="E270" s="67" t="s">
        <v>47</v>
      </c>
      <c r="F270" s="89">
        <v>191.09</v>
      </c>
      <c r="G270" s="89">
        <v>191.09</v>
      </c>
      <c r="H270" s="89">
        <v>0</v>
      </c>
      <c r="I270" s="89">
        <v>0</v>
      </c>
      <c r="J270" s="89">
        <v>0</v>
      </c>
    </row>
    <row r="271" spans="1:10" ht="12">
      <c r="A271" s="31"/>
      <c r="B271" s="144"/>
      <c r="C271" s="144" t="s">
        <v>216</v>
      </c>
      <c r="D271" s="144"/>
      <c r="E271" s="67" t="s">
        <v>25</v>
      </c>
      <c r="F271" s="89">
        <v>191.09</v>
      </c>
      <c r="G271" s="89">
        <v>191.09</v>
      </c>
      <c r="H271" s="89">
        <v>0</v>
      </c>
      <c r="I271" s="89">
        <v>0</v>
      </c>
      <c r="J271" s="89">
        <v>0</v>
      </c>
    </row>
    <row r="272" spans="1:10" ht="12">
      <c r="A272" s="31"/>
      <c r="B272" s="144" t="s">
        <v>230</v>
      </c>
      <c r="C272" s="144" t="s">
        <v>222</v>
      </c>
      <c r="D272" s="144" t="s">
        <v>48</v>
      </c>
      <c r="E272" s="67" t="s">
        <v>26</v>
      </c>
      <c r="F272" s="89">
        <v>191.09</v>
      </c>
      <c r="G272" s="89">
        <v>191.09</v>
      </c>
      <c r="H272" s="89">
        <v>0</v>
      </c>
      <c r="I272" s="89">
        <v>0</v>
      </c>
      <c r="J272" s="89">
        <v>0</v>
      </c>
    </row>
    <row r="273" spans="1:10" ht="22.5">
      <c r="A273" s="217" t="s">
        <v>273</v>
      </c>
      <c r="B273" s="144"/>
      <c r="C273" s="144"/>
      <c r="D273" s="144"/>
      <c r="E273" s="240" t="s">
        <v>99</v>
      </c>
      <c r="F273" s="89">
        <v>989.26</v>
      </c>
      <c r="G273" s="89">
        <v>832.17</v>
      </c>
      <c r="H273" s="89">
        <v>79.56</v>
      </c>
      <c r="I273" s="89">
        <v>42.53</v>
      </c>
      <c r="J273" s="89">
        <v>35</v>
      </c>
    </row>
    <row r="274" spans="1:10" ht="12">
      <c r="A274" s="31"/>
      <c r="B274" s="144" t="s">
        <v>223</v>
      </c>
      <c r="C274" s="144"/>
      <c r="D274" s="144"/>
      <c r="E274" s="67" t="s">
        <v>215</v>
      </c>
      <c r="F274" s="89">
        <v>710.93</v>
      </c>
      <c r="G274" s="89">
        <v>598.71</v>
      </c>
      <c r="H274" s="89">
        <v>75.95</v>
      </c>
      <c r="I274" s="89">
        <v>1.27</v>
      </c>
      <c r="J274" s="89">
        <v>35</v>
      </c>
    </row>
    <row r="275" spans="1:10" ht="12">
      <c r="A275" s="31"/>
      <c r="B275" s="144"/>
      <c r="C275" s="144" t="s">
        <v>249</v>
      </c>
      <c r="D275" s="144"/>
      <c r="E275" s="67" t="s">
        <v>238</v>
      </c>
      <c r="F275" s="89">
        <v>675.93</v>
      </c>
      <c r="G275" s="89">
        <v>598.71</v>
      </c>
      <c r="H275" s="89">
        <v>75.95</v>
      </c>
      <c r="I275" s="89">
        <v>1.27</v>
      </c>
      <c r="J275" s="89">
        <v>0</v>
      </c>
    </row>
    <row r="276" spans="1:10" ht="12">
      <c r="A276" s="31"/>
      <c r="B276" s="144" t="s">
        <v>224</v>
      </c>
      <c r="C276" s="144" t="s">
        <v>252</v>
      </c>
      <c r="D276" s="144" t="s">
        <v>216</v>
      </c>
      <c r="E276" s="67" t="s">
        <v>239</v>
      </c>
      <c r="F276" s="89">
        <v>675.93</v>
      </c>
      <c r="G276" s="89">
        <v>598.71</v>
      </c>
      <c r="H276" s="89">
        <v>75.95</v>
      </c>
      <c r="I276" s="89">
        <v>1.27</v>
      </c>
      <c r="J276" s="89">
        <v>0</v>
      </c>
    </row>
    <row r="277" spans="1:10" ht="12">
      <c r="A277" s="31"/>
      <c r="B277" s="144"/>
      <c r="C277" s="144" t="s">
        <v>255</v>
      </c>
      <c r="D277" s="144"/>
      <c r="E277" s="67" t="s">
        <v>244</v>
      </c>
      <c r="F277" s="89">
        <v>35</v>
      </c>
      <c r="G277" s="89">
        <v>0</v>
      </c>
      <c r="H277" s="89">
        <v>0</v>
      </c>
      <c r="I277" s="89">
        <v>0</v>
      </c>
      <c r="J277" s="89">
        <v>35</v>
      </c>
    </row>
    <row r="278" spans="1:10" ht="12">
      <c r="A278" s="31"/>
      <c r="B278" s="144" t="s">
        <v>224</v>
      </c>
      <c r="C278" s="144" t="s">
        <v>256</v>
      </c>
      <c r="D278" s="144" t="s">
        <v>251</v>
      </c>
      <c r="E278" s="67" t="s">
        <v>245</v>
      </c>
      <c r="F278" s="89">
        <v>35</v>
      </c>
      <c r="G278" s="89">
        <v>0</v>
      </c>
      <c r="H278" s="89">
        <v>0</v>
      </c>
      <c r="I278" s="89">
        <v>0</v>
      </c>
      <c r="J278" s="89">
        <v>35</v>
      </c>
    </row>
    <row r="279" spans="1:10" ht="12">
      <c r="A279" s="31"/>
      <c r="B279" s="144" t="s">
        <v>225</v>
      </c>
      <c r="C279" s="144"/>
      <c r="D279" s="144"/>
      <c r="E279" s="67" t="s">
        <v>45</v>
      </c>
      <c r="F279" s="89">
        <v>136.84</v>
      </c>
      <c r="G279" s="89">
        <v>91.97</v>
      </c>
      <c r="H279" s="89">
        <v>3.61</v>
      </c>
      <c r="I279" s="89">
        <v>41.26</v>
      </c>
      <c r="J279" s="89">
        <v>0</v>
      </c>
    </row>
    <row r="280" spans="1:10" ht="12">
      <c r="A280" s="31"/>
      <c r="B280" s="144"/>
      <c r="C280" s="144" t="s">
        <v>217</v>
      </c>
      <c r="D280" s="144"/>
      <c r="E280" s="67" t="s">
        <v>105</v>
      </c>
      <c r="F280" s="89">
        <v>136.84</v>
      </c>
      <c r="G280" s="89">
        <v>91.97</v>
      </c>
      <c r="H280" s="89">
        <v>3.61</v>
      </c>
      <c r="I280" s="89">
        <v>41.26</v>
      </c>
      <c r="J280" s="89">
        <v>0</v>
      </c>
    </row>
    <row r="281" spans="1:10" ht="12">
      <c r="A281" s="31"/>
      <c r="B281" s="144" t="s">
        <v>226</v>
      </c>
      <c r="C281" s="144" t="s">
        <v>218</v>
      </c>
      <c r="D281" s="144" t="s">
        <v>216</v>
      </c>
      <c r="E281" s="67" t="s">
        <v>246</v>
      </c>
      <c r="F281" s="89">
        <v>44.87</v>
      </c>
      <c r="G281" s="89">
        <v>0</v>
      </c>
      <c r="H281" s="89">
        <v>3.61</v>
      </c>
      <c r="I281" s="89">
        <v>41.26</v>
      </c>
      <c r="J281" s="89">
        <v>0</v>
      </c>
    </row>
    <row r="282" spans="1:10" ht="12">
      <c r="A282" s="31"/>
      <c r="B282" s="144" t="s">
        <v>226</v>
      </c>
      <c r="C282" s="144" t="s">
        <v>218</v>
      </c>
      <c r="D282" s="144" t="s">
        <v>217</v>
      </c>
      <c r="E282" s="67" t="s">
        <v>20</v>
      </c>
      <c r="F282" s="89">
        <v>91.97</v>
      </c>
      <c r="G282" s="89">
        <v>91.97</v>
      </c>
      <c r="H282" s="89">
        <v>0</v>
      </c>
      <c r="I282" s="89">
        <v>0</v>
      </c>
      <c r="J282" s="89">
        <v>0</v>
      </c>
    </row>
    <row r="283" spans="1:10" ht="12">
      <c r="A283" s="31"/>
      <c r="B283" s="144" t="s">
        <v>227</v>
      </c>
      <c r="C283" s="144"/>
      <c r="D283" s="144"/>
      <c r="E283" s="67" t="s">
        <v>108</v>
      </c>
      <c r="F283" s="89">
        <v>76.17</v>
      </c>
      <c r="G283" s="89">
        <v>76.17</v>
      </c>
      <c r="H283" s="89">
        <v>0</v>
      </c>
      <c r="I283" s="89">
        <v>0</v>
      </c>
      <c r="J283" s="89">
        <v>0</v>
      </c>
    </row>
    <row r="284" spans="1:10" ht="12">
      <c r="A284" s="31"/>
      <c r="B284" s="144"/>
      <c r="C284" s="144" t="s">
        <v>220</v>
      </c>
      <c r="D284" s="144"/>
      <c r="E284" s="67" t="s">
        <v>21</v>
      </c>
      <c r="F284" s="89">
        <v>76.17</v>
      </c>
      <c r="G284" s="89">
        <v>76.17</v>
      </c>
      <c r="H284" s="89">
        <v>0</v>
      </c>
      <c r="I284" s="89">
        <v>0</v>
      </c>
      <c r="J284" s="89">
        <v>0</v>
      </c>
    </row>
    <row r="285" spans="1:10" ht="12">
      <c r="A285" s="31"/>
      <c r="B285" s="144" t="s">
        <v>228</v>
      </c>
      <c r="C285" s="144" t="s">
        <v>221</v>
      </c>
      <c r="D285" s="144" t="s">
        <v>216</v>
      </c>
      <c r="E285" s="67" t="s">
        <v>247</v>
      </c>
      <c r="F285" s="89">
        <v>76.17</v>
      </c>
      <c r="G285" s="89">
        <v>76.17</v>
      </c>
      <c r="H285" s="89">
        <v>0</v>
      </c>
      <c r="I285" s="89">
        <v>0</v>
      </c>
      <c r="J285" s="89">
        <v>0</v>
      </c>
    </row>
    <row r="286" spans="1:10" ht="12">
      <c r="A286" s="31"/>
      <c r="B286" s="144" t="s">
        <v>229</v>
      </c>
      <c r="C286" s="144"/>
      <c r="D286" s="144"/>
      <c r="E286" s="67" t="s">
        <v>47</v>
      </c>
      <c r="F286" s="89">
        <v>65.32</v>
      </c>
      <c r="G286" s="89">
        <v>65.32</v>
      </c>
      <c r="H286" s="89">
        <v>0</v>
      </c>
      <c r="I286" s="89">
        <v>0</v>
      </c>
      <c r="J286" s="89">
        <v>0</v>
      </c>
    </row>
    <row r="287" spans="1:10" ht="12">
      <c r="A287" s="31"/>
      <c r="B287" s="144"/>
      <c r="C287" s="144" t="s">
        <v>216</v>
      </c>
      <c r="D287" s="144"/>
      <c r="E287" s="67" t="s">
        <v>25</v>
      </c>
      <c r="F287" s="89">
        <v>65.32</v>
      </c>
      <c r="G287" s="89">
        <v>65.32</v>
      </c>
      <c r="H287" s="89">
        <v>0</v>
      </c>
      <c r="I287" s="89">
        <v>0</v>
      </c>
      <c r="J287" s="89">
        <v>0</v>
      </c>
    </row>
    <row r="288" spans="1:10" ht="12">
      <c r="A288" s="31"/>
      <c r="B288" s="144" t="s">
        <v>230</v>
      </c>
      <c r="C288" s="144" t="s">
        <v>222</v>
      </c>
      <c r="D288" s="144" t="s">
        <v>48</v>
      </c>
      <c r="E288" s="67" t="s">
        <v>26</v>
      </c>
      <c r="F288" s="89">
        <v>65.32</v>
      </c>
      <c r="G288" s="89">
        <v>65.32</v>
      </c>
      <c r="H288" s="89">
        <v>0</v>
      </c>
      <c r="I288" s="89">
        <v>0</v>
      </c>
      <c r="J288" s="89">
        <v>0</v>
      </c>
    </row>
    <row r="289" spans="1:10" ht="22.5">
      <c r="A289" s="217" t="s">
        <v>274</v>
      </c>
      <c r="B289" s="144"/>
      <c r="C289" s="144"/>
      <c r="D289" s="144"/>
      <c r="E289" s="240" t="s">
        <v>99</v>
      </c>
      <c r="F289" s="89">
        <v>2256.53</v>
      </c>
      <c r="G289" s="89">
        <v>2057.82</v>
      </c>
      <c r="H289" s="89">
        <v>110.17</v>
      </c>
      <c r="I289" s="89">
        <v>63.54</v>
      </c>
      <c r="J289" s="89">
        <v>25</v>
      </c>
    </row>
    <row r="290" spans="1:10" ht="12">
      <c r="A290" s="31"/>
      <c r="B290" s="144" t="s">
        <v>223</v>
      </c>
      <c r="C290" s="144"/>
      <c r="D290" s="144"/>
      <c r="E290" s="67" t="s">
        <v>215</v>
      </c>
      <c r="F290" s="89">
        <v>1617.51</v>
      </c>
      <c r="G290" s="89">
        <v>1484.73</v>
      </c>
      <c r="H290" s="89">
        <v>104.19</v>
      </c>
      <c r="I290" s="89">
        <v>3.59</v>
      </c>
      <c r="J290" s="89">
        <v>25</v>
      </c>
    </row>
    <row r="291" spans="1:10" ht="12">
      <c r="A291" s="31"/>
      <c r="B291" s="144"/>
      <c r="C291" s="144" t="s">
        <v>249</v>
      </c>
      <c r="D291" s="144"/>
      <c r="E291" s="67" t="s">
        <v>238</v>
      </c>
      <c r="F291" s="89">
        <v>1592.51</v>
      </c>
      <c r="G291" s="89">
        <v>1484.73</v>
      </c>
      <c r="H291" s="89">
        <v>104.19</v>
      </c>
      <c r="I291" s="89">
        <v>3.59</v>
      </c>
      <c r="J291" s="89">
        <v>0</v>
      </c>
    </row>
    <row r="292" spans="1:10" ht="12">
      <c r="A292" s="31"/>
      <c r="B292" s="144" t="s">
        <v>224</v>
      </c>
      <c r="C292" s="144" t="s">
        <v>252</v>
      </c>
      <c r="D292" s="144" t="s">
        <v>216</v>
      </c>
      <c r="E292" s="67" t="s">
        <v>239</v>
      </c>
      <c r="F292" s="89">
        <v>1592.51</v>
      </c>
      <c r="G292" s="89">
        <v>1484.73</v>
      </c>
      <c r="H292" s="89">
        <v>104.19</v>
      </c>
      <c r="I292" s="89">
        <v>3.59</v>
      </c>
      <c r="J292" s="89">
        <v>0</v>
      </c>
    </row>
    <row r="293" spans="1:10" ht="12">
      <c r="A293" s="31"/>
      <c r="B293" s="144"/>
      <c r="C293" s="144" t="s">
        <v>255</v>
      </c>
      <c r="D293" s="144"/>
      <c r="E293" s="67" t="s">
        <v>244</v>
      </c>
      <c r="F293" s="89">
        <v>25</v>
      </c>
      <c r="G293" s="89">
        <v>0</v>
      </c>
      <c r="H293" s="89">
        <v>0</v>
      </c>
      <c r="I293" s="89">
        <v>0</v>
      </c>
      <c r="J293" s="89">
        <v>25</v>
      </c>
    </row>
    <row r="294" spans="1:10" ht="12">
      <c r="A294" s="31"/>
      <c r="B294" s="144" t="s">
        <v>224</v>
      </c>
      <c r="C294" s="144" t="s">
        <v>256</v>
      </c>
      <c r="D294" s="144" t="s">
        <v>251</v>
      </c>
      <c r="E294" s="67" t="s">
        <v>245</v>
      </c>
      <c r="F294" s="89">
        <v>25</v>
      </c>
      <c r="G294" s="89">
        <v>0</v>
      </c>
      <c r="H294" s="89">
        <v>0</v>
      </c>
      <c r="I294" s="89">
        <v>0</v>
      </c>
      <c r="J294" s="89">
        <v>25</v>
      </c>
    </row>
    <row r="295" spans="1:10" ht="12">
      <c r="A295" s="31"/>
      <c r="B295" s="144" t="s">
        <v>225</v>
      </c>
      <c r="C295" s="144"/>
      <c r="D295" s="144"/>
      <c r="E295" s="67" t="s">
        <v>45</v>
      </c>
      <c r="F295" s="89">
        <v>308.03</v>
      </c>
      <c r="G295" s="89">
        <v>242.1</v>
      </c>
      <c r="H295" s="89">
        <v>5.98</v>
      </c>
      <c r="I295" s="89">
        <v>59.95</v>
      </c>
      <c r="J295" s="89">
        <v>0</v>
      </c>
    </row>
    <row r="296" spans="1:10" ht="12">
      <c r="A296" s="31"/>
      <c r="B296" s="144"/>
      <c r="C296" s="144" t="s">
        <v>217</v>
      </c>
      <c r="D296" s="144"/>
      <c r="E296" s="67" t="s">
        <v>105</v>
      </c>
      <c r="F296" s="89">
        <v>308.03</v>
      </c>
      <c r="G296" s="89">
        <v>242.1</v>
      </c>
      <c r="H296" s="89">
        <v>5.98</v>
      </c>
      <c r="I296" s="89">
        <v>59.95</v>
      </c>
      <c r="J296" s="89">
        <v>0</v>
      </c>
    </row>
    <row r="297" spans="1:10" ht="12">
      <c r="A297" s="31"/>
      <c r="B297" s="144" t="s">
        <v>226</v>
      </c>
      <c r="C297" s="144" t="s">
        <v>218</v>
      </c>
      <c r="D297" s="144" t="s">
        <v>216</v>
      </c>
      <c r="E297" s="67" t="s">
        <v>246</v>
      </c>
      <c r="F297" s="89">
        <v>65.93</v>
      </c>
      <c r="G297" s="89">
        <v>0</v>
      </c>
      <c r="H297" s="89">
        <v>5.98</v>
      </c>
      <c r="I297" s="89">
        <v>59.95</v>
      </c>
      <c r="J297" s="89">
        <v>0</v>
      </c>
    </row>
    <row r="298" spans="1:10" ht="12">
      <c r="A298" s="31"/>
      <c r="B298" s="144" t="s">
        <v>226</v>
      </c>
      <c r="C298" s="144" t="s">
        <v>218</v>
      </c>
      <c r="D298" s="144" t="s">
        <v>217</v>
      </c>
      <c r="E298" s="67" t="s">
        <v>20</v>
      </c>
      <c r="F298" s="89">
        <v>225.1</v>
      </c>
      <c r="G298" s="89">
        <v>225.1</v>
      </c>
      <c r="H298" s="89">
        <v>0</v>
      </c>
      <c r="I298" s="89">
        <v>0</v>
      </c>
      <c r="J298" s="89">
        <v>0</v>
      </c>
    </row>
    <row r="299" spans="1:10" ht="12">
      <c r="A299" s="31"/>
      <c r="B299" s="144" t="s">
        <v>226</v>
      </c>
      <c r="C299" s="144" t="s">
        <v>218</v>
      </c>
      <c r="D299" s="144" t="s">
        <v>219</v>
      </c>
      <c r="E299" s="67" t="s">
        <v>107</v>
      </c>
      <c r="F299" s="89">
        <v>17</v>
      </c>
      <c r="G299" s="89">
        <v>17</v>
      </c>
      <c r="H299" s="89">
        <v>0</v>
      </c>
      <c r="I299" s="89">
        <v>0</v>
      </c>
      <c r="J299" s="89">
        <v>0</v>
      </c>
    </row>
    <row r="300" spans="1:10" ht="12">
      <c r="A300" s="31"/>
      <c r="B300" s="144" t="s">
        <v>227</v>
      </c>
      <c r="C300" s="144"/>
      <c r="D300" s="144"/>
      <c r="E300" s="67" t="s">
        <v>108</v>
      </c>
      <c r="F300" s="89">
        <v>169.63</v>
      </c>
      <c r="G300" s="89">
        <v>169.63</v>
      </c>
      <c r="H300" s="89">
        <v>0</v>
      </c>
      <c r="I300" s="89">
        <v>0</v>
      </c>
      <c r="J300" s="89">
        <v>0</v>
      </c>
    </row>
    <row r="301" spans="1:10" ht="12">
      <c r="A301" s="31"/>
      <c r="B301" s="144"/>
      <c r="C301" s="144" t="s">
        <v>220</v>
      </c>
      <c r="D301" s="144"/>
      <c r="E301" s="67" t="s">
        <v>21</v>
      </c>
      <c r="F301" s="89">
        <v>169.63</v>
      </c>
      <c r="G301" s="89">
        <v>169.63</v>
      </c>
      <c r="H301" s="89">
        <v>0</v>
      </c>
      <c r="I301" s="89">
        <v>0</v>
      </c>
      <c r="J301" s="89">
        <v>0</v>
      </c>
    </row>
    <row r="302" spans="1:10" ht="12">
      <c r="A302" s="31"/>
      <c r="B302" s="144" t="s">
        <v>228</v>
      </c>
      <c r="C302" s="144" t="s">
        <v>221</v>
      </c>
      <c r="D302" s="144" t="s">
        <v>216</v>
      </c>
      <c r="E302" s="67" t="s">
        <v>247</v>
      </c>
      <c r="F302" s="89">
        <v>169.63</v>
      </c>
      <c r="G302" s="89">
        <v>169.63</v>
      </c>
      <c r="H302" s="89">
        <v>0</v>
      </c>
      <c r="I302" s="89">
        <v>0</v>
      </c>
      <c r="J302" s="89">
        <v>0</v>
      </c>
    </row>
    <row r="303" spans="1:10" ht="12">
      <c r="A303" s="31"/>
      <c r="B303" s="144" t="s">
        <v>229</v>
      </c>
      <c r="C303" s="144"/>
      <c r="D303" s="144"/>
      <c r="E303" s="67" t="s">
        <v>47</v>
      </c>
      <c r="F303" s="89">
        <v>161.36</v>
      </c>
      <c r="G303" s="89">
        <v>161.36</v>
      </c>
      <c r="H303" s="89">
        <v>0</v>
      </c>
      <c r="I303" s="89">
        <v>0</v>
      </c>
      <c r="J303" s="89">
        <v>0</v>
      </c>
    </row>
    <row r="304" spans="1:10" ht="12">
      <c r="A304" s="31"/>
      <c r="B304" s="144"/>
      <c r="C304" s="144" t="s">
        <v>216</v>
      </c>
      <c r="D304" s="144"/>
      <c r="E304" s="67" t="s">
        <v>25</v>
      </c>
      <c r="F304" s="89">
        <v>161.36</v>
      </c>
      <c r="G304" s="89">
        <v>161.36</v>
      </c>
      <c r="H304" s="89">
        <v>0</v>
      </c>
      <c r="I304" s="89">
        <v>0</v>
      </c>
      <c r="J304" s="89">
        <v>0</v>
      </c>
    </row>
    <row r="305" spans="1:10" ht="12">
      <c r="A305" s="31"/>
      <c r="B305" s="144" t="s">
        <v>230</v>
      </c>
      <c r="C305" s="144" t="s">
        <v>222</v>
      </c>
      <c r="D305" s="144" t="s">
        <v>48</v>
      </c>
      <c r="E305" s="67" t="s">
        <v>26</v>
      </c>
      <c r="F305" s="89">
        <v>161.36</v>
      </c>
      <c r="G305" s="89">
        <v>161.36</v>
      </c>
      <c r="H305" s="89">
        <v>0</v>
      </c>
      <c r="I305" s="89">
        <v>0</v>
      </c>
      <c r="J305" s="89">
        <v>0</v>
      </c>
    </row>
    <row r="306" spans="1:10" ht="22.5">
      <c r="A306" s="217" t="s">
        <v>275</v>
      </c>
      <c r="B306" s="144"/>
      <c r="C306" s="144"/>
      <c r="D306" s="144"/>
      <c r="E306" s="240" t="s">
        <v>99</v>
      </c>
      <c r="F306" s="89">
        <v>1224.21</v>
      </c>
      <c r="G306" s="89">
        <v>1018.83</v>
      </c>
      <c r="H306" s="89">
        <v>112.41</v>
      </c>
      <c r="I306" s="89">
        <v>67.54</v>
      </c>
      <c r="J306" s="89">
        <v>25.43</v>
      </c>
    </row>
    <row r="307" spans="1:10" ht="12">
      <c r="A307" s="31"/>
      <c r="B307" s="144" t="s">
        <v>223</v>
      </c>
      <c r="C307" s="144"/>
      <c r="D307" s="144"/>
      <c r="E307" s="67" t="s">
        <v>215</v>
      </c>
      <c r="F307" s="89">
        <v>841.45</v>
      </c>
      <c r="G307" s="89">
        <v>724.67</v>
      </c>
      <c r="H307" s="89">
        <v>90.12</v>
      </c>
      <c r="I307" s="89">
        <v>1.23</v>
      </c>
      <c r="J307" s="89">
        <v>25.43</v>
      </c>
    </row>
    <row r="308" spans="1:10" ht="12">
      <c r="A308" s="31"/>
      <c r="B308" s="144"/>
      <c r="C308" s="144" t="s">
        <v>216</v>
      </c>
      <c r="D308" s="144"/>
      <c r="E308" s="67" t="s">
        <v>232</v>
      </c>
      <c r="F308" s="89">
        <v>821.45</v>
      </c>
      <c r="G308" s="89">
        <v>724.67</v>
      </c>
      <c r="H308" s="89">
        <v>90.12</v>
      </c>
      <c r="I308" s="89">
        <v>1.23</v>
      </c>
      <c r="J308" s="89">
        <v>5.43</v>
      </c>
    </row>
    <row r="309" spans="1:10" ht="12">
      <c r="A309" s="31"/>
      <c r="B309" s="144" t="s">
        <v>224</v>
      </c>
      <c r="C309" s="144" t="s">
        <v>222</v>
      </c>
      <c r="D309" s="144" t="s">
        <v>251</v>
      </c>
      <c r="E309" s="67" t="s">
        <v>237</v>
      </c>
      <c r="F309" s="89">
        <v>821.45</v>
      </c>
      <c r="G309" s="89">
        <v>724.67</v>
      </c>
      <c r="H309" s="89">
        <v>90.12</v>
      </c>
      <c r="I309" s="89">
        <v>1.23</v>
      </c>
      <c r="J309" s="89">
        <v>5.43</v>
      </c>
    </row>
    <row r="310" spans="1:10" ht="12">
      <c r="A310" s="31"/>
      <c r="B310" s="144"/>
      <c r="C310" s="144" t="s">
        <v>255</v>
      </c>
      <c r="D310" s="144"/>
      <c r="E310" s="67" t="s">
        <v>244</v>
      </c>
      <c r="F310" s="89">
        <v>20</v>
      </c>
      <c r="G310" s="89">
        <v>0</v>
      </c>
      <c r="H310" s="89">
        <v>0</v>
      </c>
      <c r="I310" s="89">
        <v>0</v>
      </c>
      <c r="J310" s="89">
        <v>20</v>
      </c>
    </row>
    <row r="311" spans="1:10" ht="12">
      <c r="A311" s="31"/>
      <c r="B311" s="144" t="s">
        <v>224</v>
      </c>
      <c r="C311" s="144" t="s">
        <v>256</v>
      </c>
      <c r="D311" s="144" t="s">
        <v>251</v>
      </c>
      <c r="E311" s="67" t="s">
        <v>245</v>
      </c>
      <c r="F311" s="89">
        <v>20</v>
      </c>
      <c r="G311" s="89">
        <v>0</v>
      </c>
      <c r="H311" s="89">
        <v>0</v>
      </c>
      <c r="I311" s="89">
        <v>0</v>
      </c>
      <c r="J311" s="89">
        <v>20</v>
      </c>
    </row>
    <row r="312" spans="1:10" ht="12">
      <c r="A312" s="31"/>
      <c r="B312" s="144" t="s">
        <v>225</v>
      </c>
      <c r="C312" s="144"/>
      <c r="D312" s="144"/>
      <c r="E312" s="67" t="s">
        <v>45</v>
      </c>
      <c r="F312" s="89">
        <v>210.65</v>
      </c>
      <c r="G312" s="89">
        <v>122.05</v>
      </c>
      <c r="H312" s="89">
        <v>22.29</v>
      </c>
      <c r="I312" s="89">
        <v>66.31</v>
      </c>
      <c r="J312" s="89">
        <v>0</v>
      </c>
    </row>
    <row r="313" spans="1:10" ht="12">
      <c r="A313" s="31"/>
      <c r="B313" s="144"/>
      <c r="C313" s="144" t="s">
        <v>217</v>
      </c>
      <c r="D313" s="144"/>
      <c r="E313" s="67" t="s">
        <v>105</v>
      </c>
      <c r="F313" s="89">
        <v>210.65</v>
      </c>
      <c r="G313" s="89">
        <v>122.05</v>
      </c>
      <c r="H313" s="89">
        <v>22.29</v>
      </c>
      <c r="I313" s="89">
        <v>66.31</v>
      </c>
      <c r="J313" s="89">
        <v>0</v>
      </c>
    </row>
    <row r="314" spans="1:10" ht="12">
      <c r="A314" s="31"/>
      <c r="B314" s="144" t="s">
        <v>226</v>
      </c>
      <c r="C314" s="144" t="s">
        <v>218</v>
      </c>
      <c r="D314" s="144" t="s">
        <v>216</v>
      </c>
      <c r="E314" s="67" t="s">
        <v>246</v>
      </c>
      <c r="F314" s="89">
        <v>88.6</v>
      </c>
      <c r="G314" s="89">
        <v>0</v>
      </c>
      <c r="H314" s="89">
        <v>22.29</v>
      </c>
      <c r="I314" s="89">
        <v>66.31</v>
      </c>
      <c r="J314" s="89">
        <v>0</v>
      </c>
    </row>
    <row r="315" spans="1:10" ht="12">
      <c r="A315" s="31"/>
      <c r="B315" s="144" t="s">
        <v>226</v>
      </c>
      <c r="C315" s="144" t="s">
        <v>218</v>
      </c>
      <c r="D315" s="144" t="s">
        <v>217</v>
      </c>
      <c r="E315" s="67" t="s">
        <v>20</v>
      </c>
      <c r="F315" s="89">
        <v>112.05</v>
      </c>
      <c r="G315" s="89">
        <v>112.05</v>
      </c>
      <c r="H315" s="89">
        <v>0</v>
      </c>
      <c r="I315" s="89">
        <v>0</v>
      </c>
      <c r="J315" s="89">
        <v>0</v>
      </c>
    </row>
    <row r="316" spans="1:10" ht="12">
      <c r="A316" s="31"/>
      <c r="B316" s="144" t="s">
        <v>226</v>
      </c>
      <c r="C316" s="144" t="s">
        <v>218</v>
      </c>
      <c r="D316" s="144" t="s">
        <v>219</v>
      </c>
      <c r="E316" s="67" t="s">
        <v>107</v>
      </c>
      <c r="F316" s="89">
        <v>10</v>
      </c>
      <c r="G316" s="89">
        <v>10</v>
      </c>
      <c r="H316" s="89">
        <v>0</v>
      </c>
      <c r="I316" s="89">
        <v>0</v>
      </c>
      <c r="J316" s="89">
        <v>0</v>
      </c>
    </row>
    <row r="317" spans="1:10" ht="12">
      <c r="A317" s="31"/>
      <c r="B317" s="144" t="s">
        <v>227</v>
      </c>
      <c r="C317" s="144"/>
      <c r="D317" s="144"/>
      <c r="E317" s="67" t="s">
        <v>108</v>
      </c>
      <c r="F317" s="89">
        <v>93.31</v>
      </c>
      <c r="G317" s="89">
        <v>93.31</v>
      </c>
      <c r="H317" s="89">
        <v>0</v>
      </c>
      <c r="I317" s="89">
        <v>0</v>
      </c>
      <c r="J317" s="89">
        <v>0</v>
      </c>
    </row>
    <row r="318" spans="1:10" ht="12">
      <c r="A318" s="31"/>
      <c r="B318" s="144"/>
      <c r="C318" s="144" t="s">
        <v>220</v>
      </c>
      <c r="D318" s="144"/>
      <c r="E318" s="67" t="s">
        <v>21</v>
      </c>
      <c r="F318" s="89">
        <v>93.31</v>
      </c>
      <c r="G318" s="89">
        <v>93.31</v>
      </c>
      <c r="H318" s="89">
        <v>0</v>
      </c>
      <c r="I318" s="89">
        <v>0</v>
      </c>
      <c r="J318" s="89">
        <v>0</v>
      </c>
    </row>
    <row r="319" spans="1:10" ht="12">
      <c r="A319" s="31"/>
      <c r="B319" s="144" t="s">
        <v>228</v>
      </c>
      <c r="C319" s="144" t="s">
        <v>221</v>
      </c>
      <c r="D319" s="144" t="s">
        <v>216</v>
      </c>
      <c r="E319" s="67" t="s">
        <v>247</v>
      </c>
      <c r="F319" s="89">
        <v>93.31</v>
      </c>
      <c r="G319" s="89">
        <v>93.31</v>
      </c>
      <c r="H319" s="89">
        <v>0</v>
      </c>
      <c r="I319" s="89">
        <v>0</v>
      </c>
      <c r="J319" s="89">
        <v>0</v>
      </c>
    </row>
    <row r="320" spans="1:10" ht="12">
      <c r="A320" s="31"/>
      <c r="B320" s="144" t="s">
        <v>229</v>
      </c>
      <c r="C320" s="144"/>
      <c r="D320" s="144"/>
      <c r="E320" s="67" t="s">
        <v>47</v>
      </c>
      <c r="F320" s="89">
        <v>78.8</v>
      </c>
      <c r="G320" s="89">
        <v>78.8</v>
      </c>
      <c r="H320" s="89">
        <v>0</v>
      </c>
      <c r="I320" s="89">
        <v>0</v>
      </c>
      <c r="J320" s="89">
        <v>0</v>
      </c>
    </row>
    <row r="321" spans="1:10" ht="12">
      <c r="A321" s="31"/>
      <c r="B321" s="144"/>
      <c r="C321" s="144" t="s">
        <v>216</v>
      </c>
      <c r="D321" s="144"/>
      <c r="E321" s="67" t="s">
        <v>25</v>
      </c>
      <c r="F321" s="89">
        <v>78.8</v>
      </c>
      <c r="G321" s="89">
        <v>78.8</v>
      </c>
      <c r="H321" s="89">
        <v>0</v>
      </c>
      <c r="I321" s="89">
        <v>0</v>
      </c>
      <c r="J321" s="89">
        <v>0</v>
      </c>
    </row>
    <row r="322" spans="1:10" ht="12">
      <c r="A322" s="31"/>
      <c r="B322" s="144" t="s">
        <v>230</v>
      </c>
      <c r="C322" s="144" t="s">
        <v>222</v>
      </c>
      <c r="D322" s="144" t="s">
        <v>48</v>
      </c>
      <c r="E322" s="67" t="s">
        <v>26</v>
      </c>
      <c r="F322" s="89">
        <v>78.8</v>
      </c>
      <c r="G322" s="89">
        <v>78.8</v>
      </c>
      <c r="H322" s="89">
        <v>0</v>
      </c>
      <c r="I322" s="89">
        <v>0</v>
      </c>
      <c r="J322" s="89">
        <v>0</v>
      </c>
    </row>
    <row r="323" spans="1:10" ht="12">
      <c r="A323" s="217" t="s">
        <v>276</v>
      </c>
      <c r="B323" s="144"/>
      <c r="C323" s="144"/>
      <c r="D323" s="144"/>
      <c r="E323" s="240" t="s">
        <v>99</v>
      </c>
      <c r="F323" s="89">
        <v>972.78</v>
      </c>
      <c r="G323" s="89">
        <v>827.11</v>
      </c>
      <c r="H323" s="89">
        <v>117.24</v>
      </c>
      <c r="I323" s="89">
        <v>17.58</v>
      </c>
      <c r="J323" s="89">
        <v>10.85</v>
      </c>
    </row>
    <row r="324" spans="1:10" ht="12">
      <c r="A324" s="31"/>
      <c r="B324" s="144" t="s">
        <v>223</v>
      </c>
      <c r="C324" s="144"/>
      <c r="D324" s="144"/>
      <c r="E324" s="67" t="s">
        <v>215</v>
      </c>
      <c r="F324" s="89">
        <v>757.64</v>
      </c>
      <c r="G324" s="89">
        <v>630.91</v>
      </c>
      <c r="H324" s="89">
        <v>115.84</v>
      </c>
      <c r="I324" s="89">
        <v>0.04</v>
      </c>
      <c r="J324" s="89">
        <v>10.85</v>
      </c>
    </row>
    <row r="325" spans="1:10" ht="12">
      <c r="A325" s="31"/>
      <c r="B325" s="144"/>
      <c r="C325" s="144" t="s">
        <v>253</v>
      </c>
      <c r="D325" s="144"/>
      <c r="E325" s="67" t="s">
        <v>241</v>
      </c>
      <c r="F325" s="89">
        <v>757.64</v>
      </c>
      <c r="G325" s="89">
        <v>630.91</v>
      </c>
      <c r="H325" s="89">
        <v>115.84</v>
      </c>
      <c r="I325" s="89">
        <v>0.04</v>
      </c>
      <c r="J325" s="89">
        <v>10.85</v>
      </c>
    </row>
    <row r="326" spans="1:10" ht="12">
      <c r="A326" s="31"/>
      <c r="B326" s="144" t="s">
        <v>224</v>
      </c>
      <c r="C326" s="144" t="s">
        <v>254</v>
      </c>
      <c r="D326" s="144" t="s">
        <v>48</v>
      </c>
      <c r="E326" s="67" t="s">
        <v>242</v>
      </c>
      <c r="F326" s="89">
        <v>757.64</v>
      </c>
      <c r="G326" s="89">
        <v>630.91</v>
      </c>
      <c r="H326" s="89">
        <v>115.84</v>
      </c>
      <c r="I326" s="89">
        <v>0.04</v>
      </c>
      <c r="J326" s="89">
        <v>10.85</v>
      </c>
    </row>
    <row r="327" spans="1:10" ht="12">
      <c r="A327" s="31"/>
      <c r="B327" s="144" t="s">
        <v>225</v>
      </c>
      <c r="C327" s="144"/>
      <c r="D327" s="144"/>
      <c r="E327" s="67" t="s">
        <v>45</v>
      </c>
      <c r="F327" s="89">
        <v>97.8</v>
      </c>
      <c r="G327" s="89">
        <v>78.86</v>
      </c>
      <c r="H327" s="89">
        <v>1.4</v>
      </c>
      <c r="I327" s="89">
        <v>17.54</v>
      </c>
      <c r="J327" s="89">
        <v>0</v>
      </c>
    </row>
    <row r="328" spans="1:10" ht="12">
      <c r="A328" s="31"/>
      <c r="B328" s="144"/>
      <c r="C328" s="144" t="s">
        <v>217</v>
      </c>
      <c r="D328" s="144"/>
      <c r="E328" s="67" t="s">
        <v>105</v>
      </c>
      <c r="F328" s="89">
        <v>97.8</v>
      </c>
      <c r="G328" s="89">
        <v>78.86</v>
      </c>
      <c r="H328" s="89">
        <v>1.4</v>
      </c>
      <c r="I328" s="89">
        <v>17.54</v>
      </c>
      <c r="J328" s="89">
        <v>0</v>
      </c>
    </row>
    <row r="329" spans="1:10" ht="12">
      <c r="A329" s="31"/>
      <c r="B329" s="144" t="s">
        <v>226</v>
      </c>
      <c r="C329" s="144" t="s">
        <v>218</v>
      </c>
      <c r="D329" s="144" t="s">
        <v>216</v>
      </c>
      <c r="E329" s="67" t="s">
        <v>246</v>
      </c>
      <c r="F329" s="89">
        <v>97.8</v>
      </c>
      <c r="G329" s="89">
        <v>78.86</v>
      </c>
      <c r="H329" s="89">
        <v>1.4</v>
      </c>
      <c r="I329" s="89">
        <v>17.54</v>
      </c>
      <c r="J329" s="89">
        <v>0</v>
      </c>
    </row>
    <row r="330" spans="1:10" ht="12">
      <c r="A330" s="31"/>
      <c r="B330" s="144" t="s">
        <v>227</v>
      </c>
      <c r="C330" s="144"/>
      <c r="D330" s="144"/>
      <c r="E330" s="67" t="s">
        <v>108</v>
      </c>
      <c r="F330" s="89">
        <v>47.74</v>
      </c>
      <c r="G330" s="89">
        <v>47.74</v>
      </c>
      <c r="H330" s="89">
        <v>0</v>
      </c>
      <c r="I330" s="89">
        <v>0</v>
      </c>
      <c r="J330" s="89">
        <v>0</v>
      </c>
    </row>
    <row r="331" spans="1:10" ht="12">
      <c r="A331" s="31"/>
      <c r="B331" s="144"/>
      <c r="C331" s="144" t="s">
        <v>220</v>
      </c>
      <c r="D331" s="144"/>
      <c r="E331" s="67" t="s">
        <v>21</v>
      </c>
      <c r="F331" s="89">
        <v>47.74</v>
      </c>
      <c r="G331" s="89">
        <v>47.74</v>
      </c>
      <c r="H331" s="89">
        <v>0</v>
      </c>
      <c r="I331" s="89">
        <v>0</v>
      </c>
      <c r="J331" s="89">
        <v>0</v>
      </c>
    </row>
    <row r="332" spans="1:10" ht="12">
      <c r="A332" s="31"/>
      <c r="B332" s="144" t="s">
        <v>228</v>
      </c>
      <c r="C332" s="144" t="s">
        <v>221</v>
      </c>
      <c r="D332" s="144" t="s">
        <v>216</v>
      </c>
      <c r="E332" s="67" t="s">
        <v>247</v>
      </c>
      <c r="F332" s="89">
        <v>47.74</v>
      </c>
      <c r="G332" s="89">
        <v>47.74</v>
      </c>
      <c r="H332" s="89">
        <v>0</v>
      </c>
      <c r="I332" s="89">
        <v>0</v>
      </c>
      <c r="J332" s="89">
        <v>0</v>
      </c>
    </row>
    <row r="333" spans="1:10" ht="12">
      <c r="A333" s="31"/>
      <c r="B333" s="144" t="s">
        <v>229</v>
      </c>
      <c r="C333" s="144"/>
      <c r="D333" s="144"/>
      <c r="E333" s="67" t="s">
        <v>47</v>
      </c>
      <c r="F333" s="89">
        <v>69.6</v>
      </c>
      <c r="G333" s="89">
        <v>69.6</v>
      </c>
      <c r="H333" s="89">
        <v>0</v>
      </c>
      <c r="I333" s="89">
        <v>0</v>
      </c>
      <c r="J333" s="89">
        <v>0</v>
      </c>
    </row>
    <row r="334" spans="1:10" ht="12">
      <c r="A334" s="31"/>
      <c r="B334" s="144"/>
      <c r="C334" s="144" t="s">
        <v>216</v>
      </c>
      <c r="D334" s="144"/>
      <c r="E334" s="67" t="s">
        <v>25</v>
      </c>
      <c r="F334" s="89">
        <v>69.6</v>
      </c>
      <c r="G334" s="89">
        <v>69.6</v>
      </c>
      <c r="H334" s="89">
        <v>0</v>
      </c>
      <c r="I334" s="89">
        <v>0</v>
      </c>
      <c r="J334" s="89">
        <v>0</v>
      </c>
    </row>
    <row r="335" spans="1:10" ht="12">
      <c r="A335" s="31"/>
      <c r="B335" s="144" t="s">
        <v>230</v>
      </c>
      <c r="C335" s="144" t="s">
        <v>222</v>
      </c>
      <c r="D335" s="144" t="s">
        <v>48</v>
      </c>
      <c r="E335" s="67" t="s">
        <v>26</v>
      </c>
      <c r="F335" s="89">
        <v>69.6</v>
      </c>
      <c r="G335" s="89">
        <v>69.6</v>
      </c>
      <c r="H335" s="89">
        <v>0</v>
      </c>
      <c r="I335" s="89">
        <v>0</v>
      </c>
      <c r="J335" s="89">
        <v>0</v>
      </c>
    </row>
    <row r="336" spans="1:10" ht="12">
      <c r="A336" s="217" t="s">
        <v>277</v>
      </c>
      <c r="B336" s="144"/>
      <c r="C336" s="144"/>
      <c r="D336" s="144"/>
      <c r="E336" s="240" t="s">
        <v>99</v>
      </c>
      <c r="F336" s="89">
        <v>473.98</v>
      </c>
      <c r="G336" s="89">
        <v>397.55</v>
      </c>
      <c r="H336" s="89">
        <v>43.97</v>
      </c>
      <c r="I336" s="89">
        <v>12.03</v>
      </c>
      <c r="J336" s="89">
        <v>20.43</v>
      </c>
    </row>
    <row r="337" spans="1:10" ht="12">
      <c r="A337" s="31"/>
      <c r="B337" s="144" t="s">
        <v>223</v>
      </c>
      <c r="C337" s="144"/>
      <c r="D337" s="144"/>
      <c r="E337" s="67" t="s">
        <v>215</v>
      </c>
      <c r="F337" s="89">
        <v>360.89</v>
      </c>
      <c r="G337" s="89">
        <v>293.59</v>
      </c>
      <c r="H337" s="89">
        <v>43.31</v>
      </c>
      <c r="I337" s="89">
        <v>3.56</v>
      </c>
      <c r="J337" s="89">
        <v>20.43</v>
      </c>
    </row>
    <row r="338" spans="1:10" ht="12">
      <c r="A338" s="31"/>
      <c r="B338" s="144"/>
      <c r="C338" s="144" t="s">
        <v>253</v>
      </c>
      <c r="D338" s="144"/>
      <c r="E338" s="67" t="s">
        <v>241</v>
      </c>
      <c r="F338" s="89">
        <v>345.89</v>
      </c>
      <c r="G338" s="89">
        <v>293.59</v>
      </c>
      <c r="H338" s="89">
        <v>43.31</v>
      </c>
      <c r="I338" s="89">
        <v>3.56</v>
      </c>
      <c r="J338" s="89">
        <v>5.43</v>
      </c>
    </row>
    <row r="339" spans="1:10" ht="12">
      <c r="A339" s="31"/>
      <c r="B339" s="144" t="s">
        <v>224</v>
      </c>
      <c r="C339" s="144" t="s">
        <v>254</v>
      </c>
      <c r="D339" s="144" t="s">
        <v>216</v>
      </c>
      <c r="E339" s="67" t="s">
        <v>243</v>
      </c>
      <c r="F339" s="89">
        <v>345.89</v>
      </c>
      <c r="G339" s="89">
        <v>293.59</v>
      </c>
      <c r="H339" s="89">
        <v>43.31</v>
      </c>
      <c r="I339" s="89">
        <v>3.56</v>
      </c>
      <c r="J339" s="89">
        <v>5.43</v>
      </c>
    </row>
    <row r="340" spans="1:10" ht="12">
      <c r="A340" s="31"/>
      <c r="B340" s="144"/>
      <c r="C340" s="144" t="s">
        <v>255</v>
      </c>
      <c r="D340" s="144"/>
      <c r="E340" s="67" t="s">
        <v>244</v>
      </c>
      <c r="F340" s="89">
        <v>15</v>
      </c>
      <c r="G340" s="89">
        <v>0</v>
      </c>
      <c r="H340" s="89">
        <v>0</v>
      </c>
      <c r="I340" s="89">
        <v>0</v>
      </c>
      <c r="J340" s="89">
        <v>15</v>
      </c>
    </row>
    <row r="341" spans="1:10" ht="12">
      <c r="A341" s="31"/>
      <c r="B341" s="144" t="s">
        <v>224</v>
      </c>
      <c r="C341" s="144" t="s">
        <v>256</v>
      </c>
      <c r="D341" s="144" t="s">
        <v>251</v>
      </c>
      <c r="E341" s="67" t="s">
        <v>245</v>
      </c>
      <c r="F341" s="89">
        <v>15</v>
      </c>
      <c r="G341" s="89">
        <v>0</v>
      </c>
      <c r="H341" s="89">
        <v>0</v>
      </c>
      <c r="I341" s="89">
        <v>0</v>
      </c>
      <c r="J341" s="89">
        <v>15</v>
      </c>
    </row>
    <row r="342" spans="1:10" ht="12">
      <c r="A342" s="31"/>
      <c r="B342" s="144" t="s">
        <v>225</v>
      </c>
      <c r="C342" s="144"/>
      <c r="D342" s="144"/>
      <c r="E342" s="67" t="s">
        <v>45</v>
      </c>
      <c r="F342" s="89">
        <v>56.6</v>
      </c>
      <c r="G342" s="89">
        <v>47.47</v>
      </c>
      <c r="H342" s="89">
        <v>0.66</v>
      </c>
      <c r="I342" s="89">
        <v>8.47</v>
      </c>
      <c r="J342" s="89">
        <v>0</v>
      </c>
    </row>
    <row r="343" spans="1:10" ht="12">
      <c r="A343" s="31"/>
      <c r="B343" s="144"/>
      <c r="C343" s="144" t="s">
        <v>217</v>
      </c>
      <c r="D343" s="144"/>
      <c r="E343" s="67" t="s">
        <v>105</v>
      </c>
      <c r="F343" s="89">
        <v>56.6</v>
      </c>
      <c r="G343" s="89">
        <v>47.47</v>
      </c>
      <c r="H343" s="89">
        <v>0.66</v>
      </c>
      <c r="I343" s="89">
        <v>8.47</v>
      </c>
      <c r="J343" s="89">
        <v>0</v>
      </c>
    </row>
    <row r="344" spans="1:10" ht="12">
      <c r="A344" s="31"/>
      <c r="B344" s="144" t="s">
        <v>226</v>
      </c>
      <c r="C344" s="144" t="s">
        <v>218</v>
      </c>
      <c r="D344" s="144" t="s">
        <v>216</v>
      </c>
      <c r="E344" s="67" t="s">
        <v>246</v>
      </c>
      <c r="F344" s="89">
        <v>9.13</v>
      </c>
      <c r="G344" s="89">
        <v>0</v>
      </c>
      <c r="H344" s="89">
        <v>0.66</v>
      </c>
      <c r="I344" s="89">
        <v>8.47</v>
      </c>
      <c r="J344" s="89">
        <v>0</v>
      </c>
    </row>
    <row r="345" spans="1:10" ht="12">
      <c r="A345" s="31"/>
      <c r="B345" s="144" t="s">
        <v>226</v>
      </c>
      <c r="C345" s="144" t="s">
        <v>218</v>
      </c>
      <c r="D345" s="144" t="s">
        <v>217</v>
      </c>
      <c r="E345" s="67" t="s">
        <v>20</v>
      </c>
      <c r="F345" s="89">
        <v>43.55</v>
      </c>
      <c r="G345" s="89">
        <v>43.55</v>
      </c>
      <c r="H345" s="89">
        <v>0</v>
      </c>
      <c r="I345" s="89">
        <v>0</v>
      </c>
      <c r="J345" s="89">
        <v>0</v>
      </c>
    </row>
    <row r="346" spans="1:10" ht="12">
      <c r="A346" s="31"/>
      <c r="B346" s="144" t="s">
        <v>226</v>
      </c>
      <c r="C346" s="144" t="s">
        <v>218</v>
      </c>
      <c r="D346" s="144" t="s">
        <v>219</v>
      </c>
      <c r="E346" s="67" t="s">
        <v>107</v>
      </c>
      <c r="F346" s="89">
        <v>3.92</v>
      </c>
      <c r="G346" s="89">
        <v>3.92</v>
      </c>
      <c r="H346" s="89">
        <v>0</v>
      </c>
      <c r="I346" s="89">
        <v>0</v>
      </c>
      <c r="J346" s="89">
        <v>0</v>
      </c>
    </row>
    <row r="347" spans="1:10" ht="12">
      <c r="A347" s="31"/>
      <c r="B347" s="144" t="s">
        <v>227</v>
      </c>
      <c r="C347" s="144"/>
      <c r="D347" s="144"/>
      <c r="E347" s="67" t="s">
        <v>108</v>
      </c>
      <c r="F347" s="89">
        <v>24.66</v>
      </c>
      <c r="G347" s="89">
        <v>24.66</v>
      </c>
      <c r="H347" s="89">
        <v>0</v>
      </c>
      <c r="I347" s="89">
        <v>0</v>
      </c>
      <c r="J347" s="89">
        <v>0</v>
      </c>
    </row>
    <row r="348" spans="1:10" ht="12">
      <c r="A348" s="31"/>
      <c r="B348" s="144"/>
      <c r="C348" s="144" t="s">
        <v>220</v>
      </c>
      <c r="D348" s="144"/>
      <c r="E348" s="67" t="s">
        <v>21</v>
      </c>
      <c r="F348" s="89">
        <v>24.66</v>
      </c>
      <c r="G348" s="89">
        <v>24.66</v>
      </c>
      <c r="H348" s="89">
        <v>0</v>
      </c>
      <c r="I348" s="89">
        <v>0</v>
      </c>
      <c r="J348" s="89">
        <v>0</v>
      </c>
    </row>
    <row r="349" spans="1:10" ht="12">
      <c r="A349" s="31"/>
      <c r="B349" s="144" t="s">
        <v>228</v>
      </c>
      <c r="C349" s="144" t="s">
        <v>221</v>
      </c>
      <c r="D349" s="144" t="s">
        <v>216</v>
      </c>
      <c r="E349" s="67" t="s">
        <v>247</v>
      </c>
      <c r="F349" s="89">
        <v>24.66</v>
      </c>
      <c r="G349" s="89">
        <v>24.66</v>
      </c>
      <c r="H349" s="89">
        <v>0</v>
      </c>
      <c r="I349" s="89">
        <v>0</v>
      </c>
      <c r="J349" s="89">
        <v>0</v>
      </c>
    </row>
    <row r="350" spans="1:10" ht="12">
      <c r="A350" s="31"/>
      <c r="B350" s="144" t="s">
        <v>229</v>
      </c>
      <c r="C350" s="144"/>
      <c r="D350" s="144"/>
      <c r="E350" s="67" t="s">
        <v>47</v>
      </c>
      <c r="F350" s="89">
        <v>31.83</v>
      </c>
      <c r="G350" s="89">
        <v>31.83</v>
      </c>
      <c r="H350" s="89">
        <v>0</v>
      </c>
      <c r="I350" s="89">
        <v>0</v>
      </c>
      <c r="J350" s="89">
        <v>0</v>
      </c>
    </row>
    <row r="351" spans="1:10" ht="12">
      <c r="A351" s="31"/>
      <c r="B351" s="144"/>
      <c r="C351" s="144" t="s">
        <v>216</v>
      </c>
      <c r="D351" s="144"/>
      <c r="E351" s="67" t="s">
        <v>25</v>
      </c>
      <c r="F351" s="89">
        <v>31.83</v>
      </c>
      <c r="G351" s="89">
        <v>31.83</v>
      </c>
      <c r="H351" s="89">
        <v>0</v>
      </c>
      <c r="I351" s="89">
        <v>0</v>
      </c>
      <c r="J351" s="89">
        <v>0</v>
      </c>
    </row>
    <row r="352" spans="1:10" ht="12">
      <c r="A352" s="31"/>
      <c r="B352" s="144" t="s">
        <v>230</v>
      </c>
      <c r="C352" s="144" t="s">
        <v>222</v>
      </c>
      <c r="D352" s="144" t="s">
        <v>48</v>
      </c>
      <c r="E352" s="67" t="s">
        <v>26</v>
      </c>
      <c r="F352" s="89">
        <v>31.83</v>
      </c>
      <c r="G352" s="89">
        <v>31.83</v>
      </c>
      <c r="H352" s="89">
        <v>0</v>
      </c>
      <c r="I352" s="89">
        <v>0</v>
      </c>
      <c r="J352" s="89">
        <v>0</v>
      </c>
    </row>
  </sheetData>
  <sheetProtection/>
  <mergeCells count="13">
    <mergeCell ref="D5:D6"/>
    <mergeCell ref="E4:E6"/>
    <mergeCell ref="F5:F6"/>
    <mergeCell ref="J5:J6"/>
    <mergeCell ref="G5:I5"/>
    <mergeCell ref="A1:J1"/>
    <mergeCell ref="I2:J2"/>
    <mergeCell ref="I3:J3"/>
    <mergeCell ref="B4:D4"/>
    <mergeCell ref="F4:J4"/>
    <mergeCell ref="A4:A6"/>
    <mergeCell ref="B5:B6"/>
    <mergeCell ref="C5:C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351"/>
  <sheetViews>
    <sheetView showGridLines="0" showZeros="0" zoomScalePageLayoutView="0" workbookViewId="0" topLeftCell="A1">
      <selection activeCell="E15" sqref="E15"/>
    </sheetView>
  </sheetViews>
  <sheetFormatPr defaultColWidth="9.16015625" defaultRowHeight="11.25"/>
  <cols>
    <col min="1" max="1" width="27.16015625" style="18" customWidth="1"/>
    <col min="2" max="2" width="6.5" style="142" customWidth="1"/>
    <col min="3" max="3" width="5.66015625" style="142" customWidth="1"/>
    <col min="4" max="4" width="5" style="142" customWidth="1"/>
    <col min="5" max="5" width="48.83203125" style="18" bestFit="1" customWidth="1"/>
    <col min="6" max="6" width="16" style="18" bestFit="1" customWidth="1"/>
    <col min="7" max="7" width="14.83203125" style="18" customWidth="1"/>
    <col min="8" max="8" width="15.33203125" style="18" customWidth="1"/>
    <col min="9" max="10" width="14.83203125" style="18" customWidth="1"/>
    <col min="11" max="11" width="11.83203125" style="18" customWidth="1"/>
    <col min="12" max="13" width="13.16015625" style="18" customWidth="1"/>
    <col min="14" max="16384" width="9.16015625" style="18" customWidth="1"/>
  </cols>
  <sheetData>
    <row r="1" spans="1:13" ht="31.5" customHeight="1">
      <c r="A1" s="351" t="s">
        <v>161</v>
      </c>
      <c r="B1" s="351"/>
      <c r="C1" s="351"/>
      <c r="D1" s="351"/>
      <c r="E1" s="351"/>
      <c r="F1" s="351"/>
      <c r="G1" s="351"/>
      <c r="H1" s="351"/>
      <c r="I1" s="351"/>
      <c r="J1" s="351"/>
      <c r="K1" s="351"/>
      <c r="L1" s="351"/>
      <c r="M1" s="351"/>
    </row>
    <row r="2" spans="12:13" ht="15.75" customHeight="1">
      <c r="L2" s="326" t="s">
        <v>56</v>
      </c>
      <c r="M2" s="326"/>
    </row>
    <row r="3" spans="1:13" ht="18" customHeight="1">
      <c r="A3" s="243" t="s">
        <v>214</v>
      </c>
      <c r="B3" s="153"/>
      <c r="C3" s="153"/>
      <c r="D3" s="153"/>
      <c r="E3" s="65"/>
      <c r="F3" s="65"/>
      <c r="G3" s="65"/>
      <c r="H3" s="65"/>
      <c r="L3" s="327" t="s">
        <v>13</v>
      </c>
      <c r="M3" s="327"/>
    </row>
    <row r="4" spans="1:13" s="17" customFormat="1" ht="21.75" customHeight="1">
      <c r="A4" s="330" t="s">
        <v>29</v>
      </c>
      <c r="B4" s="344" t="s">
        <v>39</v>
      </c>
      <c r="C4" s="344"/>
      <c r="D4" s="344"/>
      <c r="E4" s="333" t="s">
        <v>40</v>
      </c>
      <c r="F4" s="333" t="s">
        <v>55</v>
      </c>
      <c r="G4" s="333"/>
      <c r="H4" s="333"/>
      <c r="I4" s="333"/>
      <c r="J4" s="333"/>
      <c r="K4" s="333"/>
      <c r="L4" s="333"/>
      <c r="M4" s="333"/>
    </row>
    <row r="5" spans="1:13" s="17" customFormat="1" ht="30" customHeight="1">
      <c r="A5" s="330"/>
      <c r="B5" s="154" t="s">
        <v>41</v>
      </c>
      <c r="C5" s="154" t="s">
        <v>42</v>
      </c>
      <c r="D5" s="61" t="s">
        <v>43</v>
      </c>
      <c r="E5" s="333"/>
      <c r="F5" s="23" t="s">
        <v>32</v>
      </c>
      <c r="G5" s="12" t="s">
        <v>57</v>
      </c>
      <c r="H5" s="12" t="s">
        <v>58</v>
      </c>
      <c r="I5" s="12" t="s">
        <v>59</v>
      </c>
      <c r="J5" s="244" t="s">
        <v>282</v>
      </c>
      <c r="K5" s="12"/>
      <c r="L5" s="12"/>
      <c r="M5" s="12"/>
    </row>
    <row r="6" spans="1:13" s="17" customFormat="1" ht="15" customHeight="1">
      <c r="A6" s="50"/>
      <c r="B6" s="51"/>
      <c r="C6" s="51"/>
      <c r="D6" s="51"/>
      <c r="E6" s="52" t="s">
        <v>123</v>
      </c>
      <c r="F6" s="166">
        <f>F7+F29+F46+F63+F79+F96+F111+F127+F144+F161+F178+F193+F208+F225+F242+F257+F272+F288+F305+F322+F335</f>
        <v>38757.329999999994</v>
      </c>
      <c r="G6" s="166">
        <f>G7+G29+G46+G63+G79+G96+G111+G127+G144+G161+G178+G193+G208+G225+G242+G257+G272+G288+G305+G322+G335</f>
        <v>32024.610000000004</v>
      </c>
      <c r="H6" s="166">
        <f>H7+H29+H46+H63+H79+H96+H111+H127+H144+H161+H178+H193+H208+H225+H242+H257+H272+H288+H305+H322+H335</f>
        <v>4400.5</v>
      </c>
      <c r="I6" s="166">
        <f>I7+I29+I46+I63+I79+I96+I111+I127+I144+I161+I178+I193+I208+I225+I242+I257+I272+I288+I305+I322+I335</f>
        <v>1124.6699999999998</v>
      </c>
      <c r="J6" s="166">
        <f>J7+J29+J46+J63+J79+J96+J111+J127+J144+J161+J178+J193+J208+J225+J242+J257+J272+J288+J305+J322+J335</f>
        <v>1094.05</v>
      </c>
      <c r="K6" s="166"/>
      <c r="L6" s="166"/>
      <c r="M6" s="166"/>
    </row>
    <row r="7" spans="1:13" s="147" customFormat="1" ht="15" customHeight="1">
      <c r="A7" s="217" t="s">
        <v>257</v>
      </c>
      <c r="B7" s="144"/>
      <c r="C7" s="144"/>
      <c r="D7" s="144"/>
      <c r="E7" s="240" t="s">
        <v>99</v>
      </c>
      <c r="F7" s="89">
        <v>1659.37</v>
      </c>
      <c r="G7" s="89">
        <v>862.3</v>
      </c>
      <c r="H7" s="89">
        <v>412.83</v>
      </c>
      <c r="I7" s="89">
        <v>383.04</v>
      </c>
      <c r="J7" s="89">
        <v>1.2</v>
      </c>
      <c r="K7" s="164"/>
      <c r="L7" s="164"/>
      <c r="M7" s="164"/>
    </row>
    <row r="8" spans="1:13" ht="15" customHeight="1">
      <c r="A8" s="31"/>
      <c r="B8" s="144" t="s">
        <v>223</v>
      </c>
      <c r="C8" s="144"/>
      <c r="D8" s="144"/>
      <c r="E8" s="67" t="s">
        <v>215</v>
      </c>
      <c r="F8" s="89">
        <v>1396.58</v>
      </c>
      <c r="G8" s="89">
        <v>660.8399999999999</v>
      </c>
      <c r="H8" s="89">
        <v>404.46999999999997</v>
      </c>
      <c r="I8" s="89">
        <v>330.07</v>
      </c>
      <c r="J8" s="89">
        <v>1.2</v>
      </c>
      <c r="K8" s="165"/>
      <c r="L8" s="165"/>
      <c r="M8" s="165"/>
    </row>
    <row r="9" spans="1:13" ht="15" customHeight="1">
      <c r="A9" s="31"/>
      <c r="B9" s="144"/>
      <c r="C9" s="144" t="s">
        <v>48</v>
      </c>
      <c r="D9" s="144"/>
      <c r="E9" s="67" t="s">
        <v>231</v>
      </c>
      <c r="F9" s="89">
        <v>742.03</v>
      </c>
      <c r="G9" s="89">
        <v>441.14</v>
      </c>
      <c r="H9" s="89">
        <v>300.82</v>
      </c>
      <c r="I9" s="89">
        <v>0.07</v>
      </c>
      <c r="J9" s="89">
        <v>0</v>
      </c>
      <c r="K9" s="158"/>
      <c r="L9" s="158"/>
      <c r="M9" s="158"/>
    </row>
    <row r="10" spans="1:13" ht="15" customHeight="1">
      <c r="A10" s="31"/>
      <c r="B10" s="144" t="s">
        <v>224</v>
      </c>
      <c r="C10" s="144" t="s">
        <v>248</v>
      </c>
      <c r="D10" s="144" t="s">
        <v>48</v>
      </c>
      <c r="E10" s="67" t="s">
        <v>23</v>
      </c>
      <c r="F10" s="89">
        <v>533.9</v>
      </c>
      <c r="G10" s="89">
        <v>441.14</v>
      </c>
      <c r="H10" s="89">
        <v>92.69</v>
      </c>
      <c r="I10" s="89">
        <v>0.07</v>
      </c>
      <c r="J10" s="89">
        <v>0</v>
      </c>
      <c r="K10" s="158"/>
      <c r="L10" s="158"/>
      <c r="M10" s="158"/>
    </row>
    <row r="11" spans="1:13" ht="15" customHeight="1">
      <c r="A11" s="31"/>
      <c r="B11" s="144" t="s">
        <v>224</v>
      </c>
      <c r="C11" s="144" t="s">
        <v>248</v>
      </c>
      <c r="D11" s="144" t="s">
        <v>216</v>
      </c>
      <c r="E11" s="67" t="s">
        <v>24</v>
      </c>
      <c r="F11" s="89">
        <v>208.13</v>
      </c>
      <c r="G11" s="89">
        <v>0</v>
      </c>
      <c r="H11" s="89">
        <v>208.13</v>
      </c>
      <c r="I11" s="89">
        <v>0</v>
      </c>
      <c r="J11" s="89">
        <v>0</v>
      </c>
      <c r="K11" s="158"/>
      <c r="L11" s="158"/>
      <c r="M11" s="158"/>
    </row>
    <row r="12" spans="1:13" ht="15" customHeight="1">
      <c r="A12" s="31"/>
      <c r="B12" s="144"/>
      <c r="C12" s="144" t="s">
        <v>216</v>
      </c>
      <c r="D12" s="144"/>
      <c r="E12" s="67" t="s">
        <v>232</v>
      </c>
      <c r="F12" s="89">
        <v>60</v>
      </c>
      <c r="G12" s="89">
        <v>0</v>
      </c>
      <c r="H12" s="89">
        <v>0</v>
      </c>
      <c r="I12" s="89">
        <v>60</v>
      </c>
      <c r="J12" s="89">
        <v>0</v>
      </c>
      <c r="K12" s="158"/>
      <c r="L12" s="158"/>
      <c r="M12" s="158"/>
    </row>
    <row r="13" spans="1:13" ht="15" customHeight="1">
      <c r="A13" s="31"/>
      <c r="B13" s="144" t="s">
        <v>224</v>
      </c>
      <c r="C13" s="144" t="s">
        <v>222</v>
      </c>
      <c r="D13" s="144" t="s">
        <v>250</v>
      </c>
      <c r="E13" s="67" t="s">
        <v>236</v>
      </c>
      <c r="F13" s="89">
        <v>60</v>
      </c>
      <c r="G13" s="89">
        <v>0</v>
      </c>
      <c r="H13" s="89">
        <v>0</v>
      </c>
      <c r="I13" s="89">
        <v>60</v>
      </c>
      <c r="J13" s="89">
        <v>0</v>
      </c>
      <c r="K13" s="158"/>
      <c r="L13" s="158"/>
      <c r="M13" s="158"/>
    </row>
    <row r="14" spans="1:13" ht="15" customHeight="1">
      <c r="A14" s="31"/>
      <c r="B14" s="144"/>
      <c r="C14" s="144" t="s">
        <v>249</v>
      </c>
      <c r="D14" s="144"/>
      <c r="E14" s="67" t="s">
        <v>238</v>
      </c>
      <c r="F14" s="89">
        <v>270</v>
      </c>
      <c r="G14" s="89">
        <v>0</v>
      </c>
      <c r="H14" s="89">
        <v>0</v>
      </c>
      <c r="I14" s="89">
        <v>270</v>
      </c>
      <c r="J14" s="89">
        <v>0</v>
      </c>
      <c r="K14" s="158"/>
      <c r="L14" s="158"/>
      <c r="M14" s="158"/>
    </row>
    <row r="15" spans="1:13" ht="15" customHeight="1">
      <c r="A15" s="31"/>
      <c r="B15" s="144" t="s">
        <v>224</v>
      </c>
      <c r="C15" s="144" t="s">
        <v>252</v>
      </c>
      <c r="D15" s="144" t="s">
        <v>251</v>
      </c>
      <c r="E15" s="67" t="s">
        <v>240</v>
      </c>
      <c r="F15" s="89">
        <v>270</v>
      </c>
      <c r="G15" s="89">
        <v>0</v>
      </c>
      <c r="H15" s="89">
        <v>0</v>
      </c>
      <c r="I15" s="89">
        <v>270</v>
      </c>
      <c r="J15" s="89">
        <v>0</v>
      </c>
      <c r="K15" s="158"/>
      <c r="L15" s="158"/>
      <c r="M15" s="158"/>
    </row>
    <row r="16" spans="1:13" s="147" customFormat="1" ht="15" customHeight="1">
      <c r="A16" s="150"/>
      <c r="B16" s="144"/>
      <c r="C16" s="144" t="s">
        <v>255</v>
      </c>
      <c r="D16" s="144"/>
      <c r="E16" s="67" t="s">
        <v>244</v>
      </c>
      <c r="F16" s="89">
        <v>324.55</v>
      </c>
      <c r="G16" s="89">
        <v>219.7</v>
      </c>
      <c r="H16" s="89">
        <v>103.65</v>
      </c>
      <c r="I16" s="89">
        <v>0</v>
      </c>
      <c r="J16" s="89">
        <v>1.2</v>
      </c>
      <c r="K16" s="159"/>
      <c r="L16" s="159"/>
      <c r="M16" s="159"/>
    </row>
    <row r="17" spans="1:13" ht="15" customHeight="1">
      <c r="A17" s="31"/>
      <c r="B17" s="144" t="s">
        <v>224</v>
      </c>
      <c r="C17" s="144" t="s">
        <v>256</v>
      </c>
      <c r="D17" s="144" t="s">
        <v>251</v>
      </c>
      <c r="E17" s="67" t="s">
        <v>245</v>
      </c>
      <c r="F17" s="89">
        <v>324.55</v>
      </c>
      <c r="G17" s="89">
        <v>219.7</v>
      </c>
      <c r="H17" s="89">
        <v>103.65</v>
      </c>
      <c r="I17" s="89">
        <v>0</v>
      </c>
      <c r="J17" s="89">
        <v>1.2</v>
      </c>
      <c r="K17" s="31"/>
      <c r="L17" s="31"/>
      <c r="M17" s="31"/>
    </row>
    <row r="18" spans="1:13" ht="15" customHeight="1">
      <c r="A18" s="31"/>
      <c r="B18" s="144" t="s">
        <v>225</v>
      </c>
      <c r="C18" s="144"/>
      <c r="D18" s="144"/>
      <c r="E18" s="67" t="s">
        <v>45</v>
      </c>
      <c r="F18" s="89">
        <v>160.22</v>
      </c>
      <c r="G18" s="89">
        <v>98.89</v>
      </c>
      <c r="H18" s="89">
        <v>8.36</v>
      </c>
      <c r="I18" s="89">
        <v>52.97</v>
      </c>
      <c r="J18" s="89">
        <v>0</v>
      </c>
      <c r="K18" s="31"/>
      <c r="L18" s="31"/>
      <c r="M18" s="31"/>
    </row>
    <row r="19" spans="1:13" ht="15" customHeight="1">
      <c r="A19" s="31"/>
      <c r="B19" s="144"/>
      <c r="C19" s="144" t="s">
        <v>217</v>
      </c>
      <c r="D19" s="144"/>
      <c r="E19" s="67" t="s">
        <v>105</v>
      </c>
      <c r="F19" s="89">
        <v>160.22</v>
      </c>
      <c r="G19" s="89">
        <v>98.89</v>
      </c>
      <c r="H19" s="89">
        <v>8.36</v>
      </c>
      <c r="I19" s="89">
        <v>52.97</v>
      </c>
      <c r="J19" s="89"/>
      <c r="K19" s="31"/>
      <c r="L19" s="31"/>
      <c r="M19" s="31"/>
    </row>
    <row r="20" spans="1:13" ht="15" customHeight="1">
      <c r="A20" s="31"/>
      <c r="B20" s="144" t="s">
        <v>226</v>
      </c>
      <c r="C20" s="144" t="s">
        <v>218</v>
      </c>
      <c r="D20" s="144" t="s">
        <v>48</v>
      </c>
      <c r="E20" s="67" t="s">
        <v>106</v>
      </c>
      <c r="F20" s="89">
        <v>61.33</v>
      </c>
      <c r="G20" s="89">
        <v>0</v>
      </c>
      <c r="H20" s="89">
        <v>8.36</v>
      </c>
      <c r="I20" s="89">
        <v>52.97</v>
      </c>
      <c r="J20" s="89"/>
      <c r="K20" s="31"/>
      <c r="L20" s="31"/>
      <c r="M20" s="31"/>
    </row>
    <row r="21" spans="1:13" ht="15" customHeight="1">
      <c r="A21" s="31"/>
      <c r="B21" s="144" t="s">
        <v>226</v>
      </c>
      <c r="C21" s="144" t="s">
        <v>218</v>
      </c>
      <c r="D21" s="144" t="s">
        <v>217</v>
      </c>
      <c r="E21" s="67" t="s">
        <v>20</v>
      </c>
      <c r="F21" s="89">
        <v>88.89</v>
      </c>
      <c r="G21" s="89">
        <v>88.89</v>
      </c>
      <c r="H21" s="89">
        <v>0</v>
      </c>
      <c r="I21" s="89">
        <v>0</v>
      </c>
      <c r="J21" s="89"/>
      <c r="K21" s="31"/>
      <c r="L21" s="31"/>
      <c r="M21" s="31"/>
    </row>
    <row r="22" spans="1:13" ht="15" customHeight="1">
      <c r="A22" s="31"/>
      <c r="B22" s="144" t="s">
        <v>226</v>
      </c>
      <c r="C22" s="144" t="s">
        <v>218</v>
      </c>
      <c r="D22" s="144" t="s">
        <v>219</v>
      </c>
      <c r="E22" s="67" t="s">
        <v>107</v>
      </c>
      <c r="F22" s="89">
        <v>10</v>
      </c>
      <c r="G22" s="89">
        <v>10</v>
      </c>
      <c r="H22" s="89">
        <v>0</v>
      </c>
      <c r="I22" s="89">
        <v>0</v>
      </c>
      <c r="J22" s="89"/>
      <c r="K22" s="31"/>
      <c r="L22" s="31"/>
      <c r="M22" s="31"/>
    </row>
    <row r="23" spans="1:13" ht="15" customHeight="1">
      <c r="A23" s="31"/>
      <c r="B23" s="144" t="s">
        <v>227</v>
      </c>
      <c r="C23" s="144"/>
      <c r="D23" s="144"/>
      <c r="E23" s="67" t="s">
        <v>108</v>
      </c>
      <c r="F23" s="89">
        <v>54.1</v>
      </c>
      <c r="G23" s="89">
        <v>54.1</v>
      </c>
      <c r="H23" s="89">
        <v>0</v>
      </c>
      <c r="I23" s="89">
        <v>0</v>
      </c>
      <c r="J23" s="89"/>
      <c r="K23" s="31"/>
      <c r="L23" s="31"/>
      <c r="M23" s="31"/>
    </row>
    <row r="24" spans="1:13" ht="15" customHeight="1">
      <c r="A24" s="31"/>
      <c r="B24" s="144"/>
      <c r="C24" s="144" t="s">
        <v>220</v>
      </c>
      <c r="D24" s="144"/>
      <c r="E24" s="67" t="s">
        <v>21</v>
      </c>
      <c r="F24" s="89">
        <v>54.1</v>
      </c>
      <c r="G24" s="89">
        <v>54.1</v>
      </c>
      <c r="H24" s="89">
        <v>0</v>
      </c>
      <c r="I24" s="89">
        <v>0</v>
      </c>
      <c r="J24" s="89"/>
      <c r="K24" s="31"/>
      <c r="L24" s="31"/>
      <c r="M24" s="31"/>
    </row>
    <row r="25" spans="1:13" ht="15" customHeight="1">
      <c r="A25" s="31"/>
      <c r="B25" s="144" t="s">
        <v>228</v>
      </c>
      <c r="C25" s="144" t="s">
        <v>221</v>
      </c>
      <c r="D25" s="144" t="s">
        <v>48</v>
      </c>
      <c r="E25" s="67" t="s">
        <v>22</v>
      </c>
      <c r="F25" s="89">
        <v>54.1</v>
      </c>
      <c r="G25" s="89">
        <v>54.1</v>
      </c>
      <c r="H25" s="89">
        <v>0</v>
      </c>
      <c r="I25" s="89">
        <v>0</v>
      </c>
      <c r="J25" s="89"/>
      <c r="K25" s="31"/>
      <c r="L25" s="31"/>
      <c r="M25" s="31"/>
    </row>
    <row r="26" spans="1:13" ht="15" customHeight="1">
      <c r="A26" s="31"/>
      <c r="B26" s="144" t="s">
        <v>229</v>
      </c>
      <c r="C26" s="144"/>
      <c r="D26" s="144"/>
      <c r="E26" s="67" t="s">
        <v>47</v>
      </c>
      <c r="F26" s="89">
        <v>48.47</v>
      </c>
      <c r="G26" s="89">
        <v>48.47</v>
      </c>
      <c r="H26" s="89">
        <v>0</v>
      </c>
      <c r="I26" s="89">
        <v>0</v>
      </c>
      <c r="J26" s="89"/>
      <c r="K26" s="31"/>
      <c r="L26" s="31"/>
      <c r="M26" s="31"/>
    </row>
    <row r="27" spans="1:13" ht="15" customHeight="1">
      <c r="A27" s="31"/>
      <c r="B27" s="144"/>
      <c r="C27" s="144" t="s">
        <v>216</v>
      </c>
      <c r="D27" s="144"/>
      <c r="E27" s="67" t="s">
        <v>25</v>
      </c>
      <c r="F27" s="89">
        <v>48.47</v>
      </c>
      <c r="G27" s="89">
        <v>48.47</v>
      </c>
      <c r="H27" s="89">
        <v>0</v>
      </c>
      <c r="I27" s="89">
        <v>0</v>
      </c>
      <c r="J27" s="89"/>
      <c r="K27" s="31"/>
      <c r="L27" s="31"/>
      <c r="M27" s="31"/>
    </row>
    <row r="28" spans="1:13" ht="15" customHeight="1">
      <c r="A28" s="31"/>
      <c r="B28" s="144" t="s">
        <v>230</v>
      </c>
      <c r="C28" s="144" t="s">
        <v>222</v>
      </c>
      <c r="D28" s="144" t="s">
        <v>48</v>
      </c>
      <c r="E28" s="67" t="s">
        <v>26</v>
      </c>
      <c r="F28" s="89">
        <v>48.47</v>
      </c>
      <c r="G28" s="89">
        <v>48.47</v>
      </c>
      <c r="H28" s="89">
        <v>0</v>
      </c>
      <c r="I28" s="89">
        <v>0</v>
      </c>
      <c r="J28" s="89"/>
      <c r="K28" s="31"/>
      <c r="L28" s="31"/>
      <c r="M28" s="31"/>
    </row>
    <row r="29" spans="1:13" ht="15" customHeight="1">
      <c r="A29" s="217" t="s">
        <v>258</v>
      </c>
      <c r="B29" s="149"/>
      <c r="C29" s="149"/>
      <c r="D29" s="149"/>
      <c r="E29" s="245" t="s">
        <v>99</v>
      </c>
      <c r="F29" s="162">
        <v>2399.48</v>
      </c>
      <c r="G29" s="162">
        <v>1467.25</v>
      </c>
      <c r="H29" s="163">
        <v>309.59</v>
      </c>
      <c r="I29" s="163">
        <v>22.64</v>
      </c>
      <c r="J29" s="163">
        <v>600</v>
      </c>
      <c r="K29" s="31"/>
      <c r="L29" s="31"/>
      <c r="M29" s="31"/>
    </row>
    <row r="30" spans="1:13" ht="15" customHeight="1">
      <c r="A30" s="31"/>
      <c r="B30" s="132" t="s">
        <v>223</v>
      </c>
      <c r="C30" s="132"/>
      <c r="D30" s="132"/>
      <c r="E30" s="68" t="s">
        <v>215</v>
      </c>
      <c r="F30" s="157">
        <v>1982.29</v>
      </c>
      <c r="G30" s="157">
        <v>1074.17</v>
      </c>
      <c r="H30" s="156">
        <v>307.81</v>
      </c>
      <c r="I30" s="156">
        <v>0.31</v>
      </c>
      <c r="J30" s="156">
        <v>600</v>
      </c>
      <c r="K30" s="31"/>
      <c r="L30" s="31"/>
      <c r="M30" s="31"/>
    </row>
    <row r="31" spans="1:13" ht="15" customHeight="1">
      <c r="A31" s="31"/>
      <c r="B31" s="132"/>
      <c r="C31" s="155" t="s">
        <v>216</v>
      </c>
      <c r="D31" s="132"/>
      <c r="E31" s="68" t="s">
        <v>232</v>
      </c>
      <c r="F31" s="157">
        <v>1311.42</v>
      </c>
      <c r="G31" s="157">
        <v>1074.17</v>
      </c>
      <c r="H31" s="156">
        <v>236.94</v>
      </c>
      <c r="I31" s="156">
        <v>0.31</v>
      </c>
      <c r="J31" s="156">
        <v>0</v>
      </c>
      <c r="K31" s="31"/>
      <c r="L31" s="31"/>
      <c r="M31" s="31"/>
    </row>
    <row r="32" spans="1:13" ht="15" customHeight="1">
      <c r="A32" s="31"/>
      <c r="B32" s="132" t="s">
        <v>224</v>
      </c>
      <c r="C32" s="155" t="s">
        <v>222</v>
      </c>
      <c r="D32" s="155" t="s">
        <v>216</v>
      </c>
      <c r="E32" s="68" t="s">
        <v>234</v>
      </c>
      <c r="F32" s="157">
        <v>1311.42</v>
      </c>
      <c r="G32" s="157">
        <v>1074.17</v>
      </c>
      <c r="H32" s="156">
        <v>236.94</v>
      </c>
      <c r="I32" s="156">
        <v>0.31</v>
      </c>
      <c r="J32" s="156">
        <v>0</v>
      </c>
      <c r="K32" s="31"/>
      <c r="L32" s="31"/>
      <c r="M32" s="31"/>
    </row>
    <row r="33" spans="1:13" ht="15" customHeight="1">
      <c r="A33" s="31"/>
      <c r="B33" s="132"/>
      <c r="C33" s="155" t="s">
        <v>255</v>
      </c>
      <c r="D33" s="132"/>
      <c r="E33" s="68" t="s">
        <v>244</v>
      </c>
      <c r="F33" s="157">
        <v>670.87</v>
      </c>
      <c r="G33" s="157">
        <v>0</v>
      </c>
      <c r="H33" s="156">
        <v>70.87</v>
      </c>
      <c r="I33" s="156">
        <v>0</v>
      </c>
      <c r="J33" s="156">
        <v>600</v>
      </c>
      <c r="K33" s="31"/>
      <c r="L33" s="31"/>
      <c r="M33" s="31"/>
    </row>
    <row r="34" spans="1:13" ht="15" customHeight="1">
      <c r="A34" s="31"/>
      <c r="B34" s="132" t="s">
        <v>224</v>
      </c>
      <c r="C34" s="155" t="s">
        <v>256</v>
      </c>
      <c r="D34" s="155" t="s">
        <v>251</v>
      </c>
      <c r="E34" s="68" t="s">
        <v>245</v>
      </c>
      <c r="F34" s="157">
        <v>670.87</v>
      </c>
      <c r="G34" s="157">
        <v>0</v>
      </c>
      <c r="H34" s="156">
        <v>70.87</v>
      </c>
      <c r="I34" s="156">
        <v>0</v>
      </c>
      <c r="J34" s="156">
        <v>600</v>
      </c>
      <c r="K34" s="31"/>
      <c r="L34" s="31"/>
      <c r="M34" s="31"/>
    </row>
    <row r="35" spans="1:13" ht="15" customHeight="1">
      <c r="A35" s="31"/>
      <c r="B35" s="132" t="s">
        <v>225</v>
      </c>
      <c r="C35" s="132"/>
      <c r="D35" s="132"/>
      <c r="E35" s="68" t="s">
        <v>45</v>
      </c>
      <c r="F35" s="157">
        <v>210.36</v>
      </c>
      <c r="G35" s="157">
        <v>186.25</v>
      </c>
      <c r="H35" s="158">
        <v>1.78</v>
      </c>
      <c r="I35" s="158">
        <v>22.33</v>
      </c>
      <c r="J35" s="158"/>
      <c r="K35" s="31"/>
      <c r="L35" s="31"/>
      <c r="M35" s="31"/>
    </row>
    <row r="36" spans="1:13" ht="15" customHeight="1">
      <c r="A36" s="31"/>
      <c r="B36" s="132"/>
      <c r="C36" s="132" t="s">
        <v>217</v>
      </c>
      <c r="D36" s="155"/>
      <c r="E36" s="68" t="s">
        <v>105</v>
      </c>
      <c r="F36" s="157">
        <v>210.36</v>
      </c>
      <c r="G36" s="157">
        <v>186.25</v>
      </c>
      <c r="H36" s="158">
        <v>1.78</v>
      </c>
      <c r="I36" s="158">
        <v>22.33</v>
      </c>
      <c r="J36" s="158"/>
      <c r="K36" s="31"/>
      <c r="L36" s="31"/>
      <c r="M36" s="31"/>
    </row>
    <row r="37" spans="1:13" ht="15" customHeight="1">
      <c r="A37" s="31"/>
      <c r="B37" s="132" t="s">
        <v>226</v>
      </c>
      <c r="C37" s="132" t="s">
        <v>218</v>
      </c>
      <c r="D37" s="155" t="s">
        <v>216</v>
      </c>
      <c r="E37" s="68" t="s">
        <v>246</v>
      </c>
      <c r="F37" s="157">
        <v>24.11</v>
      </c>
      <c r="G37" s="157">
        <v>0</v>
      </c>
      <c r="H37" s="158">
        <v>1.78</v>
      </c>
      <c r="I37" s="158">
        <v>22.33</v>
      </c>
      <c r="J37" s="158"/>
      <c r="K37" s="31"/>
      <c r="L37" s="31"/>
      <c r="M37" s="31"/>
    </row>
    <row r="38" spans="1:13" ht="15" customHeight="1">
      <c r="A38" s="31"/>
      <c r="B38" s="145" t="s">
        <v>226</v>
      </c>
      <c r="C38" s="145" t="s">
        <v>218</v>
      </c>
      <c r="D38" s="145" t="s">
        <v>217</v>
      </c>
      <c r="E38" s="183" t="s">
        <v>20</v>
      </c>
      <c r="F38" s="146">
        <v>165.25</v>
      </c>
      <c r="G38" s="146">
        <v>165.25</v>
      </c>
      <c r="H38" s="146">
        <v>0</v>
      </c>
      <c r="I38" s="146">
        <v>0</v>
      </c>
      <c r="J38" s="150"/>
      <c r="K38" s="31"/>
      <c r="L38" s="31"/>
      <c r="M38" s="31"/>
    </row>
    <row r="39" spans="1:13" ht="15" customHeight="1">
      <c r="A39" s="31"/>
      <c r="B39" s="132" t="s">
        <v>226</v>
      </c>
      <c r="C39" s="132" t="s">
        <v>218</v>
      </c>
      <c r="D39" s="132" t="s">
        <v>219</v>
      </c>
      <c r="E39" s="68" t="s">
        <v>107</v>
      </c>
      <c r="F39" s="89">
        <v>21</v>
      </c>
      <c r="G39" s="89">
        <v>21</v>
      </c>
      <c r="H39" s="89">
        <v>0</v>
      </c>
      <c r="I39" s="89">
        <v>0</v>
      </c>
      <c r="J39" s="31"/>
      <c r="K39" s="31"/>
      <c r="L39" s="31"/>
      <c r="M39" s="31"/>
    </row>
    <row r="40" spans="1:13" ht="15" customHeight="1">
      <c r="A40" s="31"/>
      <c r="B40" s="132" t="s">
        <v>227</v>
      </c>
      <c r="C40" s="155"/>
      <c r="D40" s="132"/>
      <c r="E40" s="68" t="s">
        <v>108</v>
      </c>
      <c r="F40" s="89">
        <v>90.22</v>
      </c>
      <c r="G40" s="89">
        <v>90.22</v>
      </c>
      <c r="H40" s="89">
        <v>0</v>
      </c>
      <c r="I40" s="89">
        <v>0</v>
      </c>
      <c r="J40" s="31"/>
      <c r="K40" s="31"/>
      <c r="L40" s="31"/>
      <c r="M40" s="31"/>
    </row>
    <row r="41" spans="1:13" ht="15" customHeight="1">
      <c r="A41" s="31"/>
      <c r="B41" s="132"/>
      <c r="C41" s="155" t="s">
        <v>220</v>
      </c>
      <c r="D41" s="155"/>
      <c r="E41" s="68" t="s">
        <v>21</v>
      </c>
      <c r="F41" s="89">
        <v>90.22</v>
      </c>
      <c r="G41" s="89">
        <v>90.22</v>
      </c>
      <c r="H41" s="89">
        <v>0</v>
      </c>
      <c r="I41" s="89">
        <v>0</v>
      </c>
      <c r="J41" s="31"/>
      <c r="K41" s="31"/>
      <c r="L41" s="31"/>
      <c r="M41" s="31"/>
    </row>
    <row r="42" spans="1:13" ht="15" customHeight="1">
      <c r="A42" s="31"/>
      <c r="B42" s="144" t="s">
        <v>228</v>
      </c>
      <c r="C42" s="144" t="s">
        <v>221</v>
      </c>
      <c r="D42" s="144" t="s">
        <v>216</v>
      </c>
      <c r="E42" s="68" t="s">
        <v>247</v>
      </c>
      <c r="F42" s="89">
        <v>90.22</v>
      </c>
      <c r="G42" s="89">
        <v>90.22</v>
      </c>
      <c r="H42" s="89">
        <v>0</v>
      </c>
      <c r="I42" s="89">
        <v>0</v>
      </c>
      <c r="J42" s="31"/>
      <c r="K42" s="31"/>
      <c r="L42" s="31"/>
      <c r="M42" s="31"/>
    </row>
    <row r="43" spans="1:13" ht="15" customHeight="1">
      <c r="A43" s="31"/>
      <c r="B43" s="144" t="s">
        <v>229</v>
      </c>
      <c r="C43" s="152"/>
      <c r="D43" s="144"/>
      <c r="E43" s="68" t="s">
        <v>47</v>
      </c>
      <c r="F43" s="89">
        <v>116.61</v>
      </c>
      <c r="G43" s="89">
        <v>116.61</v>
      </c>
      <c r="H43" s="89">
        <v>0</v>
      </c>
      <c r="I43" s="89">
        <v>0</v>
      </c>
      <c r="J43" s="31"/>
      <c r="K43" s="31"/>
      <c r="L43" s="31"/>
      <c r="M43" s="31"/>
    </row>
    <row r="44" spans="1:13" ht="15" customHeight="1">
      <c r="A44" s="31"/>
      <c r="B44" s="144"/>
      <c r="C44" s="152" t="s">
        <v>216</v>
      </c>
      <c r="D44" s="152"/>
      <c r="E44" s="68" t="s">
        <v>25</v>
      </c>
      <c r="F44" s="89">
        <v>116.61</v>
      </c>
      <c r="G44" s="89">
        <v>116.61</v>
      </c>
      <c r="H44" s="89">
        <v>0</v>
      </c>
      <c r="I44" s="89">
        <v>0</v>
      </c>
      <c r="J44" s="31"/>
      <c r="K44" s="31"/>
      <c r="L44" s="31"/>
      <c r="M44" s="31"/>
    </row>
    <row r="45" spans="1:13" ht="15" customHeight="1">
      <c r="A45" s="31"/>
      <c r="B45" s="144" t="s">
        <v>230</v>
      </c>
      <c r="C45" s="152" t="s">
        <v>222</v>
      </c>
      <c r="D45" s="152" t="s">
        <v>48</v>
      </c>
      <c r="E45" s="68" t="s">
        <v>26</v>
      </c>
      <c r="F45" s="89">
        <v>116.61</v>
      </c>
      <c r="G45" s="89">
        <v>116.61</v>
      </c>
      <c r="H45" s="89">
        <v>0</v>
      </c>
      <c r="I45" s="89">
        <v>0</v>
      </c>
      <c r="J45" s="31"/>
      <c r="K45" s="31"/>
      <c r="L45" s="31"/>
      <c r="M45" s="31"/>
    </row>
    <row r="46" spans="1:13" ht="15" customHeight="1">
      <c r="A46" s="217" t="s">
        <v>259</v>
      </c>
      <c r="B46" s="246"/>
      <c r="C46" s="246"/>
      <c r="D46" s="246"/>
      <c r="E46" s="228" t="s">
        <v>99</v>
      </c>
      <c r="F46" s="31">
        <v>1483.04</v>
      </c>
      <c r="G46" s="31">
        <v>1151.84</v>
      </c>
      <c r="H46" s="31">
        <v>213.98</v>
      </c>
      <c r="I46" s="31">
        <v>17.22</v>
      </c>
      <c r="J46" s="31">
        <v>100</v>
      </c>
      <c r="K46" s="31"/>
      <c r="L46" s="31"/>
      <c r="M46" s="31"/>
    </row>
    <row r="47" spans="1:13" ht="15" customHeight="1">
      <c r="A47" s="31"/>
      <c r="B47" s="246" t="s">
        <v>223</v>
      </c>
      <c r="C47" s="246"/>
      <c r="D47" s="246"/>
      <c r="E47" s="31" t="s">
        <v>215</v>
      </c>
      <c r="F47" s="31">
        <v>1166.52</v>
      </c>
      <c r="G47" s="31">
        <v>852.29</v>
      </c>
      <c r="H47" s="31">
        <v>212.78</v>
      </c>
      <c r="I47" s="31">
        <v>1.45</v>
      </c>
      <c r="J47" s="31">
        <v>100</v>
      </c>
      <c r="K47" s="31"/>
      <c r="L47" s="31"/>
      <c r="M47" s="31"/>
    </row>
    <row r="48" spans="1:13" ht="15" customHeight="1">
      <c r="A48" s="31"/>
      <c r="B48" s="246"/>
      <c r="C48" s="246" t="s">
        <v>216</v>
      </c>
      <c r="D48" s="246"/>
      <c r="E48" s="31" t="s">
        <v>232</v>
      </c>
      <c r="F48" s="31">
        <v>1066.52</v>
      </c>
      <c r="G48" s="31">
        <v>852.29</v>
      </c>
      <c r="H48" s="31">
        <v>212.78</v>
      </c>
      <c r="I48" s="31">
        <v>1.45</v>
      </c>
      <c r="J48" s="31">
        <v>0</v>
      </c>
      <c r="K48" s="31"/>
      <c r="L48" s="31"/>
      <c r="M48" s="31"/>
    </row>
    <row r="49" spans="1:13" ht="15" customHeight="1">
      <c r="A49" s="31"/>
      <c r="B49" s="246" t="s">
        <v>224</v>
      </c>
      <c r="C49" s="246" t="s">
        <v>222</v>
      </c>
      <c r="D49" s="246" t="s">
        <v>216</v>
      </c>
      <c r="E49" s="31" t="s">
        <v>234</v>
      </c>
      <c r="F49" s="31">
        <v>1066.52</v>
      </c>
      <c r="G49" s="31">
        <v>852.29</v>
      </c>
      <c r="H49" s="31">
        <v>212.78</v>
      </c>
      <c r="I49" s="31">
        <v>1.45</v>
      </c>
      <c r="J49" s="31">
        <v>0</v>
      </c>
      <c r="K49" s="31"/>
      <c r="L49" s="31"/>
      <c r="M49" s="31"/>
    </row>
    <row r="50" spans="1:13" ht="15" customHeight="1">
      <c r="A50" s="31"/>
      <c r="B50" s="246"/>
      <c r="C50" s="246" t="s">
        <v>255</v>
      </c>
      <c r="D50" s="246"/>
      <c r="E50" s="31" t="s">
        <v>244</v>
      </c>
      <c r="F50" s="31">
        <v>100</v>
      </c>
      <c r="G50" s="31">
        <v>0</v>
      </c>
      <c r="H50" s="31">
        <v>0</v>
      </c>
      <c r="I50" s="31">
        <v>0</v>
      </c>
      <c r="J50" s="31">
        <v>100</v>
      </c>
      <c r="K50" s="31"/>
      <c r="L50" s="31"/>
      <c r="M50" s="31"/>
    </row>
    <row r="51" spans="1:13" ht="15" customHeight="1">
      <c r="A51" s="31"/>
      <c r="B51" s="246" t="s">
        <v>224</v>
      </c>
      <c r="C51" s="246" t="s">
        <v>256</v>
      </c>
      <c r="D51" s="246" t="s">
        <v>251</v>
      </c>
      <c r="E51" s="31" t="s">
        <v>245</v>
      </c>
      <c r="F51" s="31">
        <v>100</v>
      </c>
      <c r="G51" s="31">
        <v>0</v>
      </c>
      <c r="H51" s="31">
        <v>0</v>
      </c>
      <c r="I51" s="31">
        <v>0</v>
      </c>
      <c r="J51" s="31">
        <v>100</v>
      </c>
      <c r="K51" s="31"/>
      <c r="L51" s="31"/>
      <c r="M51" s="31"/>
    </row>
    <row r="52" spans="1:13" ht="15" customHeight="1">
      <c r="A52" s="31"/>
      <c r="B52" s="246" t="s">
        <v>225</v>
      </c>
      <c r="C52" s="246"/>
      <c r="D52" s="246"/>
      <c r="E52" s="31" t="s">
        <v>45</v>
      </c>
      <c r="F52" s="31">
        <v>156.96</v>
      </c>
      <c r="G52" s="31">
        <v>139.99</v>
      </c>
      <c r="H52" s="31">
        <v>1.2</v>
      </c>
      <c r="I52" s="31">
        <v>15.77</v>
      </c>
      <c r="J52" s="31"/>
      <c r="K52" s="31"/>
      <c r="L52" s="31"/>
      <c r="M52" s="31"/>
    </row>
    <row r="53" spans="1:13" ht="15" customHeight="1">
      <c r="A53" s="31"/>
      <c r="B53" s="246"/>
      <c r="C53" s="246" t="s">
        <v>217</v>
      </c>
      <c r="D53" s="246"/>
      <c r="E53" s="31" t="s">
        <v>105</v>
      </c>
      <c r="F53" s="31">
        <v>156.96</v>
      </c>
      <c r="G53" s="31">
        <v>139.99</v>
      </c>
      <c r="H53" s="31">
        <v>1.2</v>
      </c>
      <c r="I53" s="31">
        <v>15.77</v>
      </c>
      <c r="J53" s="31"/>
      <c r="K53" s="31"/>
      <c r="L53" s="31"/>
      <c r="M53" s="31"/>
    </row>
    <row r="54" spans="1:13" ht="15" customHeight="1">
      <c r="A54" s="31"/>
      <c r="B54" s="246" t="s">
        <v>226</v>
      </c>
      <c r="C54" s="246" t="s">
        <v>218</v>
      </c>
      <c r="D54" s="246" t="s">
        <v>216</v>
      </c>
      <c r="E54" s="31" t="s">
        <v>246</v>
      </c>
      <c r="F54" s="31">
        <v>16.97</v>
      </c>
      <c r="G54" s="31">
        <v>0</v>
      </c>
      <c r="H54" s="31">
        <v>1.2</v>
      </c>
      <c r="I54" s="31">
        <v>15.77</v>
      </c>
      <c r="J54" s="31"/>
      <c r="K54" s="31"/>
      <c r="L54" s="31"/>
      <c r="M54" s="31"/>
    </row>
    <row r="55" spans="1:13" ht="15" customHeight="1">
      <c r="A55" s="31"/>
      <c r="B55" s="246" t="s">
        <v>226</v>
      </c>
      <c r="C55" s="246" t="s">
        <v>218</v>
      </c>
      <c r="D55" s="246" t="s">
        <v>217</v>
      </c>
      <c r="E55" s="31" t="s">
        <v>20</v>
      </c>
      <c r="F55" s="31">
        <v>129.99</v>
      </c>
      <c r="G55" s="31">
        <v>129.99</v>
      </c>
      <c r="H55" s="31">
        <v>0</v>
      </c>
      <c r="I55" s="31">
        <v>0</v>
      </c>
      <c r="J55" s="31"/>
      <c r="K55" s="31"/>
      <c r="L55" s="31"/>
      <c r="M55" s="31"/>
    </row>
    <row r="56" spans="1:13" ht="15" customHeight="1">
      <c r="A56" s="31"/>
      <c r="B56" s="246" t="s">
        <v>226</v>
      </c>
      <c r="C56" s="246" t="s">
        <v>218</v>
      </c>
      <c r="D56" s="246" t="s">
        <v>219</v>
      </c>
      <c r="E56" s="31" t="s">
        <v>107</v>
      </c>
      <c r="F56" s="31">
        <v>10</v>
      </c>
      <c r="G56" s="31">
        <v>10</v>
      </c>
      <c r="H56" s="31">
        <v>0</v>
      </c>
      <c r="I56" s="31">
        <v>0</v>
      </c>
      <c r="J56" s="31"/>
      <c r="K56" s="31"/>
      <c r="L56" s="31"/>
      <c r="M56" s="31"/>
    </row>
    <row r="57" spans="1:13" ht="15" customHeight="1">
      <c r="A57" s="31"/>
      <c r="B57" s="246" t="s">
        <v>227</v>
      </c>
      <c r="C57" s="246"/>
      <c r="D57" s="246"/>
      <c r="E57" s="31" t="s">
        <v>108</v>
      </c>
      <c r="F57" s="31">
        <v>67.36</v>
      </c>
      <c r="G57" s="31">
        <v>67.36</v>
      </c>
      <c r="H57" s="31">
        <v>0</v>
      </c>
      <c r="I57" s="31">
        <v>0</v>
      </c>
      <c r="J57" s="31"/>
      <c r="K57" s="31"/>
      <c r="L57" s="31"/>
      <c r="M57" s="31"/>
    </row>
    <row r="58" spans="1:13" ht="15" customHeight="1">
      <c r="A58" s="31"/>
      <c r="B58" s="246"/>
      <c r="C58" s="246" t="s">
        <v>220</v>
      </c>
      <c r="D58" s="246"/>
      <c r="E58" s="31" t="s">
        <v>21</v>
      </c>
      <c r="F58" s="31">
        <v>67.36</v>
      </c>
      <c r="G58" s="31">
        <v>67.36</v>
      </c>
      <c r="H58" s="31">
        <v>0</v>
      </c>
      <c r="I58" s="31">
        <v>0</v>
      </c>
      <c r="J58" s="31"/>
      <c r="K58" s="31"/>
      <c r="L58" s="31"/>
      <c r="M58" s="31"/>
    </row>
    <row r="59" spans="1:13" ht="15" customHeight="1">
      <c r="A59" s="31"/>
      <c r="B59" s="246" t="s">
        <v>228</v>
      </c>
      <c r="C59" s="246" t="s">
        <v>221</v>
      </c>
      <c r="D59" s="246" t="s">
        <v>216</v>
      </c>
      <c r="E59" s="31" t="s">
        <v>247</v>
      </c>
      <c r="F59" s="31">
        <v>67.36</v>
      </c>
      <c r="G59" s="31">
        <v>67.36</v>
      </c>
      <c r="H59" s="31">
        <v>0</v>
      </c>
      <c r="I59" s="31">
        <v>0</v>
      </c>
      <c r="J59" s="31"/>
      <c r="K59" s="31"/>
      <c r="L59" s="31"/>
      <c r="M59" s="31"/>
    </row>
    <row r="60" spans="1:13" ht="15" customHeight="1">
      <c r="A60" s="31"/>
      <c r="B60" s="246" t="s">
        <v>229</v>
      </c>
      <c r="C60" s="246"/>
      <c r="D60" s="246"/>
      <c r="E60" s="31" t="s">
        <v>47</v>
      </c>
      <c r="F60" s="31">
        <v>92.2</v>
      </c>
      <c r="G60" s="31">
        <v>92.2</v>
      </c>
      <c r="H60" s="31">
        <v>0</v>
      </c>
      <c r="I60" s="31">
        <v>0</v>
      </c>
      <c r="J60" s="31"/>
      <c r="K60" s="31"/>
      <c r="L60" s="31"/>
      <c r="M60" s="31"/>
    </row>
    <row r="61" spans="1:13" ht="15" customHeight="1">
      <c r="A61" s="31"/>
      <c r="B61" s="246"/>
      <c r="C61" s="246" t="s">
        <v>216</v>
      </c>
      <c r="D61" s="246"/>
      <c r="E61" s="31" t="s">
        <v>25</v>
      </c>
      <c r="F61" s="31">
        <v>92.2</v>
      </c>
      <c r="G61" s="31">
        <v>92.2</v>
      </c>
      <c r="H61" s="31">
        <v>0</v>
      </c>
      <c r="I61" s="31">
        <v>0</v>
      </c>
      <c r="J61" s="31"/>
      <c r="K61" s="31"/>
      <c r="L61" s="31"/>
      <c r="M61" s="31"/>
    </row>
    <row r="62" spans="1:13" ht="15" customHeight="1">
      <c r="A62" s="31"/>
      <c r="B62" s="246" t="s">
        <v>230</v>
      </c>
      <c r="C62" s="246" t="s">
        <v>222</v>
      </c>
      <c r="D62" s="246" t="s">
        <v>48</v>
      </c>
      <c r="E62" s="31" t="s">
        <v>26</v>
      </c>
      <c r="F62" s="31">
        <v>92.2</v>
      </c>
      <c r="G62" s="31">
        <v>92.2</v>
      </c>
      <c r="H62" s="31">
        <v>0</v>
      </c>
      <c r="I62" s="31">
        <v>0</v>
      </c>
      <c r="J62" s="31"/>
      <c r="K62" s="31"/>
      <c r="L62" s="31"/>
      <c r="M62" s="31"/>
    </row>
    <row r="63" spans="1:13" ht="15" customHeight="1">
      <c r="A63" s="217" t="s">
        <v>260</v>
      </c>
      <c r="B63" s="246"/>
      <c r="C63" s="246"/>
      <c r="D63" s="246"/>
      <c r="E63" s="228" t="s">
        <v>99</v>
      </c>
      <c r="F63" s="31">
        <v>519.56</v>
      </c>
      <c r="G63" s="31">
        <v>441.46</v>
      </c>
      <c r="H63" s="31">
        <v>70.62</v>
      </c>
      <c r="I63" s="31">
        <v>7.48</v>
      </c>
      <c r="J63" s="31"/>
      <c r="K63" s="31"/>
      <c r="L63" s="31"/>
      <c r="M63" s="31"/>
    </row>
    <row r="64" spans="1:13" ht="15" customHeight="1">
      <c r="A64" s="31"/>
      <c r="B64" s="246" t="s">
        <v>223</v>
      </c>
      <c r="C64" s="246"/>
      <c r="D64" s="246"/>
      <c r="E64" s="31" t="s">
        <v>215</v>
      </c>
      <c r="F64" s="31">
        <v>400.82</v>
      </c>
      <c r="G64" s="31">
        <v>330.67</v>
      </c>
      <c r="H64" s="31">
        <v>70.06</v>
      </c>
      <c r="I64" s="31">
        <v>0.09</v>
      </c>
      <c r="J64" s="31"/>
      <c r="K64" s="31"/>
      <c r="L64" s="31"/>
      <c r="M64" s="31"/>
    </row>
    <row r="65" spans="1:13" ht="15" customHeight="1">
      <c r="A65" s="31"/>
      <c r="B65" s="246"/>
      <c r="C65" s="246" t="s">
        <v>216</v>
      </c>
      <c r="D65" s="246"/>
      <c r="E65" s="31" t="s">
        <v>232</v>
      </c>
      <c r="F65" s="31">
        <v>379.82</v>
      </c>
      <c r="G65" s="31">
        <v>330.67</v>
      </c>
      <c r="H65" s="31">
        <v>49.06</v>
      </c>
      <c r="I65" s="31">
        <v>0.09</v>
      </c>
      <c r="J65" s="31"/>
      <c r="K65" s="31"/>
      <c r="L65" s="31"/>
      <c r="M65" s="31"/>
    </row>
    <row r="66" spans="1:13" ht="15" customHeight="1">
      <c r="A66" s="31"/>
      <c r="B66" s="246" t="s">
        <v>224</v>
      </c>
      <c r="C66" s="246" t="s">
        <v>222</v>
      </c>
      <c r="D66" s="246" t="s">
        <v>216</v>
      </c>
      <c r="E66" s="31" t="s">
        <v>234</v>
      </c>
      <c r="F66" s="31">
        <v>379.82</v>
      </c>
      <c r="G66" s="31">
        <v>330.67</v>
      </c>
      <c r="H66" s="31">
        <v>49.06</v>
      </c>
      <c r="I66" s="31">
        <v>0.09</v>
      </c>
      <c r="J66" s="31"/>
      <c r="K66" s="31"/>
      <c r="L66" s="31"/>
      <c r="M66" s="31"/>
    </row>
    <row r="67" spans="1:13" ht="15" customHeight="1">
      <c r="A67" s="31"/>
      <c r="B67" s="246"/>
      <c r="C67" s="246" t="s">
        <v>255</v>
      </c>
      <c r="D67" s="246"/>
      <c r="E67" s="31" t="s">
        <v>244</v>
      </c>
      <c r="F67" s="31">
        <v>21</v>
      </c>
      <c r="G67" s="31">
        <v>0</v>
      </c>
      <c r="H67" s="31">
        <v>21</v>
      </c>
      <c r="I67" s="31">
        <v>0</v>
      </c>
      <c r="J67" s="31"/>
      <c r="K67" s="31"/>
      <c r="L67" s="31"/>
      <c r="M67" s="31"/>
    </row>
    <row r="68" spans="1:13" ht="15" customHeight="1">
      <c r="A68" s="31"/>
      <c r="B68" s="246" t="s">
        <v>224</v>
      </c>
      <c r="C68" s="246" t="s">
        <v>256</v>
      </c>
      <c r="D68" s="246" t="s">
        <v>251</v>
      </c>
      <c r="E68" s="31" t="s">
        <v>245</v>
      </c>
      <c r="F68" s="31">
        <v>21</v>
      </c>
      <c r="G68" s="31">
        <v>0</v>
      </c>
      <c r="H68" s="31">
        <v>21</v>
      </c>
      <c r="I68" s="31">
        <v>0</v>
      </c>
      <c r="J68" s="31"/>
      <c r="K68" s="31"/>
      <c r="L68" s="31"/>
      <c r="M68" s="31"/>
    </row>
    <row r="69" spans="1:13" ht="15" customHeight="1">
      <c r="A69" s="31"/>
      <c r="B69" s="246" t="s">
        <v>225</v>
      </c>
      <c r="C69" s="246"/>
      <c r="D69" s="246"/>
      <c r="E69" s="31" t="s">
        <v>45</v>
      </c>
      <c r="F69" s="31">
        <v>56.21</v>
      </c>
      <c r="G69" s="31">
        <v>48.26</v>
      </c>
      <c r="H69" s="31">
        <v>0.56</v>
      </c>
      <c r="I69" s="31">
        <v>7.39</v>
      </c>
      <c r="J69" s="31"/>
      <c r="K69" s="31"/>
      <c r="L69" s="31"/>
      <c r="M69" s="31"/>
    </row>
    <row r="70" spans="1:13" ht="15" customHeight="1">
      <c r="A70" s="31"/>
      <c r="B70" s="246"/>
      <c r="C70" s="246" t="s">
        <v>217</v>
      </c>
      <c r="D70" s="246"/>
      <c r="E70" s="31" t="s">
        <v>105</v>
      </c>
      <c r="F70" s="31">
        <v>56.21</v>
      </c>
      <c r="G70" s="31">
        <v>48.26</v>
      </c>
      <c r="H70" s="31">
        <v>0.56</v>
      </c>
      <c r="I70" s="31">
        <v>7.39</v>
      </c>
      <c r="J70" s="31"/>
      <c r="K70" s="31"/>
      <c r="L70" s="31"/>
      <c r="M70" s="31"/>
    </row>
    <row r="71" spans="1:13" ht="15" customHeight="1">
      <c r="A71" s="31"/>
      <c r="B71" s="246" t="s">
        <v>226</v>
      </c>
      <c r="C71" s="246" t="s">
        <v>218</v>
      </c>
      <c r="D71" s="246" t="s">
        <v>216</v>
      </c>
      <c r="E71" s="31" t="s">
        <v>246</v>
      </c>
      <c r="F71" s="31">
        <v>7.95</v>
      </c>
      <c r="G71" s="31">
        <v>0</v>
      </c>
      <c r="H71" s="31">
        <v>0.56</v>
      </c>
      <c r="I71" s="31">
        <v>7.39</v>
      </c>
      <c r="J71" s="31"/>
      <c r="K71" s="31"/>
      <c r="L71" s="31"/>
      <c r="M71" s="31"/>
    </row>
    <row r="72" spans="1:13" ht="15" customHeight="1">
      <c r="A72" s="31"/>
      <c r="B72" s="246" t="s">
        <v>226</v>
      </c>
      <c r="C72" s="246" t="s">
        <v>218</v>
      </c>
      <c r="D72" s="246" t="s">
        <v>217</v>
      </c>
      <c r="E72" s="31" t="s">
        <v>20</v>
      </c>
      <c r="F72" s="31">
        <v>48.26</v>
      </c>
      <c r="G72" s="31">
        <v>48.26</v>
      </c>
      <c r="H72" s="31">
        <v>0</v>
      </c>
      <c r="I72" s="31">
        <v>0</v>
      </c>
      <c r="J72" s="31"/>
      <c r="K72" s="31"/>
      <c r="L72" s="31"/>
      <c r="M72" s="31"/>
    </row>
    <row r="73" spans="1:13" ht="15" customHeight="1">
      <c r="A73" s="31"/>
      <c r="B73" s="246" t="s">
        <v>227</v>
      </c>
      <c r="C73" s="246"/>
      <c r="D73" s="246"/>
      <c r="E73" s="31" t="s">
        <v>108</v>
      </c>
      <c r="F73" s="31">
        <v>26.99</v>
      </c>
      <c r="G73" s="31">
        <v>26.99</v>
      </c>
      <c r="H73" s="31">
        <v>0</v>
      </c>
      <c r="I73" s="31">
        <v>0</v>
      </c>
      <c r="J73" s="31"/>
      <c r="K73" s="31"/>
      <c r="L73" s="31"/>
      <c r="M73" s="31"/>
    </row>
    <row r="74" spans="1:13" ht="15" customHeight="1">
      <c r="A74" s="31"/>
      <c r="B74" s="246"/>
      <c r="C74" s="246" t="s">
        <v>220</v>
      </c>
      <c r="D74" s="246"/>
      <c r="E74" s="31" t="s">
        <v>21</v>
      </c>
      <c r="F74" s="31">
        <v>26.99</v>
      </c>
      <c r="G74" s="31">
        <v>26.99</v>
      </c>
      <c r="H74" s="31">
        <v>0</v>
      </c>
      <c r="I74" s="31">
        <v>0</v>
      </c>
      <c r="J74" s="31"/>
      <c r="K74" s="31"/>
      <c r="L74" s="31"/>
      <c r="M74" s="31"/>
    </row>
    <row r="75" spans="1:13" ht="15" customHeight="1">
      <c r="A75" s="31"/>
      <c r="B75" s="246" t="s">
        <v>228</v>
      </c>
      <c r="C75" s="246" t="s">
        <v>221</v>
      </c>
      <c r="D75" s="246" t="s">
        <v>216</v>
      </c>
      <c r="E75" s="31" t="s">
        <v>247</v>
      </c>
      <c r="F75" s="31">
        <v>26.99</v>
      </c>
      <c r="G75" s="31">
        <v>26.99</v>
      </c>
      <c r="H75" s="31">
        <v>0</v>
      </c>
      <c r="I75" s="31">
        <v>0</v>
      </c>
      <c r="J75" s="31"/>
      <c r="K75" s="31"/>
      <c r="L75" s="31"/>
      <c r="M75" s="31"/>
    </row>
    <row r="76" spans="1:13" ht="15" customHeight="1">
      <c r="A76" s="31"/>
      <c r="B76" s="246" t="s">
        <v>229</v>
      </c>
      <c r="C76" s="246"/>
      <c r="D76" s="246"/>
      <c r="E76" s="31" t="s">
        <v>47</v>
      </c>
      <c r="F76" s="31">
        <v>35.54</v>
      </c>
      <c r="G76" s="31">
        <v>35.54</v>
      </c>
      <c r="H76" s="31">
        <v>0</v>
      </c>
      <c r="I76" s="31">
        <v>0</v>
      </c>
      <c r="J76" s="31"/>
      <c r="K76" s="31"/>
      <c r="L76" s="31"/>
      <c r="M76" s="31"/>
    </row>
    <row r="77" spans="1:13" ht="15" customHeight="1">
      <c r="A77" s="31"/>
      <c r="B77" s="246"/>
      <c r="C77" s="246" t="s">
        <v>216</v>
      </c>
      <c r="D77" s="246"/>
      <c r="E77" s="31" t="s">
        <v>25</v>
      </c>
      <c r="F77" s="31">
        <v>35.54</v>
      </c>
      <c r="G77" s="31">
        <v>35.54</v>
      </c>
      <c r="H77" s="31">
        <v>0</v>
      </c>
      <c r="I77" s="31">
        <v>0</v>
      </c>
      <c r="J77" s="31"/>
      <c r="K77" s="31"/>
      <c r="L77" s="31"/>
      <c r="M77" s="31"/>
    </row>
    <row r="78" spans="1:13" ht="15" customHeight="1">
      <c r="A78" s="31"/>
      <c r="B78" s="246" t="s">
        <v>230</v>
      </c>
      <c r="C78" s="246" t="s">
        <v>222</v>
      </c>
      <c r="D78" s="246" t="s">
        <v>48</v>
      </c>
      <c r="E78" s="31" t="s">
        <v>26</v>
      </c>
      <c r="F78" s="31">
        <v>35.54</v>
      </c>
      <c r="G78" s="31">
        <v>35.54</v>
      </c>
      <c r="H78" s="31">
        <v>0</v>
      </c>
      <c r="I78" s="31">
        <v>0</v>
      </c>
      <c r="J78" s="31"/>
      <c r="K78" s="31"/>
      <c r="L78" s="31"/>
      <c r="M78" s="31"/>
    </row>
    <row r="79" spans="1:13" ht="15" customHeight="1">
      <c r="A79" s="217" t="s">
        <v>261</v>
      </c>
      <c r="B79" s="246"/>
      <c r="C79" s="246"/>
      <c r="D79" s="246"/>
      <c r="E79" s="228" t="s">
        <v>99</v>
      </c>
      <c r="F79" s="31">
        <v>2446.81</v>
      </c>
      <c r="G79" s="31">
        <v>1962.18</v>
      </c>
      <c r="H79" s="31">
        <v>371.44</v>
      </c>
      <c r="I79" s="31">
        <v>68.19</v>
      </c>
      <c r="J79" s="31">
        <v>45</v>
      </c>
      <c r="K79" s="31"/>
      <c r="L79" s="31"/>
      <c r="M79" s="31"/>
    </row>
    <row r="80" spans="1:13" ht="15" customHeight="1">
      <c r="A80" s="31"/>
      <c r="B80" s="246" t="s">
        <v>223</v>
      </c>
      <c r="C80" s="246"/>
      <c r="D80" s="246"/>
      <c r="E80" s="31" t="s">
        <v>215</v>
      </c>
      <c r="F80" s="31">
        <v>1854.28</v>
      </c>
      <c r="G80" s="31">
        <v>1441.49</v>
      </c>
      <c r="H80" s="31">
        <v>367.40999999999997</v>
      </c>
      <c r="I80" s="31">
        <v>0.38</v>
      </c>
      <c r="J80" s="31">
        <v>45</v>
      </c>
      <c r="K80" s="31"/>
      <c r="L80" s="31"/>
      <c r="M80" s="31"/>
    </row>
    <row r="81" spans="1:13" ht="15" customHeight="1">
      <c r="A81" s="31"/>
      <c r="B81" s="246"/>
      <c r="C81" s="246" t="s">
        <v>216</v>
      </c>
      <c r="D81" s="246"/>
      <c r="E81" s="31" t="s">
        <v>232</v>
      </c>
      <c r="F81" s="31">
        <v>1759.28</v>
      </c>
      <c r="G81" s="31">
        <v>1441.49</v>
      </c>
      <c r="H81" s="31">
        <v>317.40999999999997</v>
      </c>
      <c r="I81" s="31">
        <v>0.38</v>
      </c>
      <c r="J81" s="31">
        <v>0</v>
      </c>
      <c r="K81" s="31"/>
      <c r="L81" s="31"/>
      <c r="M81" s="31"/>
    </row>
    <row r="82" spans="1:13" ht="15" customHeight="1">
      <c r="A82" s="31"/>
      <c r="B82" s="246" t="s">
        <v>224</v>
      </c>
      <c r="C82" s="246" t="s">
        <v>222</v>
      </c>
      <c r="D82" s="246" t="s">
        <v>249</v>
      </c>
      <c r="E82" s="31" t="s">
        <v>235</v>
      </c>
      <c r="F82" s="31">
        <v>1759.28</v>
      </c>
      <c r="G82" s="31">
        <v>1441.49</v>
      </c>
      <c r="H82" s="31">
        <v>317.40999999999997</v>
      </c>
      <c r="I82" s="31">
        <v>0.38</v>
      </c>
      <c r="J82" s="31">
        <v>0</v>
      </c>
      <c r="K82" s="31"/>
      <c r="L82" s="31"/>
      <c r="M82" s="31"/>
    </row>
    <row r="83" spans="1:13" ht="15" customHeight="1">
      <c r="A83" s="31"/>
      <c r="B83" s="246"/>
      <c r="C83" s="246" t="s">
        <v>255</v>
      </c>
      <c r="D83" s="246"/>
      <c r="E83" s="31" t="s">
        <v>244</v>
      </c>
      <c r="F83" s="31">
        <v>95</v>
      </c>
      <c r="G83" s="31">
        <v>0</v>
      </c>
      <c r="H83" s="31">
        <v>50</v>
      </c>
      <c r="I83" s="31">
        <v>0</v>
      </c>
      <c r="J83" s="31">
        <v>45</v>
      </c>
      <c r="K83" s="31"/>
      <c r="L83" s="31"/>
      <c r="M83" s="31"/>
    </row>
    <row r="84" spans="1:13" ht="15" customHeight="1">
      <c r="A84" s="31"/>
      <c r="B84" s="246" t="s">
        <v>224</v>
      </c>
      <c r="C84" s="246" t="s">
        <v>256</v>
      </c>
      <c r="D84" s="246" t="s">
        <v>251</v>
      </c>
      <c r="E84" s="31" t="s">
        <v>245</v>
      </c>
      <c r="F84" s="31">
        <v>95</v>
      </c>
      <c r="G84" s="31">
        <v>0</v>
      </c>
      <c r="H84" s="31">
        <v>50</v>
      </c>
      <c r="I84" s="31">
        <v>0</v>
      </c>
      <c r="J84" s="31">
        <v>45</v>
      </c>
      <c r="K84" s="31"/>
      <c r="L84" s="31"/>
      <c r="M84" s="31"/>
    </row>
    <row r="85" spans="1:13" ht="15" customHeight="1">
      <c r="A85" s="31"/>
      <c r="B85" s="246" t="s">
        <v>225</v>
      </c>
      <c r="C85" s="246"/>
      <c r="D85" s="246"/>
      <c r="E85" s="31" t="s">
        <v>45</v>
      </c>
      <c r="F85" s="31">
        <v>307.36</v>
      </c>
      <c r="G85" s="31">
        <v>235.52</v>
      </c>
      <c r="H85" s="31">
        <v>4.03</v>
      </c>
      <c r="I85" s="31">
        <v>67.81</v>
      </c>
      <c r="J85" s="31"/>
      <c r="K85" s="31"/>
      <c r="L85" s="31"/>
      <c r="M85" s="31"/>
    </row>
    <row r="86" spans="1:13" ht="15" customHeight="1">
      <c r="A86" s="31"/>
      <c r="B86" s="246"/>
      <c r="C86" s="246" t="s">
        <v>217</v>
      </c>
      <c r="D86" s="246"/>
      <c r="E86" s="31" t="s">
        <v>105</v>
      </c>
      <c r="F86" s="31">
        <v>307.36</v>
      </c>
      <c r="G86" s="31">
        <v>235.52</v>
      </c>
      <c r="H86" s="31">
        <v>4.03</v>
      </c>
      <c r="I86" s="31">
        <v>67.81</v>
      </c>
      <c r="J86" s="31"/>
      <c r="K86" s="31"/>
      <c r="L86" s="31"/>
      <c r="M86" s="31"/>
    </row>
    <row r="87" spans="1:13" ht="15" customHeight="1">
      <c r="A87" s="31"/>
      <c r="B87" s="246" t="s">
        <v>226</v>
      </c>
      <c r="C87" s="246" t="s">
        <v>218</v>
      </c>
      <c r="D87" s="246" t="s">
        <v>216</v>
      </c>
      <c r="E87" s="31" t="s">
        <v>246</v>
      </c>
      <c r="F87" s="31">
        <v>71.84</v>
      </c>
      <c r="G87" s="31">
        <v>0</v>
      </c>
      <c r="H87" s="31">
        <v>4.03</v>
      </c>
      <c r="I87" s="31">
        <v>67.81</v>
      </c>
      <c r="J87" s="31"/>
      <c r="K87" s="31"/>
      <c r="L87" s="31"/>
      <c r="M87" s="31"/>
    </row>
    <row r="88" spans="1:13" ht="15" customHeight="1">
      <c r="A88" s="31"/>
      <c r="B88" s="246" t="s">
        <v>226</v>
      </c>
      <c r="C88" s="246" t="s">
        <v>218</v>
      </c>
      <c r="D88" s="246" t="s">
        <v>217</v>
      </c>
      <c r="E88" s="31" t="s">
        <v>20</v>
      </c>
      <c r="F88" s="31">
        <v>222.11</v>
      </c>
      <c r="G88" s="31">
        <v>222.11</v>
      </c>
      <c r="H88" s="31">
        <v>0</v>
      </c>
      <c r="I88" s="31">
        <v>0</v>
      </c>
      <c r="J88" s="31"/>
      <c r="K88" s="31"/>
      <c r="L88" s="31"/>
      <c r="M88" s="31"/>
    </row>
    <row r="89" spans="1:13" ht="15" customHeight="1">
      <c r="A89" s="31"/>
      <c r="B89" s="246" t="s">
        <v>226</v>
      </c>
      <c r="C89" s="246" t="s">
        <v>218</v>
      </c>
      <c r="D89" s="246" t="s">
        <v>219</v>
      </c>
      <c r="E89" s="31" t="s">
        <v>107</v>
      </c>
      <c r="F89" s="31">
        <v>13.41</v>
      </c>
      <c r="G89" s="31">
        <v>13.41</v>
      </c>
      <c r="H89" s="31">
        <v>0</v>
      </c>
      <c r="I89" s="31">
        <v>0</v>
      </c>
      <c r="J89" s="31"/>
      <c r="K89" s="31"/>
      <c r="L89" s="31"/>
      <c r="M89" s="31"/>
    </row>
    <row r="90" spans="1:13" ht="15" customHeight="1">
      <c r="A90" s="31"/>
      <c r="B90" s="246" t="s">
        <v>227</v>
      </c>
      <c r="C90" s="246"/>
      <c r="D90" s="246"/>
      <c r="E90" s="31" t="s">
        <v>108</v>
      </c>
      <c r="F90" s="31">
        <v>128.23</v>
      </c>
      <c r="G90" s="31">
        <v>128.23</v>
      </c>
      <c r="H90" s="31">
        <v>0</v>
      </c>
      <c r="I90" s="31">
        <v>0</v>
      </c>
      <c r="J90" s="31"/>
      <c r="K90" s="31"/>
      <c r="L90" s="31"/>
      <c r="M90" s="31"/>
    </row>
    <row r="91" spans="1:13" ht="15" customHeight="1">
      <c r="A91" s="31"/>
      <c r="B91" s="246"/>
      <c r="C91" s="246" t="s">
        <v>220</v>
      </c>
      <c r="D91" s="246"/>
      <c r="E91" s="31" t="s">
        <v>21</v>
      </c>
      <c r="F91" s="31">
        <v>128.23</v>
      </c>
      <c r="G91" s="31">
        <v>128.23</v>
      </c>
      <c r="H91" s="31">
        <v>0</v>
      </c>
      <c r="I91" s="31">
        <v>0</v>
      </c>
      <c r="J91" s="31"/>
      <c r="K91" s="31"/>
      <c r="L91" s="31"/>
      <c r="M91" s="31"/>
    </row>
    <row r="92" spans="1:13" ht="15" customHeight="1">
      <c r="A92" s="31"/>
      <c r="B92" s="246" t="s">
        <v>228</v>
      </c>
      <c r="C92" s="246" t="s">
        <v>221</v>
      </c>
      <c r="D92" s="246" t="s">
        <v>216</v>
      </c>
      <c r="E92" s="31" t="s">
        <v>247</v>
      </c>
      <c r="F92" s="31">
        <v>128.23</v>
      </c>
      <c r="G92" s="31">
        <v>128.23</v>
      </c>
      <c r="H92" s="31">
        <v>0</v>
      </c>
      <c r="I92" s="31">
        <v>0</v>
      </c>
      <c r="J92" s="31"/>
      <c r="K92" s="31"/>
      <c r="L92" s="31"/>
      <c r="M92" s="31"/>
    </row>
    <row r="93" spans="1:13" ht="15" customHeight="1">
      <c r="A93" s="31"/>
      <c r="B93" s="246" t="s">
        <v>229</v>
      </c>
      <c r="C93" s="246"/>
      <c r="D93" s="246"/>
      <c r="E93" s="31" t="s">
        <v>47</v>
      </c>
      <c r="F93" s="31">
        <v>156.94</v>
      </c>
      <c r="G93" s="31">
        <v>156.94</v>
      </c>
      <c r="H93" s="31">
        <v>0</v>
      </c>
      <c r="I93" s="31">
        <v>0</v>
      </c>
      <c r="J93" s="31"/>
      <c r="K93" s="31"/>
      <c r="L93" s="31"/>
      <c r="M93" s="31"/>
    </row>
    <row r="94" spans="1:13" ht="15" customHeight="1">
      <c r="A94" s="31"/>
      <c r="B94" s="246"/>
      <c r="C94" s="246" t="s">
        <v>216</v>
      </c>
      <c r="D94" s="246"/>
      <c r="E94" s="31" t="s">
        <v>25</v>
      </c>
      <c r="F94" s="31">
        <v>156.94</v>
      </c>
      <c r="G94" s="31">
        <v>156.94</v>
      </c>
      <c r="H94" s="31">
        <v>0</v>
      </c>
      <c r="I94" s="31">
        <v>0</v>
      </c>
      <c r="J94" s="31"/>
      <c r="K94" s="31"/>
      <c r="L94" s="31"/>
      <c r="M94" s="31"/>
    </row>
    <row r="95" spans="1:13" ht="15" customHeight="1">
      <c r="A95" s="31"/>
      <c r="B95" s="246" t="s">
        <v>230</v>
      </c>
      <c r="C95" s="246" t="s">
        <v>222</v>
      </c>
      <c r="D95" s="246" t="s">
        <v>48</v>
      </c>
      <c r="E95" s="31" t="s">
        <v>26</v>
      </c>
      <c r="F95" s="31">
        <v>156.94</v>
      </c>
      <c r="G95" s="31">
        <v>156.94</v>
      </c>
      <c r="H95" s="31">
        <v>0</v>
      </c>
      <c r="I95" s="31">
        <v>0</v>
      </c>
      <c r="J95" s="31"/>
      <c r="K95" s="31"/>
      <c r="L95" s="31"/>
      <c r="M95" s="31"/>
    </row>
    <row r="96" spans="1:13" ht="15" customHeight="1">
      <c r="A96" s="217" t="s">
        <v>262</v>
      </c>
      <c r="B96" s="246"/>
      <c r="C96" s="246"/>
      <c r="D96" s="246"/>
      <c r="E96" s="228" t="s">
        <v>99</v>
      </c>
      <c r="F96" s="31">
        <v>1881.3</v>
      </c>
      <c r="G96" s="31">
        <v>1648.24</v>
      </c>
      <c r="H96" s="31">
        <v>219.83</v>
      </c>
      <c r="I96" s="31">
        <v>13.23</v>
      </c>
      <c r="J96" s="31"/>
      <c r="K96" s="31"/>
      <c r="L96" s="31"/>
      <c r="M96" s="31"/>
    </row>
    <row r="97" spans="1:13" ht="15" customHeight="1">
      <c r="A97" s="31"/>
      <c r="B97" s="246" t="s">
        <v>223</v>
      </c>
      <c r="C97" s="246"/>
      <c r="D97" s="246"/>
      <c r="E97" s="31" t="s">
        <v>215</v>
      </c>
      <c r="F97" s="31">
        <v>1444.53</v>
      </c>
      <c r="G97" s="31">
        <v>1225.44</v>
      </c>
      <c r="H97" s="31">
        <v>218.85</v>
      </c>
      <c r="I97" s="31">
        <v>0.24</v>
      </c>
      <c r="J97" s="31"/>
      <c r="K97" s="31"/>
      <c r="L97" s="31"/>
      <c r="M97" s="31"/>
    </row>
    <row r="98" spans="1:13" ht="15" customHeight="1">
      <c r="A98" s="31"/>
      <c r="B98" s="246"/>
      <c r="C98" s="246" t="s">
        <v>216</v>
      </c>
      <c r="D98" s="246"/>
      <c r="E98" s="31" t="s">
        <v>232</v>
      </c>
      <c r="F98" s="31">
        <v>1444.53</v>
      </c>
      <c r="G98" s="31">
        <v>1225.44</v>
      </c>
      <c r="H98" s="31">
        <v>218.85</v>
      </c>
      <c r="I98" s="31">
        <v>0.24</v>
      </c>
      <c r="J98" s="31"/>
      <c r="K98" s="31"/>
      <c r="L98" s="31"/>
      <c r="M98" s="31"/>
    </row>
    <row r="99" spans="1:13" ht="15" customHeight="1">
      <c r="A99" s="31"/>
      <c r="B99" s="246" t="s">
        <v>224</v>
      </c>
      <c r="C99" s="246" t="s">
        <v>222</v>
      </c>
      <c r="D99" s="246" t="s">
        <v>249</v>
      </c>
      <c r="E99" s="31" t="s">
        <v>235</v>
      </c>
      <c r="F99" s="31">
        <v>1444.53</v>
      </c>
      <c r="G99" s="31">
        <v>1225.44</v>
      </c>
      <c r="H99" s="31">
        <v>218.85</v>
      </c>
      <c r="I99" s="31">
        <v>0.24</v>
      </c>
      <c r="J99" s="31"/>
      <c r="K99" s="31"/>
      <c r="L99" s="31"/>
      <c r="M99" s="31"/>
    </row>
    <row r="100" spans="1:13" ht="15" customHeight="1">
      <c r="A100" s="31"/>
      <c r="B100" s="246" t="s">
        <v>225</v>
      </c>
      <c r="C100" s="246"/>
      <c r="D100" s="246"/>
      <c r="E100" s="31" t="s">
        <v>45</v>
      </c>
      <c r="F100" s="31">
        <v>209.92</v>
      </c>
      <c r="G100" s="31">
        <v>195.95</v>
      </c>
      <c r="H100" s="31">
        <v>0.98</v>
      </c>
      <c r="I100" s="31">
        <v>12.99</v>
      </c>
      <c r="J100" s="31"/>
      <c r="K100" s="31"/>
      <c r="L100" s="31"/>
      <c r="M100" s="31"/>
    </row>
    <row r="101" spans="1:13" ht="15" customHeight="1">
      <c r="A101" s="31"/>
      <c r="B101" s="246"/>
      <c r="C101" s="246" t="s">
        <v>217</v>
      </c>
      <c r="D101" s="246"/>
      <c r="E101" s="31" t="s">
        <v>105</v>
      </c>
      <c r="F101" s="31">
        <v>209.92</v>
      </c>
      <c r="G101" s="31">
        <v>195.95</v>
      </c>
      <c r="H101" s="31">
        <v>0.98</v>
      </c>
      <c r="I101" s="31">
        <v>12.99</v>
      </c>
      <c r="J101" s="31"/>
      <c r="K101" s="31"/>
      <c r="L101" s="31"/>
      <c r="M101" s="31"/>
    </row>
    <row r="102" spans="1:13" ht="15" customHeight="1">
      <c r="A102" s="31"/>
      <c r="B102" s="246" t="s">
        <v>226</v>
      </c>
      <c r="C102" s="246" t="s">
        <v>218</v>
      </c>
      <c r="D102" s="246" t="s">
        <v>216</v>
      </c>
      <c r="E102" s="31" t="s">
        <v>246</v>
      </c>
      <c r="F102" s="31">
        <v>13.97</v>
      </c>
      <c r="G102" s="31">
        <v>0</v>
      </c>
      <c r="H102" s="31">
        <v>0.98</v>
      </c>
      <c r="I102" s="31">
        <v>12.99</v>
      </c>
      <c r="J102" s="31"/>
      <c r="K102" s="31"/>
      <c r="L102" s="31"/>
      <c r="M102" s="31"/>
    </row>
    <row r="103" spans="1:13" ht="15" customHeight="1">
      <c r="A103" s="31"/>
      <c r="B103" s="246" t="s">
        <v>226</v>
      </c>
      <c r="C103" s="246" t="s">
        <v>218</v>
      </c>
      <c r="D103" s="246" t="s">
        <v>217</v>
      </c>
      <c r="E103" s="31" t="s">
        <v>20</v>
      </c>
      <c r="F103" s="31">
        <v>183.55</v>
      </c>
      <c r="G103" s="31">
        <v>183.55</v>
      </c>
      <c r="H103" s="31">
        <v>0</v>
      </c>
      <c r="I103" s="31">
        <v>0</v>
      </c>
      <c r="J103" s="31"/>
      <c r="K103" s="31"/>
      <c r="L103" s="31"/>
      <c r="M103" s="31"/>
    </row>
    <row r="104" spans="1:13" ht="15" customHeight="1">
      <c r="A104" s="31"/>
      <c r="B104" s="246" t="s">
        <v>226</v>
      </c>
      <c r="C104" s="246" t="s">
        <v>218</v>
      </c>
      <c r="D104" s="246" t="s">
        <v>219</v>
      </c>
      <c r="E104" s="31" t="s">
        <v>107</v>
      </c>
      <c r="F104" s="31">
        <v>12.4</v>
      </c>
      <c r="G104" s="31">
        <v>12.4</v>
      </c>
      <c r="H104" s="31">
        <v>0</v>
      </c>
      <c r="I104" s="31">
        <v>0</v>
      </c>
      <c r="J104" s="31"/>
      <c r="K104" s="31"/>
      <c r="L104" s="31"/>
      <c r="M104" s="31"/>
    </row>
    <row r="105" spans="1:13" ht="15" customHeight="1">
      <c r="A105" s="31"/>
      <c r="B105" s="246" t="s">
        <v>227</v>
      </c>
      <c r="C105" s="246"/>
      <c r="D105" s="246"/>
      <c r="E105" s="31" t="s">
        <v>108</v>
      </c>
      <c r="F105" s="31">
        <v>93.59</v>
      </c>
      <c r="G105" s="31">
        <v>93.59</v>
      </c>
      <c r="H105" s="31">
        <v>0</v>
      </c>
      <c r="I105" s="31">
        <v>0</v>
      </c>
      <c r="J105" s="31"/>
      <c r="K105" s="31"/>
      <c r="L105" s="31"/>
      <c r="M105" s="31"/>
    </row>
    <row r="106" spans="1:13" ht="15" customHeight="1">
      <c r="A106" s="31"/>
      <c r="B106" s="246"/>
      <c r="C106" s="246" t="s">
        <v>220</v>
      </c>
      <c r="D106" s="246"/>
      <c r="E106" s="31" t="s">
        <v>21</v>
      </c>
      <c r="F106" s="31">
        <v>93.59</v>
      </c>
      <c r="G106" s="31">
        <v>93.59</v>
      </c>
      <c r="H106" s="31">
        <v>0</v>
      </c>
      <c r="I106" s="31">
        <v>0</v>
      </c>
      <c r="J106" s="31"/>
      <c r="K106" s="31"/>
      <c r="L106" s="31"/>
      <c r="M106" s="31"/>
    </row>
    <row r="107" spans="1:13" ht="15" customHeight="1">
      <c r="A107" s="31"/>
      <c r="B107" s="246" t="s">
        <v>228</v>
      </c>
      <c r="C107" s="246" t="s">
        <v>221</v>
      </c>
      <c r="D107" s="246" t="s">
        <v>216</v>
      </c>
      <c r="E107" s="31" t="s">
        <v>247</v>
      </c>
      <c r="F107" s="31">
        <v>93.59</v>
      </c>
      <c r="G107" s="31">
        <v>93.59</v>
      </c>
      <c r="H107" s="31">
        <v>0</v>
      </c>
      <c r="I107" s="31">
        <v>0</v>
      </c>
      <c r="J107" s="31"/>
      <c r="K107" s="31"/>
      <c r="L107" s="31"/>
      <c r="M107" s="31"/>
    </row>
    <row r="108" spans="1:13" ht="15" customHeight="1">
      <c r="A108" s="31"/>
      <c r="B108" s="246" t="s">
        <v>229</v>
      </c>
      <c r="C108" s="246"/>
      <c r="D108" s="246"/>
      <c r="E108" s="31" t="s">
        <v>47</v>
      </c>
      <c r="F108" s="31">
        <v>133.26</v>
      </c>
      <c r="G108" s="31">
        <v>133.26</v>
      </c>
      <c r="H108" s="31">
        <v>0</v>
      </c>
      <c r="I108" s="31">
        <v>0</v>
      </c>
      <c r="J108" s="31"/>
      <c r="K108" s="31"/>
      <c r="L108" s="31"/>
      <c r="M108" s="31"/>
    </row>
    <row r="109" spans="1:13" ht="15" customHeight="1">
      <c r="A109" s="31"/>
      <c r="B109" s="246"/>
      <c r="C109" s="246" t="s">
        <v>216</v>
      </c>
      <c r="D109" s="246"/>
      <c r="E109" s="31" t="s">
        <v>25</v>
      </c>
      <c r="F109" s="31">
        <v>133.26</v>
      </c>
      <c r="G109" s="31">
        <v>133.26</v>
      </c>
      <c r="H109" s="31">
        <v>0</v>
      </c>
      <c r="I109" s="31">
        <v>0</v>
      </c>
      <c r="J109" s="31"/>
      <c r="K109" s="31"/>
      <c r="L109" s="31"/>
      <c r="M109" s="31"/>
    </row>
    <row r="110" spans="1:13" ht="15" customHeight="1">
      <c r="A110" s="31"/>
      <c r="B110" s="246" t="s">
        <v>230</v>
      </c>
      <c r="C110" s="246" t="s">
        <v>222</v>
      </c>
      <c r="D110" s="246" t="s">
        <v>48</v>
      </c>
      <c r="E110" s="31" t="s">
        <v>26</v>
      </c>
      <c r="F110" s="31">
        <v>133.26</v>
      </c>
      <c r="G110" s="31">
        <v>133.26</v>
      </c>
      <c r="H110" s="31">
        <v>0</v>
      </c>
      <c r="I110" s="31">
        <v>0</v>
      </c>
      <c r="J110" s="31"/>
      <c r="K110" s="31"/>
      <c r="L110" s="31"/>
      <c r="M110" s="31"/>
    </row>
    <row r="111" spans="1:13" ht="15" customHeight="1">
      <c r="A111" s="217" t="s">
        <v>263</v>
      </c>
      <c r="B111" s="246"/>
      <c r="C111" s="246"/>
      <c r="D111" s="246"/>
      <c r="E111" s="228" t="s">
        <v>99</v>
      </c>
      <c r="F111" s="31">
        <v>2828.89</v>
      </c>
      <c r="G111" s="31">
        <v>2362.52</v>
      </c>
      <c r="H111" s="31">
        <v>389.04</v>
      </c>
      <c r="I111" s="31">
        <v>30.33</v>
      </c>
      <c r="J111" s="31">
        <v>47</v>
      </c>
      <c r="K111" s="31"/>
      <c r="L111" s="31"/>
      <c r="M111" s="31"/>
    </row>
    <row r="112" spans="1:13" ht="15" customHeight="1">
      <c r="A112" s="31"/>
      <c r="B112" s="246" t="s">
        <v>223</v>
      </c>
      <c r="C112" s="246"/>
      <c r="D112" s="246"/>
      <c r="E112" s="31" t="s">
        <v>215</v>
      </c>
      <c r="F112" s="31">
        <v>2210</v>
      </c>
      <c r="G112" s="31">
        <v>1773.69</v>
      </c>
      <c r="H112" s="31">
        <v>386.40000000000003</v>
      </c>
      <c r="I112" s="31">
        <v>2.91</v>
      </c>
      <c r="J112" s="31">
        <v>47</v>
      </c>
      <c r="K112" s="31"/>
      <c r="L112" s="31"/>
      <c r="M112" s="31"/>
    </row>
    <row r="113" spans="1:13" ht="15" customHeight="1">
      <c r="A113" s="31"/>
      <c r="B113" s="246"/>
      <c r="C113" s="246" t="s">
        <v>216</v>
      </c>
      <c r="D113" s="246"/>
      <c r="E113" s="31" t="s">
        <v>232</v>
      </c>
      <c r="F113" s="31">
        <v>2107.02</v>
      </c>
      <c r="G113" s="31">
        <v>1773.69</v>
      </c>
      <c r="H113" s="31">
        <v>330.42</v>
      </c>
      <c r="I113" s="31">
        <v>2.91</v>
      </c>
      <c r="J113" s="31">
        <v>0</v>
      </c>
      <c r="K113" s="31"/>
      <c r="L113" s="31"/>
      <c r="M113" s="31"/>
    </row>
    <row r="114" spans="1:13" ht="15" customHeight="1">
      <c r="A114" s="31"/>
      <c r="B114" s="246" t="s">
        <v>224</v>
      </c>
      <c r="C114" s="246" t="s">
        <v>222</v>
      </c>
      <c r="D114" s="246" t="s">
        <v>250</v>
      </c>
      <c r="E114" s="31" t="s">
        <v>236</v>
      </c>
      <c r="F114" s="31">
        <v>2107.02</v>
      </c>
      <c r="G114" s="31">
        <v>1773.69</v>
      </c>
      <c r="H114" s="31">
        <v>330.42</v>
      </c>
      <c r="I114" s="31">
        <v>2.91</v>
      </c>
      <c r="J114" s="31">
        <v>0</v>
      </c>
      <c r="K114" s="31"/>
      <c r="L114" s="31"/>
      <c r="M114" s="31"/>
    </row>
    <row r="115" spans="1:13" ht="15" customHeight="1">
      <c r="A115" s="31"/>
      <c r="B115" s="246"/>
      <c r="C115" s="246" t="s">
        <v>255</v>
      </c>
      <c r="D115" s="246"/>
      <c r="E115" s="31" t="s">
        <v>244</v>
      </c>
      <c r="F115" s="31">
        <v>102.98</v>
      </c>
      <c r="G115" s="31">
        <v>0</v>
      </c>
      <c r="H115" s="31">
        <v>55.98</v>
      </c>
      <c r="I115" s="31">
        <v>0</v>
      </c>
      <c r="J115" s="31">
        <v>47</v>
      </c>
      <c r="K115" s="31"/>
      <c r="L115" s="31"/>
      <c r="M115" s="31"/>
    </row>
    <row r="116" spans="1:13" ht="15" customHeight="1">
      <c r="A116" s="31"/>
      <c r="B116" s="246" t="s">
        <v>224</v>
      </c>
      <c r="C116" s="246" t="s">
        <v>256</v>
      </c>
      <c r="D116" s="246" t="s">
        <v>251</v>
      </c>
      <c r="E116" s="31" t="s">
        <v>245</v>
      </c>
      <c r="F116" s="31">
        <v>102.98</v>
      </c>
      <c r="G116" s="31">
        <v>0</v>
      </c>
      <c r="H116" s="31">
        <v>55.98</v>
      </c>
      <c r="I116" s="31">
        <v>0</v>
      </c>
      <c r="J116" s="31">
        <v>47</v>
      </c>
      <c r="K116" s="31"/>
      <c r="L116" s="31"/>
      <c r="M116" s="31"/>
    </row>
    <row r="117" spans="1:13" ht="15" customHeight="1">
      <c r="A117" s="31"/>
      <c r="B117" s="246" t="s">
        <v>225</v>
      </c>
      <c r="C117" s="246"/>
      <c r="D117" s="246"/>
      <c r="E117" s="31" t="s">
        <v>45</v>
      </c>
      <c r="F117" s="31">
        <v>292.88</v>
      </c>
      <c r="G117" s="31">
        <v>262.82</v>
      </c>
      <c r="H117" s="31">
        <v>2.64</v>
      </c>
      <c r="I117" s="31">
        <v>27.42</v>
      </c>
      <c r="J117" s="31"/>
      <c r="K117" s="31"/>
      <c r="L117" s="31"/>
      <c r="M117" s="31"/>
    </row>
    <row r="118" spans="1:13" ht="15" customHeight="1">
      <c r="A118" s="31"/>
      <c r="B118" s="246"/>
      <c r="C118" s="246" t="s">
        <v>217</v>
      </c>
      <c r="D118" s="246"/>
      <c r="E118" s="31" t="s">
        <v>105</v>
      </c>
      <c r="F118" s="31">
        <v>292.88</v>
      </c>
      <c r="G118" s="31">
        <v>262.82</v>
      </c>
      <c r="H118" s="31">
        <v>2.64</v>
      </c>
      <c r="I118" s="31">
        <v>27.42</v>
      </c>
      <c r="J118" s="31"/>
      <c r="K118" s="31"/>
      <c r="L118" s="31"/>
      <c r="M118" s="31"/>
    </row>
    <row r="119" spans="1:13" ht="15" customHeight="1">
      <c r="A119" s="31"/>
      <c r="B119" s="246" t="s">
        <v>226</v>
      </c>
      <c r="C119" s="246" t="s">
        <v>218</v>
      </c>
      <c r="D119" s="246" t="s">
        <v>216</v>
      </c>
      <c r="E119" s="31" t="s">
        <v>246</v>
      </c>
      <c r="F119" s="31">
        <v>30.06</v>
      </c>
      <c r="G119" s="31">
        <v>0</v>
      </c>
      <c r="H119" s="31">
        <v>2.64</v>
      </c>
      <c r="I119" s="31">
        <v>27.42</v>
      </c>
      <c r="J119" s="31"/>
      <c r="K119" s="31"/>
      <c r="L119" s="31"/>
      <c r="M119" s="31"/>
    </row>
    <row r="120" spans="1:13" ht="15" customHeight="1">
      <c r="A120" s="31"/>
      <c r="B120" s="246" t="s">
        <v>226</v>
      </c>
      <c r="C120" s="246" t="s">
        <v>218</v>
      </c>
      <c r="D120" s="246" t="s">
        <v>217</v>
      </c>
      <c r="E120" s="31" t="s">
        <v>20</v>
      </c>
      <c r="F120" s="31">
        <v>262.82</v>
      </c>
      <c r="G120" s="31">
        <v>262.82</v>
      </c>
      <c r="H120" s="31">
        <v>0</v>
      </c>
      <c r="I120" s="31">
        <v>0</v>
      </c>
      <c r="J120" s="31"/>
      <c r="K120" s="31"/>
      <c r="L120" s="31"/>
      <c r="M120" s="31"/>
    </row>
    <row r="121" spans="1:13" ht="15" customHeight="1">
      <c r="A121" s="31"/>
      <c r="B121" s="246" t="s">
        <v>227</v>
      </c>
      <c r="C121" s="246"/>
      <c r="D121" s="246"/>
      <c r="E121" s="31" t="s">
        <v>108</v>
      </c>
      <c r="F121" s="31">
        <v>135.13</v>
      </c>
      <c r="G121" s="31">
        <v>135.13</v>
      </c>
      <c r="H121" s="31">
        <v>0</v>
      </c>
      <c r="I121" s="31">
        <v>0</v>
      </c>
      <c r="J121" s="31"/>
      <c r="K121" s="31"/>
      <c r="L121" s="31"/>
      <c r="M121" s="31"/>
    </row>
    <row r="122" spans="1:13" ht="15" customHeight="1">
      <c r="A122" s="31"/>
      <c r="B122" s="246"/>
      <c r="C122" s="246" t="s">
        <v>220</v>
      </c>
      <c r="D122" s="246"/>
      <c r="E122" s="31" t="s">
        <v>21</v>
      </c>
      <c r="F122" s="31">
        <v>135.13</v>
      </c>
      <c r="G122" s="31">
        <v>135.13</v>
      </c>
      <c r="H122" s="31">
        <v>0</v>
      </c>
      <c r="I122" s="31">
        <v>0</v>
      </c>
      <c r="J122" s="31"/>
      <c r="K122" s="31"/>
      <c r="L122" s="31"/>
      <c r="M122" s="31"/>
    </row>
    <row r="123" spans="1:13" ht="15" customHeight="1">
      <c r="A123" s="31"/>
      <c r="B123" s="246" t="s">
        <v>228</v>
      </c>
      <c r="C123" s="246" t="s">
        <v>221</v>
      </c>
      <c r="D123" s="246" t="s">
        <v>216</v>
      </c>
      <c r="E123" s="31" t="s">
        <v>247</v>
      </c>
      <c r="F123" s="31">
        <v>135.13</v>
      </c>
      <c r="G123" s="31">
        <v>135.13</v>
      </c>
      <c r="H123" s="31">
        <v>0</v>
      </c>
      <c r="I123" s="31">
        <v>0</v>
      </c>
      <c r="J123" s="31"/>
      <c r="K123" s="31"/>
      <c r="L123" s="31"/>
      <c r="M123" s="31"/>
    </row>
    <row r="124" spans="1:13" ht="15" customHeight="1">
      <c r="A124" s="31"/>
      <c r="B124" s="246" t="s">
        <v>229</v>
      </c>
      <c r="C124" s="246"/>
      <c r="D124" s="246"/>
      <c r="E124" s="31" t="s">
        <v>47</v>
      </c>
      <c r="F124" s="31">
        <v>190.88</v>
      </c>
      <c r="G124" s="31">
        <v>190.88</v>
      </c>
      <c r="H124" s="31">
        <v>0</v>
      </c>
      <c r="I124" s="31">
        <v>0</v>
      </c>
      <c r="J124" s="31"/>
      <c r="K124" s="31"/>
      <c r="L124" s="31"/>
      <c r="M124" s="31"/>
    </row>
    <row r="125" spans="1:13" ht="15" customHeight="1">
      <c r="A125" s="31"/>
      <c r="B125" s="246"/>
      <c r="C125" s="246" t="s">
        <v>216</v>
      </c>
      <c r="D125" s="246"/>
      <c r="E125" s="31" t="s">
        <v>25</v>
      </c>
      <c r="F125" s="31">
        <v>190.88</v>
      </c>
      <c r="G125" s="31">
        <v>190.88</v>
      </c>
      <c r="H125" s="31">
        <v>0</v>
      </c>
      <c r="I125" s="31">
        <v>0</v>
      </c>
      <c r="J125" s="31"/>
      <c r="K125" s="31"/>
      <c r="L125" s="31"/>
      <c r="M125" s="31"/>
    </row>
    <row r="126" spans="1:13" ht="15" customHeight="1">
      <c r="A126" s="31"/>
      <c r="B126" s="246" t="s">
        <v>230</v>
      </c>
      <c r="C126" s="246" t="s">
        <v>222</v>
      </c>
      <c r="D126" s="246" t="s">
        <v>48</v>
      </c>
      <c r="E126" s="31" t="s">
        <v>26</v>
      </c>
      <c r="F126" s="31">
        <v>190.88</v>
      </c>
      <c r="G126" s="31">
        <v>190.88</v>
      </c>
      <c r="H126" s="31">
        <v>0</v>
      </c>
      <c r="I126" s="31">
        <v>0</v>
      </c>
      <c r="J126" s="31"/>
      <c r="K126" s="31"/>
      <c r="L126" s="31"/>
      <c r="M126" s="31"/>
    </row>
    <row r="127" spans="1:13" ht="15" customHeight="1">
      <c r="A127" s="217" t="s">
        <v>264</v>
      </c>
      <c r="B127" s="246"/>
      <c r="C127" s="246"/>
      <c r="D127" s="246"/>
      <c r="E127" s="228" t="s">
        <v>99</v>
      </c>
      <c r="F127" s="31">
        <v>3722.15</v>
      </c>
      <c r="G127" s="31">
        <v>3011.9</v>
      </c>
      <c r="H127" s="31">
        <v>434.25</v>
      </c>
      <c r="I127" s="31">
        <v>41</v>
      </c>
      <c r="J127" s="31">
        <v>235</v>
      </c>
      <c r="K127" s="31"/>
      <c r="L127" s="31"/>
      <c r="M127" s="31"/>
    </row>
    <row r="128" spans="1:13" ht="15" customHeight="1">
      <c r="A128" s="31"/>
      <c r="B128" s="246" t="s">
        <v>223</v>
      </c>
      <c r="C128" s="246"/>
      <c r="D128" s="246"/>
      <c r="E128" s="31" t="s">
        <v>215</v>
      </c>
      <c r="F128" s="31">
        <v>2897.19</v>
      </c>
      <c r="G128" s="31">
        <v>2226.66</v>
      </c>
      <c r="H128" s="31">
        <v>431.23</v>
      </c>
      <c r="I128" s="31">
        <v>4.3</v>
      </c>
      <c r="J128" s="31">
        <v>235</v>
      </c>
      <c r="K128" s="31"/>
      <c r="L128" s="31"/>
      <c r="M128" s="31"/>
    </row>
    <row r="129" spans="1:13" ht="15" customHeight="1">
      <c r="A129" s="31"/>
      <c r="B129" s="246"/>
      <c r="C129" s="246" t="s">
        <v>216</v>
      </c>
      <c r="D129" s="246"/>
      <c r="E129" s="31" t="s">
        <v>232</v>
      </c>
      <c r="F129" s="31">
        <v>2687.19</v>
      </c>
      <c r="G129" s="31">
        <v>2226.66</v>
      </c>
      <c r="H129" s="31">
        <v>431.23</v>
      </c>
      <c r="I129" s="31">
        <v>4.3</v>
      </c>
      <c r="J129" s="31">
        <v>25</v>
      </c>
      <c r="K129" s="31"/>
      <c r="L129" s="31"/>
      <c r="M129" s="31"/>
    </row>
    <row r="130" spans="1:13" ht="15" customHeight="1">
      <c r="A130" s="31"/>
      <c r="B130" s="246" t="s">
        <v>224</v>
      </c>
      <c r="C130" s="246" t="s">
        <v>222</v>
      </c>
      <c r="D130" s="246" t="s">
        <v>250</v>
      </c>
      <c r="E130" s="31" t="s">
        <v>236</v>
      </c>
      <c r="F130" s="31">
        <v>2687.19</v>
      </c>
      <c r="G130" s="31">
        <v>2226.66</v>
      </c>
      <c r="H130" s="31">
        <v>431.23</v>
      </c>
      <c r="I130" s="31">
        <v>4.3</v>
      </c>
      <c r="J130" s="31">
        <v>25</v>
      </c>
      <c r="K130" s="31"/>
      <c r="L130" s="31"/>
      <c r="M130" s="31"/>
    </row>
    <row r="131" spans="1:13" ht="15" customHeight="1">
      <c r="A131" s="31"/>
      <c r="B131" s="246"/>
      <c r="C131" s="246" t="s">
        <v>255</v>
      </c>
      <c r="D131" s="246"/>
      <c r="E131" s="31" t="s">
        <v>244</v>
      </c>
      <c r="F131" s="31">
        <v>210</v>
      </c>
      <c r="G131" s="31">
        <v>0</v>
      </c>
      <c r="H131" s="31">
        <v>0</v>
      </c>
      <c r="I131" s="31">
        <v>0</v>
      </c>
      <c r="J131" s="31">
        <v>210</v>
      </c>
      <c r="K131" s="31"/>
      <c r="L131" s="31"/>
      <c r="M131" s="31"/>
    </row>
    <row r="132" spans="1:13" ht="15" customHeight="1">
      <c r="A132" s="31"/>
      <c r="B132" s="246" t="s">
        <v>224</v>
      </c>
      <c r="C132" s="246" t="s">
        <v>256</v>
      </c>
      <c r="D132" s="246" t="s">
        <v>251</v>
      </c>
      <c r="E132" s="31" t="s">
        <v>245</v>
      </c>
      <c r="F132" s="31">
        <v>210</v>
      </c>
      <c r="G132" s="31">
        <v>0</v>
      </c>
      <c r="H132" s="31">
        <v>0</v>
      </c>
      <c r="I132" s="31">
        <v>0</v>
      </c>
      <c r="J132" s="31">
        <v>210</v>
      </c>
      <c r="K132" s="31"/>
      <c r="L132" s="31"/>
      <c r="M132" s="31"/>
    </row>
    <row r="133" spans="1:13" ht="15" customHeight="1">
      <c r="A133" s="31"/>
      <c r="B133" s="246" t="s">
        <v>225</v>
      </c>
      <c r="C133" s="246"/>
      <c r="D133" s="246"/>
      <c r="E133" s="31" t="s">
        <v>45</v>
      </c>
      <c r="F133" s="31">
        <v>412.14</v>
      </c>
      <c r="G133" s="31">
        <v>372.42</v>
      </c>
      <c r="H133" s="31">
        <v>3.02</v>
      </c>
      <c r="I133" s="31">
        <v>36.7</v>
      </c>
      <c r="J133" s="31"/>
      <c r="K133" s="31"/>
      <c r="L133" s="31"/>
      <c r="M133" s="31"/>
    </row>
    <row r="134" spans="1:13" ht="15" customHeight="1">
      <c r="A134" s="31"/>
      <c r="B134" s="246"/>
      <c r="C134" s="246" t="s">
        <v>217</v>
      </c>
      <c r="D134" s="246"/>
      <c r="E134" s="31" t="s">
        <v>105</v>
      </c>
      <c r="F134" s="31">
        <v>412.14</v>
      </c>
      <c r="G134" s="31">
        <v>372.42</v>
      </c>
      <c r="H134" s="31">
        <v>3.02</v>
      </c>
      <c r="I134" s="31">
        <v>36.7</v>
      </c>
      <c r="J134" s="31"/>
      <c r="K134" s="31"/>
      <c r="L134" s="31"/>
      <c r="M134" s="31"/>
    </row>
    <row r="135" spans="1:13" ht="15" customHeight="1">
      <c r="A135" s="31"/>
      <c r="B135" s="246" t="s">
        <v>226</v>
      </c>
      <c r="C135" s="246" t="s">
        <v>218</v>
      </c>
      <c r="D135" s="246" t="s">
        <v>216</v>
      </c>
      <c r="E135" s="31" t="s">
        <v>246</v>
      </c>
      <c r="F135" s="31">
        <v>39.72</v>
      </c>
      <c r="G135" s="31">
        <v>0</v>
      </c>
      <c r="H135" s="31">
        <v>3.02</v>
      </c>
      <c r="I135" s="31">
        <v>36.7</v>
      </c>
      <c r="J135" s="31"/>
      <c r="K135" s="31"/>
      <c r="L135" s="31"/>
      <c r="M135" s="31"/>
    </row>
    <row r="136" spans="1:13" ht="15" customHeight="1">
      <c r="A136" s="31"/>
      <c r="B136" s="246" t="s">
        <v>226</v>
      </c>
      <c r="C136" s="246" t="s">
        <v>218</v>
      </c>
      <c r="D136" s="246" t="s">
        <v>217</v>
      </c>
      <c r="E136" s="31" t="s">
        <v>20</v>
      </c>
      <c r="F136" s="31">
        <v>345.59</v>
      </c>
      <c r="G136" s="31">
        <v>345.59</v>
      </c>
      <c r="H136" s="31">
        <v>0</v>
      </c>
      <c r="I136" s="31">
        <v>0</v>
      </c>
      <c r="J136" s="31"/>
      <c r="K136" s="31"/>
      <c r="L136" s="31"/>
      <c r="M136" s="31"/>
    </row>
    <row r="137" spans="1:13" ht="15" customHeight="1">
      <c r="A137" s="31"/>
      <c r="B137" s="246" t="s">
        <v>226</v>
      </c>
      <c r="C137" s="246" t="s">
        <v>218</v>
      </c>
      <c r="D137" s="246" t="s">
        <v>219</v>
      </c>
      <c r="E137" s="31" t="s">
        <v>107</v>
      </c>
      <c r="F137" s="31">
        <v>26.83</v>
      </c>
      <c r="G137" s="31">
        <v>26.83</v>
      </c>
      <c r="H137" s="31">
        <v>0</v>
      </c>
      <c r="I137" s="31">
        <v>0</v>
      </c>
      <c r="J137" s="31"/>
      <c r="K137" s="31"/>
      <c r="L137" s="31"/>
      <c r="M137" s="31"/>
    </row>
    <row r="138" spans="1:13" ht="15" customHeight="1">
      <c r="A138" s="31"/>
      <c r="B138" s="246" t="s">
        <v>227</v>
      </c>
      <c r="C138" s="246"/>
      <c r="D138" s="246"/>
      <c r="E138" s="31" t="s">
        <v>108</v>
      </c>
      <c r="F138" s="31">
        <v>173.5</v>
      </c>
      <c r="G138" s="31">
        <v>173.5</v>
      </c>
      <c r="H138" s="31">
        <v>0</v>
      </c>
      <c r="I138" s="31">
        <v>0</v>
      </c>
      <c r="J138" s="31"/>
      <c r="K138" s="31"/>
      <c r="L138" s="31"/>
      <c r="M138" s="31"/>
    </row>
    <row r="139" spans="1:13" ht="15" customHeight="1">
      <c r="A139" s="31"/>
      <c r="B139" s="246"/>
      <c r="C139" s="246" t="s">
        <v>220</v>
      </c>
      <c r="D139" s="246"/>
      <c r="E139" s="31" t="s">
        <v>21</v>
      </c>
      <c r="F139" s="31">
        <v>173.5</v>
      </c>
      <c r="G139" s="31">
        <v>173.5</v>
      </c>
      <c r="H139" s="31">
        <v>0</v>
      </c>
      <c r="I139" s="31">
        <v>0</v>
      </c>
      <c r="J139" s="31"/>
      <c r="K139" s="31"/>
      <c r="L139" s="31"/>
      <c r="M139" s="31"/>
    </row>
    <row r="140" spans="1:13" ht="15" customHeight="1">
      <c r="A140" s="31"/>
      <c r="B140" s="246" t="s">
        <v>228</v>
      </c>
      <c r="C140" s="246" t="s">
        <v>221</v>
      </c>
      <c r="D140" s="246" t="s">
        <v>216</v>
      </c>
      <c r="E140" s="31" t="s">
        <v>247</v>
      </c>
      <c r="F140" s="31">
        <v>173.5</v>
      </c>
      <c r="G140" s="31">
        <v>173.5</v>
      </c>
      <c r="H140" s="31">
        <v>0</v>
      </c>
      <c r="I140" s="31">
        <v>0</v>
      </c>
      <c r="J140" s="31"/>
      <c r="K140" s="31"/>
      <c r="L140" s="31"/>
      <c r="M140" s="31"/>
    </row>
    <row r="141" spans="1:13" ht="15" customHeight="1">
      <c r="A141" s="31"/>
      <c r="B141" s="246" t="s">
        <v>229</v>
      </c>
      <c r="C141" s="246"/>
      <c r="D141" s="246"/>
      <c r="E141" s="31" t="s">
        <v>47</v>
      </c>
      <c r="F141" s="31">
        <v>239.32</v>
      </c>
      <c r="G141" s="31">
        <v>239.32</v>
      </c>
      <c r="H141" s="31">
        <v>0</v>
      </c>
      <c r="I141" s="31">
        <v>0</v>
      </c>
      <c r="J141" s="31"/>
      <c r="K141" s="31"/>
      <c r="L141" s="31"/>
      <c r="M141" s="31"/>
    </row>
    <row r="142" spans="1:13" ht="15" customHeight="1">
      <c r="A142" s="31"/>
      <c r="B142" s="246"/>
      <c r="C142" s="246" t="s">
        <v>216</v>
      </c>
      <c r="D142" s="246"/>
      <c r="E142" s="31" t="s">
        <v>25</v>
      </c>
      <c r="F142" s="31">
        <v>239.32</v>
      </c>
      <c r="G142" s="31">
        <v>239.32</v>
      </c>
      <c r="H142" s="31">
        <v>0</v>
      </c>
      <c r="I142" s="31">
        <v>0</v>
      </c>
      <c r="J142" s="31"/>
      <c r="K142" s="31"/>
      <c r="L142" s="31"/>
      <c r="M142" s="31"/>
    </row>
    <row r="143" spans="1:13" ht="15" customHeight="1">
      <c r="A143" s="31"/>
      <c r="B143" s="246" t="s">
        <v>230</v>
      </c>
      <c r="C143" s="246" t="s">
        <v>222</v>
      </c>
      <c r="D143" s="246" t="s">
        <v>48</v>
      </c>
      <c r="E143" s="31" t="s">
        <v>26</v>
      </c>
      <c r="F143" s="31">
        <v>239.32</v>
      </c>
      <c r="G143" s="31">
        <v>239.32</v>
      </c>
      <c r="H143" s="31">
        <v>0</v>
      </c>
      <c r="I143" s="31">
        <v>0</v>
      </c>
      <c r="J143" s="31"/>
      <c r="K143" s="31"/>
      <c r="L143" s="31"/>
      <c r="M143" s="31"/>
    </row>
    <row r="144" spans="1:13" ht="15" customHeight="1">
      <c r="A144" s="217" t="s">
        <v>265</v>
      </c>
      <c r="B144" s="144"/>
      <c r="C144" s="144"/>
      <c r="D144" s="144"/>
      <c r="E144" s="240" t="s">
        <v>99</v>
      </c>
      <c r="F144" s="89">
        <v>1154.57</v>
      </c>
      <c r="G144" s="89">
        <v>978.83</v>
      </c>
      <c r="H144" s="89">
        <v>95.85</v>
      </c>
      <c r="I144" s="89">
        <v>19.89</v>
      </c>
      <c r="J144" s="89">
        <v>60</v>
      </c>
      <c r="K144" s="31"/>
      <c r="L144" s="31"/>
      <c r="M144" s="31"/>
    </row>
    <row r="145" spans="1:13" ht="15" customHeight="1">
      <c r="A145" s="31"/>
      <c r="B145" s="144" t="s">
        <v>223</v>
      </c>
      <c r="C145" s="144"/>
      <c r="D145" s="144"/>
      <c r="E145" s="67" t="s">
        <v>215</v>
      </c>
      <c r="F145" s="89">
        <v>878.35</v>
      </c>
      <c r="G145" s="89">
        <v>723.84</v>
      </c>
      <c r="H145" s="89">
        <v>94.31</v>
      </c>
      <c r="I145" s="89">
        <v>0.2</v>
      </c>
      <c r="J145" s="89">
        <v>60</v>
      </c>
      <c r="K145" s="31"/>
      <c r="L145" s="31"/>
      <c r="M145" s="31"/>
    </row>
    <row r="146" spans="1:13" ht="15" customHeight="1">
      <c r="A146" s="31"/>
      <c r="B146" s="144"/>
      <c r="C146" s="144" t="s">
        <v>216</v>
      </c>
      <c r="D146" s="144"/>
      <c r="E146" s="67" t="s">
        <v>232</v>
      </c>
      <c r="F146" s="89">
        <v>818.35</v>
      </c>
      <c r="G146" s="89">
        <v>723.84</v>
      </c>
      <c r="H146" s="89">
        <v>94.31</v>
      </c>
      <c r="I146" s="89">
        <v>0.2</v>
      </c>
      <c r="J146" s="89">
        <v>0</v>
      </c>
      <c r="K146" s="31"/>
      <c r="L146" s="31"/>
      <c r="M146" s="31"/>
    </row>
    <row r="147" spans="1:13" ht="15" customHeight="1">
      <c r="A147" s="31"/>
      <c r="B147" s="144" t="s">
        <v>224</v>
      </c>
      <c r="C147" s="144" t="s">
        <v>222</v>
      </c>
      <c r="D147" s="144" t="s">
        <v>250</v>
      </c>
      <c r="E147" s="67" t="s">
        <v>236</v>
      </c>
      <c r="F147" s="89">
        <v>818.35</v>
      </c>
      <c r="G147" s="89">
        <v>723.84</v>
      </c>
      <c r="H147" s="89">
        <v>94.31</v>
      </c>
      <c r="I147" s="89">
        <v>0.2</v>
      </c>
      <c r="J147" s="89">
        <v>0</v>
      </c>
      <c r="K147" s="31"/>
      <c r="L147" s="31"/>
      <c r="M147" s="31"/>
    </row>
    <row r="148" spans="1:13" ht="15" customHeight="1">
      <c r="A148" s="31"/>
      <c r="B148" s="144"/>
      <c r="C148" s="144" t="s">
        <v>255</v>
      </c>
      <c r="D148" s="144"/>
      <c r="E148" s="67" t="s">
        <v>244</v>
      </c>
      <c r="F148" s="89">
        <v>60</v>
      </c>
      <c r="G148" s="89">
        <v>0</v>
      </c>
      <c r="H148" s="89">
        <v>0</v>
      </c>
      <c r="I148" s="89">
        <v>0</v>
      </c>
      <c r="J148" s="89">
        <v>60</v>
      </c>
      <c r="K148" s="31"/>
      <c r="L148" s="31"/>
      <c r="M148" s="31"/>
    </row>
    <row r="149" spans="1:13" ht="15" customHeight="1">
      <c r="A149" s="31"/>
      <c r="B149" s="144" t="s">
        <v>224</v>
      </c>
      <c r="C149" s="144" t="s">
        <v>256</v>
      </c>
      <c r="D149" s="144" t="s">
        <v>251</v>
      </c>
      <c r="E149" s="67" t="s">
        <v>245</v>
      </c>
      <c r="F149" s="89">
        <v>60</v>
      </c>
      <c r="G149" s="89">
        <v>0</v>
      </c>
      <c r="H149" s="89">
        <v>0</v>
      </c>
      <c r="I149" s="89">
        <v>0</v>
      </c>
      <c r="J149" s="89">
        <v>60</v>
      </c>
      <c r="K149" s="31"/>
      <c r="L149" s="31"/>
      <c r="M149" s="31"/>
    </row>
    <row r="150" spans="1:13" ht="15" customHeight="1">
      <c r="A150" s="31"/>
      <c r="B150" s="144" t="s">
        <v>225</v>
      </c>
      <c r="C150" s="144"/>
      <c r="D150" s="144"/>
      <c r="E150" s="67" t="s">
        <v>45</v>
      </c>
      <c r="F150" s="89">
        <v>131.74</v>
      </c>
      <c r="G150" s="89">
        <v>110.51</v>
      </c>
      <c r="H150" s="89">
        <v>1.54</v>
      </c>
      <c r="I150" s="89">
        <v>19.69</v>
      </c>
      <c r="J150" s="89"/>
      <c r="K150" s="31"/>
      <c r="L150" s="31"/>
      <c r="M150" s="31"/>
    </row>
    <row r="151" spans="1:13" ht="15" customHeight="1">
      <c r="A151" s="31"/>
      <c r="B151" s="144"/>
      <c r="C151" s="144" t="s">
        <v>217</v>
      </c>
      <c r="D151" s="144"/>
      <c r="E151" s="67" t="s">
        <v>105</v>
      </c>
      <c r="F151" s="89">
        <v>131.74</v>
      </c>
      <c r="G151" s="89">
        <v>110.51</v>
      </c>
      <c r="H151" s="89">
        <v>1.54</v>
      </c>
      <c r="I151" s="89">
        <v>19.69</v>
      </c>
      <c r="J151" s="89"/>
      <c r="K151" s="31"/>
      <c r="L151" s="31"/>
      <c r="M151" s="31"/>
    </row>
    <row r="152" spans="1:13" ht="15" customHeight="1">
      <c r="A152" s="31"/>
      <c r="B152" s="144" t="s">
        <v>226</v>
      </c>
      <c r="C152" s="144" t="s">
        <v>218</v>
      </c>
      <c r="D152" s="144" t="s">
        <v>216</v>
      </c>
      <c r="E152" s="67" t="s">
        <v>246</v>
      </c>
      <c r="F152" s="89">
        <v>21.23</v>
      </c>
      <c r="G152" s="89">
        <v>0</v>
      </c>
      <c r="H152" s="89">
        <v>1.54</v>
      </c>
      <c r="I152" s="89">
        <v>19.69</v>
      </c>
      <c r="J152" s="89"/>
      <c r="K152" s="31"/>
      <c r="L152" s="31"/>
      <c r="M152" s="31"/>
    </row>
    <row r="153" spans="1:13" ht="15" customHeight="1">
      <c r="A153" s="31"/>
      <c r="B153" s="144" t="s">
        <v>226</v>
      </c>
      <c r="C153" s="144" t="s">
        <v>218</v>
      </c>
      <c r="D153" s="144" t="s">
        <v>217</v>
      </c>
      <c r="E153" s="67" t="s">
        <v>20</v>
      </c>
      <c r="F153" s="89">
        <v>107.51</v>
      </c>
      <c r="G153" s="89">
        <v>107.51</v>
      </c>
      <c r="H153" s="89">
        <v>0</v>
      </c>
      <c r="I153" s="89">
        <v>0</v>
      </c>
      <c r="J153" s="89"/>
      <c r="K153" s="31"/>
      <c r="L153" s="31"/>
      <c r="M153" s="31"/>
    </row>
    <row r="154" spans="1:13" ht="15" customHeight="1">
      <c r="A154" s="31"/>
      <c r="B154" s="144" t="s">
        <v>226</v>
      </c>
      <c r="C154" s="144" t="s">
        <v>218</v>
      </c>
      <c r="D154" s="144" t="s">
        <v>219</v>
      </c>
      <c r="E154" s="67" t="s">
        <v>107</v>
      </c>
      <c r="F154" s="89">
        <v>3</v>
      </c>
      <c r="G154" s="89">
        <v>3</v>
      </c>
      <c r="H154" s="89">
        <v>0</v>
      </c>
      <c r="I154" s="89">
        <v>0</v>
      </c>
      <c r="J154" s="89"/>
      <c r="K154" s="31"/>
      <c r="L154" s="31"/>
      <c r="M154" s="31"/>
    </row>
    <row r="155" spans="1:13" ht="15" customHeight="1">
      <c r="A155" s="31"/>
      <c r="B155" s="144" t="s">
        <v>227</v>
      </c>
      <c r="C155" s="144"/>
      <c r="D155" s="144"/>
      <c r="E155" s="67" t="s">
        <v>108</v>
      </c>
      <c r="F155" s="89">
        <v>66.43</v>
      </c>
      <c r="G155" s="89">
        <v>66.43</v>
      </c>
      <c r="H155" s="89">
        <v>0</v>
      </c>
      <c r="I155" s="89">
        <v>0</v>
      </c>
      <c r="J155" s="89"/>
      <c r="K155" s="31"/>
      <c r="L155" s="31"/>
      <c r="M155" s="31"/>
    </row>
    <row r="156" spans="1:13" ht="15" customHeight="1">
      <c r="A156" s="31"/>
      <c r="B156" s="144"/>
      <c r="C156" s="144" t="s">
        <v>220</v>
      </c>
      <c r="D156" s="144"/>
      <c r="E156" s="67" t="s">
        <v>21</v>
      </c>
      <c r="F156" s="89">
        <v>66.43</v>
      </c>
      <c r="G156" s="89">
        <v>66.43</v>
      </c>
      <c r="H156" s="89">
        <v>0</v>
      </c>
      <c r="I156" s="89">
        <v>0</v>
      </c>
      <c r="J156" s="89"/>
      <c r="K156" s="31"/>
      <c r="L156" s="31"/>
      <c r="M156" s="31"/>
    </row>
    <row r="157" spans="1:13" ht="15" customHeight="1">
      <c r="A157" s="31"/>
      <c r="B157" s="144" t="s">
        <v>228</v>
      </c>
      <c r="C157" s="144" t="s">
        <v>221</v>
      </c>
      <c r="D157" s="144" t="s">
        <v>216</v>
      </c>
      <c r="E157" s="67" t="s">
        <v>247</v>
      </c>
      <c r="F157" s="89">
        <v>66.43</v>
      </c>
      <c r="G157" s="89">
        <v>66.43</v>
      </c>
      <c r="H157" s="89">
        <v>0</v>
      </c>
      <c r="I157" s="89">
        <v>0</v>
      </c>
      <c r="J157" s="89"/>
      <c r="K157" s="31"/>
      <c r="L157" s="31"/>
      <c r="M157" s="31"/>
    </row>
    <row r="158" spans="1:13" ht="15" customHeight="1">
      <c r="A158" s="31"/>
      <c r="B158" s="144" t="s">
        <v>229</v>
      </c>
      <c r="C158" s="144"/>
      <c r="D158" s="144"/>
      <c r="E158" s="67" t="s">
        <v>47</v>
      </c>
      <c r="F158" s="89">
        <v>78.05</v>
      </c>
      <c r="G158" s="89">
        <v>78.05</v>
      </c>
      <c r="H158" s="89">
        <v>0</v>
      </c>
      <c r="I158" s="89">
        <v>0</v>
      </c>
      <c r="J158" s="89"/>
      <c r="K158" s="31"/>
      <c r="L158" s="31"/>
      <c r="M158" s="31"/>
    </row>
    <row r="159" spans="1:13" ht="15" customHeight="1">
      <c r="A159" s="31"/>
      <c r="B159" s="144"/>
      <c r="C159" s="144" t="s">
        <v>216</v>
      </c>
      <c r="D159" s="144"/>
      <c r="E159" s="67" t="s">
        <v>25</v>
      </c>
      <c r="F159" s="89">
        <v>78.05</v>
      </c>
      <c r="G159" s="89">
        <v>78.05</v>
      </c>
      <c r="H159" s="89">
        <v>0</v>
      </c>
      <c r="I159" s="89">
        <v>0</v>
      </c>
      <c r="J159" s="89"/>
      <c r="K159" s="31"/>
      <c r="L159" s="31"/>
      <c r="M159" s="31"/>
    </row>
    <row r="160" spans="1:13" ht="15" customHeight="1">
      <c r="A160" s="31"/>
      <c r="B160" s="144" t="s">
        <v>230</v>
      </c>
      <c r="C160" s="144" t="s">
        <v>222</v>
      </c>
      <c r="D160" s="144" t="s">
        <v>48</v>
      </c>
      <c r="E160" s="67" t="s">
        <v>26</v>
      </c>
      <c r="F160" s="89">
        <v>78.05</v>
      </c>
      <c r="G160" s="89">
        <v>78.05</v>
      </c>
      <c r="H160" s="89">
        <v>0</v>
      </c>
      <c r="I160" s="89">
        <v>0</v>
      </c>
      <c r="J160" s="89"/>
      <c r="K160" s="31"/>
      <c r="L160" s="31"/>
      <c r="M160" s="31"/>
    </row>
    <row r="161" spans="1:13" ht="15" customHeight="1">
      <c r="A161" s="217" t="s">
        <v>266</v>
      </c>
      <c r="B161" s="144"/>
      <c r="C161" s="144"/>
      <c r="D161" s="144"/>
      <c r="E161" s="240" t="s">
        <v>99</v>
      </c>
      <c r="F161" s="89">
        <v>2780.66</v>
      </c>
      <c r="G161" s="89">
        <v>2379.17</v>
      </c>
      <c r="H161" s="89">
        <v>242.55</v>
      </c>
      <c r="I161" s="89">
        <f>45.44+N161</f>
        <v>45.44</v>
      </c>
      <c r="J161" s="31"/>
      <c r="K161" s="31"/>
      <c r="L161" s="31"/>
      <c r="M161" s="31"/>
    </row>
    <row r="162" spans="1:13" ht="15" customHeight="1">
      <c r="A162" s="31"/>
      <c r="B162" s="144" t="s">
        <v>223</v>
      </c>
      <c r="C162" s="144"/>
      <c r="D162" s="144"/>
      <c r="E162" s="67" t="s">
        <v>215</v>
      </c>
      <c r="F162" s="89">
        <v>2143.47</v>
      </c>
      <c r="G162" s="89">
        <v>1783.37</v>
      </c>
      <c r="H162" s="89">
        <v>240.06</v>
      </c>
      <c r="I162" s="89">
        <f>6.54+N162</f>
        <v>6.54</v>
      </c>
      <c r="J162" s="31"/>
      <c r="K162" s="31"/>
      <c r="L162" s="31"/>
      <c r="M162" s="31"/>
    </row>
    <row r="163" spans="1:13" ht="15" customHeight="1">
      <c r="A163" s="31"/>
      <c r="B163" s="144"/>
      <c r="C163" s="144" t="s">
        <v>216</v>
      </c>
      <c r="D163" s="144"/>
      <c r="E163" s="67" t="s">
        <v>232</v>
      </c>
      <c r="F163" s="89">
        <v>2045.47</v>
      </c>
      <c r="G163" s="89">
        <v>1783.37</v>
      </c>
      <c r="H163" s="89">
        <v>240.06</v>
      </c>
      <c r="I163" s="89">
        <f>6.54+N163</f>
        <v>6.54</v>
      </c>
      <c r="J163" s="31"/>
      <c r="K163" s="31"/>
      <c r="L163" s="31"/>
      <c r="M163" s="31"/>
    </row>
    <row r="164" spans="1:13" ht="15" customHeight="1">
      <c r="A164" s="31"/>
      <c r="B164" s="144" t="s">
        <v>224</v>
      </c>
      <c r="C164" s="144" t="s">
        <v>222</v>
      </c>
      <c r="D164" s="144" t="s">
        <v>250</v>
      </c>
      <c r="E164" s="67" t="s">
        <v>236</v>
      </c>
      <c r="F164" s="89">
        <v>2045.47</v>
      </c>
      <c r="G164" s="89">
        <v>1783.37</v>
      </c>
      <c r="H164" s="89">
        <v>240.06</v>
      </c>
      <c r="I164" s="89">
        <f>6.54+N164</f>
        <v>6.54</v>
      </c>
      <c r="J164" s="31"/>
      <c r="K164" s="31"/>
      <c r="L164" s="31"/>
      <c r="M164" s="31"/>
    </row>
    <row r="165" spans="1:13" ht="15" customHeight="1">
      <c r="A165" s="31"/>
      <c r="B165" s="144"/>
      <c r="C165" s="144" t="s">
        <v>255</v>
      </c>
      <c r="D165" s="144"/>
      <c r="E165" s="67" t="s">
        <v>244</v>
      </c>
      <c r="F165" s="89">
        <v>98</v>
      </c>
      <c r="G165" s="89">
        <v>0</v>
      </c>
      <c r="H165" s="89">
        <v>0</v>
      </c>
      <c r="I165" s="89">
        <f>N165</f>
        <v>0</v>
      </c>
      <c r="J165" s="31"/>
      <c r="K165" s="31"/>
      <c r="L165" s="31"/>
      <c r="M165" s="31"/>
    </row>
    <row r="166" spans="1:13" ht="15" customHeight="1">
      <c r="A166" s="31"/>
      <c r="B166" s="144" t="s">
        <v>224</v>
      </c>
      <c r="C166" s="144" t="s">
        <v>256</v>
      </c>
      <c r="D166" s="144" t="s">
        <v>251</v>
      </c>
      <c r="E166" s="67" t="s">
        <v>245</v>
      </c>
      <c r="F166" s="89">
        <v>98</v>
      </c>
      <c r="G166" s="89">
        <v>0</v>
      </c>
      <c r="H166" s="89">
        <v>0</v>
      </c>
      <c r="I166" s="89">
        <f>N166</f>
        <v>0</v>
      </c>
      <c r="J166" s="31"/>
      <c r="K166" s="31"/>
      <c r="L166" s="31"/>
      <c r="M166" s="31"/>
    </row>
    <row r="167" spans="1:13" ht="15" customHeight="1">
      <c r="A167" s="31"/>
      <c r="B167" s="144" t="s">
        <v>225</v>
      </c>
      <c r="C167" s="144"/>
      <c r="D167" s="144"/>
      <c r="E167" s="67" t="s">
        <v>45</v>
      </c>
      <c r="F167" s="89">
        <v>310.22</v>
      </c>
      <c r="G167" s="89">
        <v>268.83</v>
      </c>
      <c r="H167" s="89">
        <v>2.49</v>
      </c>
      <c r="I167" s="89">
        <v>38.9</v>
      </c>
      <c r="J167" s="31"/>
      <c r="K167" s="31"/>
      <c r="L167" s="31"/>
      <c r="M167" s="31"/>
    </row>
    <row r="168" spans="1:13" ht="15" customHeight="1">
      <c r="A168" s="31"/>
      <c r="B168" s="144"/>
      <c r="C168" s="144" t="s">
        <v>217</v>
      </c>
      <c r="D168" s="144"/>
      <c r="E168" s="67" t="s">
        <v>105</v>
      </c>
      <c r="F168" s="89">
        <v>310.22</v>
      </c>
      <c r="G168" s="89">
        <v>268.83</v>
      </c>
      <c r="H168" s="89">
        <v>2.49</v>
      </c>
      <c r="I168" s="89">
        <v>38.9</v>
      </c>
      <c r="J168" s="31"/>
      <c r="K168" s="31"/>
      <c r="L168" s="31"/>
      <c r="M168" s="31"/>
    </row>
    <row r="169" spans="1:13" ht="15" customHeight="1">
      <c r="A169" s="31"/>
      <c r="B169" s="144" t="s">
        <v>226</v>
      </c>
      <c r="C169" s="144" t="s">
        <v>218</v>
      </c>
      <c r="D169" s="144" t="s">
        <v>216</v>
      </c>
      <c r="E169" s="67" t="s">
        <v>246</v>
      </c>
      <c r="F169" s="89">
        <v>41.39</v>
      </c>
      <c r="G169" s="89">
        <v>0</v>
      </c>
      <c r="H169" s="89">
        <v>2.49</v>
      </c>
      <c r="I169" s="89">
        <v>38.9</v>
      </c>
      <c r="J169" s="31"/>
      <c r="K169" s="31"/>
      <c r="L169" s="31"/>
      <c r="M169" s="31"/>
    </row>
    <row r="170" spans="1:13" ht="15" customHeight="1">
      <c r="A170" s="31"/>
      <c r="B170" s="144" t="s">
        <v>226</v>
      </c>
      <c r="C170" s="144" t="s">
        <v>218</v>
      </c>
      <c r="D170" s="144" t="s">
        <v>217</v>
      </c>
      <c r="E170" s="67" t="s">
        <v>20</v>
      </c>
      <c r="F170" s="89">
        <v>263.33</v>
      </c>
      <c r="G170" s="89">
        <v>263.33</v>
      </c>
      <c r="H170" s="89">
        <v>0</v>
      </c>
      <c r="I170" s="89">
        <v>0</v>
      </c>
      <c r="J170" s="31"/>
      <c r="K170" s="31"/>
      <c r="L170" s="31"/>
      <c r="M170" s="31"/>
    </row>
    <row r="171" spans="1:13" ht="15" customHeight="1">
      <c r="A171" s="31"/>
      <c r="B171" s="144" t="s">
        <v>226</v>
      </c>
      <c r="C171" s="144" t="s">
        <v>218</v>
      </c>
      <c r="D171" s="144" t="s">
        <v>219</v>
      </c>
      <c r="E171" s="67" t="s">
        <v>107</v>
      </c>
      <c r="F171" s="89">
        <v>5.5</v>
      </c>
      <c r="G171" s="89">
        <v>5.5</v>
      </c>
      <c r="H171" s="89">
        <v>0</v>
      </c>
      <c r="I171" s="89">
        <v>0</v>
      </c>
      <c r="J171" s="31"/>
      <c r="K171" s="31"/>
      <c r="L171" s="31"/>
      <c r="M171" s="31"/>
    </row>
    <row r="172" spans="1:13" ht="15" customHeight="1">
      <c r="A172" s="31"/>
      <c r="B172" s="144" t="s">
        <v>227</v>
      </c>
      <c r="C172" s="144"/>
      <c r="D172" s="144"/>
      <c r="E172" s="67" t="s">
        <v>108</v>
      </c>
      <c r="F172" s="89">
        <v>135.18</v>
      </c>
      <c r="G172" s="89">
        <v>135.18</v>
      </c>
      <c r="H172" s="89">
        <v>0</v>
      </c>
      <c r="I172" s="89">
        <v>0</v>
      </c>
      <c r="J172" s="31"/>
      <c r="K172" s="31"/>
      <c r="L172" s="31"/>
      <c r="M172" s="31"/>
    </row>
    <row r="173" spans="1:13" ht="15" customHeight="1">
      <c r="A173" s="31"/>
      <c r="B173" s="144"/>
      <c r="C173" s="144" t="s">
        <v>220</v>
      </c>
      <c r="D173" s="144"/>
      <c r="E173" s="67" t="s">
        <v>21</v>
      </c>
      <c r="F173" s="89">
        <v>135.18</v>
      </c>
      <c r="G173" s="89">
        <v>135.18</v>
      </c>
      <c r="H173" s="89">
        <v>0</v>
      </c>
      <c r="I173" s="89">
        <v>0</v>
      </c>
      <c r="J173" s="31"/>
      <c r="K173" s="31"/>
      <c r="L173" s="31"/>
      <c r="M173" s="31"/>
    </row>
    <row r="174" spans="1:13" ht="15" customHeight="1">
      <c r="A174" s="31"/>
      <c r="B174" s="144" t="s">
        <v>228</v>
      </c>
      <c r="C174" s="144" t="s">
        <v>221</v>
      </c>
      <c r="D174" s="144" t="s">
        <v>216</v>
      </c>
      <c r="E174" s="67" t="s">
        <v>247</v>
      </c>
      <c r="F174" s="89">
        <v>135.18</v>
      </c>
      <c r="G174" s="89">
        <v>135.18</v>
      </c>
      <c r="H174" s="89">
        <v>0</v>
      </c>
      <c r="I174" s="89">
        <v>0</v>
      </c>
      <c r="J174" s="31"/>
      <c r="K174" s="31"/>
      <c r="L174" s="31"/>
      <c r="M174" s="31"/>
    </row>
    <row r="175" spans="1:13" ht="15" customHeight="1">
      <c r="A175" s="31"/>
      <c r="B175" s="144" t="s">
        <v>229</v>
      </c>
      <c r="C175" s="144"/>
      <c r="D175" s="144"/>
      <c r="E175" s="67" t="s">
        <v>47</v>
      </c>
      <c r="F175" s="89">
        <v>191.79</v>
      </c>
      <c r="G175" s="89">
        <v>191.79</v>
      </c>
      <c r="H175" s="89">
        <v>0</v>
      </c>
      <c r="I175" s="89">
        <v>0</v>
      </c>
      <c r="J175" s="31"/>
      <c r="K175" s="31"/>
      <c r="L175" s="31"/>
      <c r="M175" s="31"/>
    </row>
    <row r="176" spans="1:13" ht="15" customHeight="1">
      <c r="A176" s="31"/>
      <c r="B176" s="144"/>
      <c r="C176" s="144" t="s">
        <v>216</v>
      </c>
      <c r="D176" s="144"/>
      <c r="E176" s="67" t="s">
        <v>25</v>
      </c>
      <c r="F176" s="89">
        <v>191.79</v>
      </c>
      <c r="G176" s="89">
        <v>191.79</v>
      </c>
      <c r="H176" s="89">
        <v>0</v>
      </c>
      <c r="I176" s="89">
        <v>0</v>
      </c>
      <c r="J176" s="31"/>
      <c r="K176" s="31"/>
      <c r="L176" s="31"/>
      <c r="M176" s="31"/>
    </row>
    <row r="177" spans="1:13" ht="15" customHeight="1">
      <c r="A177" s="31"/>
      <c r="B177" s="144" t="s">
        <v>230</v>
      </c>
      <c r="C177" s="144" t="s">
        <v>222</v>
      </c>
      <c r="D177" s="144" t="s">
        <v>48</v>
      </c>
      <c r="E177" s="67" t="s">
        <v>26</v>
      </c>
      <c r="F177" s="89">
        <v>191.79</v>
      </c>
      <c r="G177" s="89">
        <v>191.79</v>
      </c>
      <c r="H177" s="89">
        <v>0</v>
      </c>
      <c r="I177" s="89">
        <v>0</v>
      </c>
      <c r="J177" s="31"/>
      <c r="K177" s="31"/>
      <c r="L177" s="31"/>
      <c r="M177" s="31"/>
    </row>
    <row r="178" spans="1:13" ht="15" customHeight="1">
      <c r="A178" s="217" t="s">
        <v>267</v>
      </c>
      <c r="B178" s="246"/>
      <c r="C178" s="246"/>
      <c r="D178" s="246"/>
      <c r="E178" s="247" t="s">
        <v>99</v>
      </c>
      <c r="F178" s="31">
        <v>2642.34</v>
      </c>
      <c r="G178" s="31">
        <v>2345.96</v>
      </c>
      <c r="H178" s="31">
        <v>270.77</v>
      </c>
      <c r="I178" s="31">
        <v>19.76</v>
      </c>
      <c r="J178" s="31">
        <v>5.85</v>
      </c>
      <c r="K178" s="31"/>
      <c r="L178" s="31"/>
      <c r="M178" s="31"/>
    </row>
    <row r="179" spans="1:13" ht="15" customHeight="1">
      <c r="A179" s="31"/>
      <c r="B179" s="246" t="s">
        <v>223</v>
      </c>
      <c r="C179" s="246"/>
      <c r="D179" s="246"/>
      <c r="E179" s="31" t="s">
        <v>215</v>
      </c>
      <c r="F179" s="31">
        <v>2024.26</v>
      </c>
      <c r="G179" s="31">
        <v>1746.66</v>
      </c>
      <c r="H179" s="31">
        <v>268.84999999999997</v>
      </c>
      <c r="I179" s="31">
        <v>2.9</v>
      </c>
      <c r="J179" s="31">
        <v>5.85</v>
      </c>
      <c r="K179" s="31"/>
      <c r="L179" s="31"/>
      <c r="M179" s="31"/>
    </row>
    <row r="180" spans="1:13" ht="15" customHeight="1">
      <c r="A180" s="31"/>
      <c r="B180" s="246"/>
      <c r="C180" s="246" t="s">
        <v>216</v>
      </c>
      <c r="D180" s="246"/>
      <c r="E180" s="31" t="s">
        <v>232</v>
      </c>
      <c r="F180" s="31">
        <v>2024.26</v>
      </c>
      <c r="G180" s="31">
        <v>1746.66</v>
      </c>
      <c r="H180" s="31">
        <v>268.84999999999997</v>
      </c>
      <c r="I180" s="31">
        <v>2.9</v>
      </c>
      <c r="J180" s="31">
        <v>5.85</v>
      </c>
      <c r="K180" s="31"/>
      <c r="L180" s="31"/>
      <c r="M180" s="31"/>
    </row>
    <row r="181" spans="1:13" ht="15" customHeight="1">
      <c r="A181" s="31"/>
      <c r="B181" s="246" t="s">
        <v>224</v>
      </c>
      <c r="C181" s="246" t="s">
        <v>222</v>
      </c>
      <c r="D181" s="246" t="s">
        <v>250</v>
      </c>
      <c r="E181" s="31" t="s">
        <v>236</v>
      </c>
      <c r="F181" s="31">
        <v>2024.26</v>
      </c>
      <c r="G181" s="31">
        <v>1746.66</v>
      </c>
      <c r="H181" s="31">
        <v>268.84999999999997</v>
      </c>
      <c r="I181" s="31">
        <v>2.9</v>
      </c>
      <c r="J181" s="31">
        <v>5.85</v>
      </c>
      <c r="K181" s="31"/>
      <c r="L181" s="31"/>
      <c r="M181" s="31"/>
    </row>
    <row r="182" spans="1:13" ht="15" customHeight="1">
      <c r="A182" s="31"/>
      <c r="B182" s="246" t="s">
        <v>225</v>
      </c>
      <c r="C182" s="246"/>
      <c r="D182" s="246"/>
      <c r="E182" s="31" t="s">
        <v>45</v>
      </c>
      <c r="F182" s="31">
        <v>296.03</v>
      </c>
      <c r="G182" s="31">
        <v>277.25</v>
      </c>
      <c r="H182" s="31">
        <v>1.92</v>
      </c>
      <c r="I182" s="31">
        <v>16.86</v>
      </c>
      <c r="J182" s="31"/>
      <c r="K182" s="31"/>
      <c r="L182" s="31"/>
      <c r="M182" s="31"/>
    </row>
    <row r="183" spans="1:13" ht="15" customHeight="1">
      <c r="A183" s="31"/>
      <c r="B183" s="246"/>
      <c r="C183" s="246" t="s">
        <v>217</v>
      </c>
      <c r="D183" s="246"/>
      <c r="E183" s="31" t="s">
        <v>105</v>
      </c>
      <c r="F183" s="31">
        <v>296.03</v>
      </c>
      <c r="G183" s="31">
        <v>277.25</v>
      </c>
      <c r="H183" s="31">
        <v>1.92</v>
      </c>
      <c r="I183" s="31">
        <v>16.86</v>
      </c>
      <c r="J183" s="31"/>
      <c r="K183" s="31"/>
      <c r="L183" s="31"/>
      <c r="M183" s="31"/>
    </row>
    <row r="184" spans="1:13" ht="15" customHeight="1">
      <c r="A184" s="31"/>
      <c r="B184" s="246" t="s">
        <v>226</v>
      </c>
      <c r="C184" s="246" t="s">
        <v>218</v>
      </c>
      <c r="D184" s="246" t="s">
        <v>216</v>
      </c>
      <c r="E184" s="31" t="s">
        <v>246</v>
      </c>
      <c r="F184" s="31">
        <v>18.78</v>
      </c>
      <c r="G184" s="31">
        <v>0</v>
      </c>
      <c r="H184" s="31">
        <v>1.92</v>
      </c>
      <c r="I184" s="31">
        <v>16.86</v>
      </c>
      <c r="J184" s="31"/>
      <c r="K184" s="31"/>
      <c r="L184" s="31"/>
      <c r="M184" s="31"/>
    </row>
    <row r="185" spans="1:13" ht="15" customHeight="1">
      <c r="A185" s="31"/>
      <c r="B185" s="246" t="s">
        <v>226</v>
      </c>
      <c r="C185" s="246" t="s">
        <v>218</v>
      </c>
      <c r="D185" s="246" t="s">
        <v>217</v>
      </c>
      <c r="E185" s="31" t="s">
        <v>20</v>
      </c>
      <c r="F185" s="31">
        <v>259.25</v>
      </c>
      <c r="G185" s="31">
        <v>259.25</v>
      </c>
      <c r="H185" s="31">
        <v>0</v>
      </c>
      <c r="I185" s="31">
        <v>0</v>
      </c>
      <c r="J185" s="31"/>
      <c r="K185" s="31"/>
      <c r="L185" s="31"/>
      <c r="M185" s="31"/>
    </row>
    <row r="186" spans="1:13" ht="15" customHeight="1">
      <c r="A186" s="31"/>
      <c r="B186" s="246" t="s">
        <v>226</v>
      </c>
      <c r="C186" s="246" t="s">
        <v>218</v>
      </c>
      <c r="D186" s="246" t="s">
        <v>219</v>
      </c>
      <c r="E186" s="31" t="s">
        <v>107</v>
      </c>
      <c r="F186" s="31">
        <v>18</v>
      </c>
      <c r="G186" s="31">
        <v>18</v>
      </c>
      <c r="H186" s="31">
        <v>0</v>
      </c>
      <c r="I186" s="31">
        <v>0</v>
      </c>
      <c r="J186" s="31"/>
      <c r="K186" s="31"/>
      <c r="L186" s="31"/>
      <c r="M186" s="31"/>
    </row>
    <row r="187" spans="1:13" ht="15" customHeight="1">
      <c r="A187" s="31"/>
      <c r="B187" s="246" t="s">
        <v>227</v>
      </c>
      <c r="C187" s="246"/>
      <c r="D187" s="246"/>
      <c r="E187" s="31" t="s">
        <v>108</v>
      </c>
      <c r="F187" s="31">
        <v>132.87</v>
      </c>
      <c r="G187" s="31">
        <v>132.87</v>
      </c>
      <c r="H187" s="31">
        <v>0</v>
      </c>
      <c r="I187" s="31">
        <v>0</v>
      </c>
      <c r="J187" s="31"/>
      <c r="K187" s="31"/>
      <c r="L187" s="31"/>
      <c r="M187" s="31"/>
    </row>
    <row r="188" spans="1:13" ht="15" customHeight="1">
      <c r="A188" s="31"/>
      <c r="B188" s="246"/>
      <c r="C188" s="246" t="s">
        <v>220</v>
      </c>
      <c r="D188" s="246"/>
      <c r="E188" s="31" t="s">
        <v>21</v>
      </c>
      <c r="F188" s="31">
        <v>132.87</v>
      </c>
      <c r="G188" s="31">
        <v>132.87</v>
      </c>
      <c r="H188" s="31">
        <v>0</v>
      </c>
      <c r="I188" s="31">
        <v>0</v>
      </c>
      <c r="J188" s="31"/>
      <c r="K188" s="31"/>
      <c r="L188" s="31"/>
      <c r="M188" s="31"/>
    </row>
    <row r="189" spans="1:13" ht="15" customHeight="1">
      <c r="A189" s="31"/>
      <c r="B189" s="246" t="s">
        <v>228</v>
      </c>
      <c r="C189" s="246" t="s">
        <v>221</v>
      </c>
      <c r="D189" s="246" t="s">
        <v>216</v>
      </c>
      <c r="E189" s="31" t="s">
        <v>247</v>
      </c>
      <c r="F189" s="31">
        <v>132.87</v>
      </c>
      <c r="G189" s="31">
        <v>132.87</v>
      </c>
      <c r="H189" s="31">
        <v>0</v>
      </c>
      <c r="I189" s="31">
        <v>0</v>
      </c>
      <c r="J189" s="31"/>
      <c r="K189" s="31"/>
      <c r="L189" s="31"/>
      <c r="M189" s="31"/>
    </row>
    <row r="190" spans="1:13" ht="15" customHeight="1">
      <c r="A190" s="31"/>
      <c r="B190" s="246" t="s">
        <v>229</v>
      </c>
      <c r="C190" s="246"/>
      <c r="D190" s="246"/>
      <c r="E190" s="31" t="s">
        <v>47</v>
      </c>
      <c r="F190" s="31">
        <v>189.18</v>
      </c>
      <c r="G190" s="31">
        <v>189.18</v>
      </c>
      <c r="H190" s="31">
        <v>0</v>
      </c>
      <c r="I190" s="31">
        <v>0</v>
      </c>
      <c r="J190" s="31"/>
      <c r="K190" s="31"/>
      <c r="L190" s="31"/>
      <c r="M190" s="31"/>
    </row>
    <row r="191" spans="1:13" ht="15" customHeight="1">
      <c r="A191" s="31"/>
      <c r="B191" s="246"/>
      <c r="C191" s="246" t="s">
        <v>216</v>
      </c>
      <c r="D191" s="246"/>
      <c r="E191" s="31" t="s">
        <v>25</v>
      </c>
      <c r="F191" s="31">
        <v>189.18</v>
      </c>
      <c r="G191" s="31">
        <v>189.18</v>
      </c>
      <c r="H191" s="31">
        <v>0</v>
      </c>
      <c r="I191" s="31">
        <v>0</v>
      </c>
      <c r="J191" s="31"/>
      <c r="K191" s="31"/>
      <c r="L191" s="31"/>
      <c r="M191" s="31"/>
    </row>
    <row r="192" spans="1:13" ht="15" customHeight="1">
      <c r="A192" s="31"/>
      <c r="B192" s="246" t="s">
        <v>230</v>
      </c>
      <c r="C192" s="246" t="s">
        <v>222</v>
      </c>
      <c r="D192" s="246" t="s">
        <v>48</v>
      </c>
      <c r="E192" s="31" t="s">
        <v>26</v>
      </c>
      <c r="F192" s="31">
        <v>189.18</v>
      </c>
      <c r="G192" s="31">
        <v>189.18</v>
      </c>
      <c r="H192" s="31">
        <v>0</v>
      </c>
      <c r="I192" s="31">
        <v>0</v>
      </c>
      <c r="J192" s="31"/>
      <c r="K192" s="31"/>
      <c r="L192" s="31"/>
      <c r="M192" s="31"/>
    </row>
    <row r="193" spans="1:13" ht="15" customHeight="1">
      <c r="A193" s="217" t="s">
        <v>268</v>
      </c>
      <c r="B193" s="144"/>
      <c r="C193" s="144"/>
      <c r="D193" s="144"/>
      <c r="E193" s="248" t="s">
        <v>283</v>
      </c>
      <c r="F193" s="89">
        <v>2542.43</v>
      </c>
      <c r="G193" s="89">
        <v>2327.08</v>
      </c>
      <c r="H193" s="89">
        <v>176.61</v>
      </c>
      <c r="I193" s="89">
        <v>38.74</v>
      </c>
      <c r="J193" s="31"/>
      <c r="K193" s="31"/>
      <c r="L193" s="31"/>
      <c r="M193" s="31"/>
    </row>
    <row r="194" spans="1:13" ht="15" customHeight="1">
      <c r="A194" s="31"/>
      <c r="B194" s="144" t="s">
        <v>223</v>
      </c>
      <c r="C194" s="144"/>
      <c r="D194" s="144"/>
      <c r="E194" s="67" t="s">
        <v>215</v>
      </c>
      <c r="F194" s="89">
        <v>1889.74</v>
      </c>
      <c r="G194" s="89">
        <v>1714.61</v>
      </c>
      <c r="H194" s="89">
        <v>173.72</v>
      </c>
      <c r="I194" s="89">
        <v>1.41</v>
      </c>
      <c r="J194" s="31"/>
      <c r="K194" s="31"/>
      <c r="L194" s="31"/>
      <c r="M194" s="31"/>
    </row>
    <row r="195" spans="1:13" ht="15" customHeight="1">
      <c r="A195" s="31"/>
      <c r="B195" s="144"/>
      <c r="C195" s="144" t="s">
        <v>216</v>
      </c>
      <c r="D195" s="144"/>
      <c r="E195" s="67" t="s">
        <v>232</v>
      </c>
      <c r="F195" s="89">
        <v>1889.74</v>
      </c>
      <c r="G195" s="89">
        <v>1714.61</v>
      </c>
      <c r="H195" s="89">
        <v>173.72</v>
      </c>
      <c r="I195" s="89">
        <v>1.41</v>
      </c>
      <c r="J195" s="31"/>
      <c r="K195" s="31"/>
      <c r="L195" s="31"/>
      <c r="M195" s="31"/>
    </row>
    <row r="196" spans="1:13" ht="15" customHeight="1">
      <c r="A196" s="31"/>
      <c r="B196" s="144" t="s">
        <v>224</v>
      </c>
      <c r="C196" s="144" t="s">
        <v>222</v>
      </c>
      <c r="D196" s="144" t="s">
        <v>250</v>
      </c>
      <c r="E196" s="67" t="s">
        <v>236</v>
      </c>
      <c r="F196" s="89">
        <v>1889.74</v>
      </c>
      <c r="G196" s="89">
        <v>1714.61</v>
      </c>
      <c r="H196" s="89">
        <v>173.72</v>
      </c>
      <c r="I196" s="89">
        <v>1.41</v>
      </c>
      <c r="J196" s="31"/>
      <c r="K196" s="31"/>
      <c r="L196" s="31"/>
      <c r="M196" s="31"/>
    </row>
    <row r="197" spans="1:13" ht="15" customHeight="1">
      <c r="A197" s="31"/>
      <c r="B197" s="144" t="s">
        <v>225</v>
      </c>
      <c r="C197" s="144"/>
      <c r="D197" s="144"/>
      <c r="E197" s="67" t="s">
        <v>45</v>
      </c>
      <c r="F197" s="89">
        <v>333.71</v>
      </c>
      <c r="G197" s="89">
        <v>293.49</v>
      </c>
      <c r="H197" s="89">
        <v>2.89</v>
      </c>
      <c r="I197" s="89">
        <v>37.33</v>
      </c>
      <c r="J197" s="31"/>
      <c r="K197" s="31"/>
      <c r="L197" s="31"/>
      <c r="M197" s="31"/>
    </row>
    <row r="198" spans="1:13" ht="15" customHeight="1">
      <c r="A198" s="31"/>
      <c r="B198" s="144"/>
      <c r="C198" s="144" t="s">
        <v>217</v>
      </c>
      <c r="D198" s="144"/>
      <c r="E198" s="67" t="s">
        <v>105</v>
      </c>
      <c r="F198" s="89">
        <v>333.71</v>
      </c>
      <c r="G198" s="89">
        <v>293.49</v>
      </c>
      <c r="H198" s="89">
        <v>2.89</v>
      </c>
      <c r="I198" s="89">
        <v>37.33</v>
      </c>
      <c r="J198" s="31"/>
      <c r="K198" s="31"/>
      <c r="L198" s="31"/>
      <c r="M198" s="31"/>
    </row>
    <row r="199" spans="1:13" ht="15" customHeight="1">
      <c r="A199" s="31"/>
      <c r="B199" s="144" t="s">
        <v>226</v>
      </c>
      <c r="C199" s="144" t="s">
        <v>218</v>
      </c>
      <c r="D199" s="144" t="s">
        <v>216</v>
      </c>
      <c r="E199" s="67" t="s">
        <v>246</v>
      </c>
      <c r="F199" s="89">
        <v>40.22</v>
      </c>
      <c r="G199" s="89">
        <v>0</v>
      </c>
      <c r="H199" s="89">
        <v>2.89</v>
      </c>
      <c r="I199" s="89">
        <v>37.33</v>
      </c>
      <c r="J199" s="31"/>
      <c r="K199" s="31"/>
      <c r="L199" s="31"/>
      <c r="M199" s="31"/>
    </row>
    <row r="200" spans="1:13" ht="15" customHeight="1">
      <c r="A200" s="31"/>
      <c r="B200" s="144" t="s">
        <v>226</v>
      </c>
      <c r="C200" s="144" t="s">
        <v>218</v>
      </c>
      <c r="D200" s="144" t="s">
        <v>217</v>
      </c>
      <c r="E200" s="67" t="s">
        <v>20</v>
      </c>
      <c r="F200" s="89">
        <v>262.42</v>
      </c>
      <c r="G200" s="89">
        <v>262.42</v>
      </c>
      <c r="H200" s="89">
        <v>0</v>
      </c>
      <c r="I200" s="89">
        <v>0</v>
      </c>
      <c r="J200" s="31"/>
      <c r="K200" s="31"/>
      <c r="L200" s="31"/>
      <c r="M200" s="31"/>
    </row>
    <row r="201" spans="1:13" ht="15" customHeight="1">
      <c r="A201" s="31"/>
      <c r="B201" s="144" t="s">
        <v>226</v>
      </c>
      <c r="C201" s="144" t="s">
        <v>218</v>
      </c>
      <c r="D201" s="144" t="s">
        <v>219</v>
      </c>
      <c r="E201" s="67" t="s">
        <v>107</v>
      </c>
      <c r="F201" s="89">
        <v>31.07</v>
      </c>
      <c r="G201" s="89">
        <v>31.07</v>
      </c>
      <c r="H201" s="89">
        <v>0</v>
      </c>
      <c r="I201" s="89">
        <v>0</v>
      </c>
      <c r="J201" s="31"/>
      <c r="K201" s="31"/>
      <c r="L201" s="31"/>
      <c r="M201" s="31"/>
    </row>
    <row r="202" spans="1:13" ht="15" customHeight="1">
      <c r="A202" s="31"/>
      <c r="B202" s="144" t="s">
        <v>227</v>
      </c>
      <c r="C202" s="144"/>
      <c r="D202" s="144"/>
      <c r="E202" s="67" t="s">
        <v>108</v>
      </c>
      <c r="F202" s="89">
        <v>134.32</v>
      </c>
      <c r="G202" s="89">
        <v>134.32</v>
      </c>
      <c r="H202" s="89">
        <v>0</v>
      </c>
      <c r="I202" s="89">
        <v>0</v>
      </c>
      <c r="J202" s="31"/>
      <c r="K202" s="31"/>
      <c r="L202" s="31"/>
      <c r="M202" s="31"/>
    </row>
    <row r="203" spans="1:13" ht="15" customHeight="1">
      <c r="A203" s="31"/>
      <c r="B203" s="144"/>
      <c r="C203" s="144" t="s">
        <v>220</v>
      </c>
      <c r="D203" s="144"/>
      <c r="E203" s="67" t="s">
        <v>21</v>
      </c>
      <c r="F203" s="89">
        <v>134.32</v>
      </c>
      <c r="G203" s="89">
        <v>134.32</v>
      </c>
      <c r="H203" s="89">
        <v>0</v>
      </c>
      <c r="I203" s="89">
        <v>0</v>
      </c>
      <c r="J203" s="31"/>
      <c r="K203" s="31"/>
      <c r="L203" s="31"/>
      <c r="M203" s="31"/>
    </row>
    <row r="204" spans="1:13" ht="15" customHeight="1">
      <c r="A204" s="31"/>
      <c r="B204" s="144" t="s">
        <v>228</v>
      </c>
      <c r="C204" s="144" t="s">
        <v>221</v>
      </c>
      <c r="D204" s="144" t="s">
        <v>216</v>
      </c>
      <c r="E204" s="67" t="s">
        <v>247</v>
      </c>
      <c r="F204" s="89">
        <v>134.32</v>
      </c>
      <c r="G204" s="89">
        <v>134.32</v>
      </c>
      <c r="H204" s="89">
        <v>0</v>
      </c>
      <c r="I204" s="89">
        <v>0</v>
      </c>
      <c r="J204" s="31"/>
      <c r="K204" s="31"/>
      <c r="L204" s="31"/>
      <c r="M204" s="31"/>
    </row>
    <row r="205" spans="1:13" ht="15" customHeight="1">
      <c r="A205" s="31"/>
      <c r="B205" s="144" t="s">
        <v>229</v>
      </c>
      <c r="C205" s="144"/>
      <c r="D205" s="144"/>
      <c r="E205" s="67" t="s">
        <v>47</v>
      </c>
      <c r="F205" s="89">
        <v>184.66</v>
      </c>
      <c r="G205" s="89">
        <v>184.66</v>
      </c>
      <c r="H205" s="89">
        <v>0</v>
      </c>
      <c r="I205" s="89">
        <v>0</v>
      </c>
      <c r="J205" s="31"/>
      <c r="K205" s="31"/>
      <c r="L205" s="31"/>
      <c r="M205" s="31"/>
    </row>
    <row r="206" spans="1:13" ht="15" customHeight="1">
      <c r="A206" s="31"/>
      <c r="B206" s="144"/>
      <c r="C206" s="144" t="s">
        <v>216</v>
      </c>
      <c r="D206" s="144"/>
      <c r="E206" s="67" t="s">
        <v>25</v>
      </c>
      <c r="F206" s="89">
        <v>184.66</v>
      </c>
      <c r="G206" s="89">
        <v>184.66</v>
      </c>
      <c r="H206" s="89">
        <v>0</v>
      </c>
      <c r="I206" s="89">
        <v>0</v>
      </c>
      <c r="J206" s="31"/>
      <c r="K206" s="31"/>
      <c r="L206" s="31"/>
      <c r="M206" s="31"/>
    </row>
    <row r="207" spans="1:13" ht="15" customHeight="1">
      <c r="A207" s="31"/>
      <c r="B207" s="144" t="s">
        <v>230</v>
      </c>
      <c r="C207" s="144" t="s">
        <v>222</v>
      </c>
      <c r="D207" s="144" t="s">
        <v>48</v>
      </c>
      <c r="E207" s="67" t="s">
        <v>26</v>
      </c>
      <c r="F207" s="89">
        <v>184.66</v>
      </c>
      <c r="G207" s="89">
        <v>184.66</v>
      </c>
      <c r="H207" s="89">
        <v>0</v>
      </c>
      <c r="I207" s="89">
        <v>0</v>
      </c>
      <c r="J207" s="31"/>
      <c r="K207" s="31"/>
      <c r="L207" s="31"/>
      <c r="M207" s="31"/>
    </row>
    <row r="208" spans="1:13" ht="15" customHeight="1">
      <c r="A208" s="217" t="s">
        <v>269</v>
      </c>
      <c r="B208" s="144"/>
      <c r="C208" s="144"/>
      <c r="D208" s="144"/>
      <c r="E208" s="248" t="s">
        <v>99</v>
      </c>
      <c r="F208" s="89">
        <v>1441.46</v>
      </c>
      <c r="G208" s="89">
        <v>1220.53</v>
      </c>
      <c r="H208" s="89">
        <v>166.9</v>
      </c>
      <c r="I208" s="89">
        <v>54.03</v>
      </c>
      <c r="J208" s="31"/>
      <c r="K208" s="31"/>
      <c r="L208" s="31"/>
      <c r="M208" s="31"/>
    </row>
    <row r="209" spans="1:13" ht="15" customHeight="1">
      <c r="A209" s="31"/>
      <c r="B209" s="144" t="s">
        <v>223</v>
      </c>
      <c r="C209" s="144"/>
      <c r="D209" s="144"/>
      <c r="E209" s="67" t="s">
        <v>215</v>
      </c>
      <c r="F209" s="89">
        <v>1032.99</v>
      </c>
      <c r="G209" s="89">
        <v>862.08</v>
      </c>
      <c r="H209" s="89">
        <v>163.63</v>
      </c>
      <c r="I209" s="89">
        <v>7.28</v>
      </c>
      <c r="J209" s="31"/>
      <c r="K209" s="31"/>
      <c r="L209" s="31"/>
      <c r="M209" s="31"/>
    </row>
    <row r="210" spans="1:13" ht="15" customHeight="1">
      <c r="A210" s="31"/>
      <c r="B210" s="144"/>
      <c r="C210" s="144" t="s">
        <v>216</v>
      </c>
      <c r="D210" s="144"/>
      <c r="E210" s="67" t="s">
        <v>232</v>
      </c>
      <c r="F210" s="89">
        <v>977.99</v>
      </c>
      <c r="G210" s="89">
        <v>862.08</v>
      </c>
      <c r="H210" s="89">
        <v>108.63</v>
      </c>
      <c r="I210" s="89">
        <v>7.28</v>
      </c>
      <c r="J210" s="31"/>
      <c r="K210" s="31"/>
      <c r="L210" s="31"/>
      <c r="M210" s="31"/>
    </row>
    <row r="211" spans="1:13" ht="15" customHeight="1">
      <c r="A211" s="31"/>
      <c r="B211" s="144" t="s">
        <v>224</v>
      </c>
      <c r="C211" s="144" t="s">
        <v>222</v>
      </c>
      <c r="D211" s="144" t="s">
        <v>250</v>
      </c>
      <c r="E211" s="67" t="s">
        <v>236</v>
      </c>
      <c r="F211" s="89">
        <v>977.99</v>
      </c>
      <c r="G211" s="89">
        <v>862.08</v>
      </c>
      <c r="H211" s="89">
        <v>108.63</v>
      </c>
      <c r="I211" s="89">
        <v>7.28</v>
      </c>
      <c r="J211" s="31"/>
      <c r="K211" s="31"/>
      <c r="L211" s="31"/>
      <c r="M211" s="31"/>
    </row>
    <row r="212" spans="1:13" ht="15" customHeight="1">
      <c r="A212" s="31"/>
      <c r="B212" s="144"/>
      <c r="C212" s="144" t="s">
        <v>255</v>
      </c>
      <c r="D212" s="144"/>
      <c r="E212" s="67" t="s">
        <v>244</v>
      </c>
      <c r="F212" s="89">
        <v>55</v>
      </c>
      <c r="G212" s="89">
        <v>0</v>
      </c>
      <c r="H212" s="89">
        <v>55</v>
      </c>
      <c r="I212" s="89">
        <v>0</v>
      </c>
      <c r="J212" s="31"/>
      <c r="K212" s="31"/>
      <c r="L212" s="31"/>
      <c r="M212" s="31"/>
    </row>
    <row r="213" spans="1:13" ht="15" customHeight="1">
      <c r="A213" s="31"/>
      <c r="B213" s="144" t="s">
        <v>224</v>
      </c>
      <c r="C213" s="144" t="s">
        <v>256</v>
      </c>
      <c r="D213" s="144" t="s">
        <v>251</v>
      </c>
      <c r="E213" s="67" t="s">
        <v>245</v>
      </c>
      <c r="F213" s="89">
        <v>55</v>
      </c>
      <c r="G213" s="89">
        <v>0</v>
      </c>
      <c r="H213" s="89">
        <v>55</v>
      </c>
      <c r="I213" s="89">
        <v>0</v>
      </c>
      <c r="J213" s="31"/>
      <c r="K213" s="31"/>
      <c r="L213" s="31"/>
      <c r="M213" s="31"/>
    </row>
    <row r="214" spans="1:13" ht="15" customHeight="1">
      <c r="A214" s="31"/>
      <c r="B214" s="144" t="s">
        <v>225</v>
      </c>
      <c r="C214" s="144"/>
      <c r="D214" s="144"/>
      <c r="E214" s="67" t="s">
        <v>45</v>
      </c>
      <c r="F214" s="89">
        <v>218.6</v>
      </c>
      <c r="G214" s="89">
        <v>168.58</v>
      </c>
      <c r="H214" s="89">
        <v>3.27</v>
      </c>
      <c r="I214" s="89">
        <v>46.75</v>
      </c>
      <c r="J214" s="31"/>
      <c r="K214" s="31"/>
      <c r="L214" s="31"/>
      <c r="M214" s="31"/>
    </row>
    <row r="215" spans="1:13" ht="15" customHeight="1">
      <c r="A215" s="31"/>
      <c r="B215" s="144"/>
      <c r="C215" s="144" t="s">
        <v>217</v>
      </c>
      <c r="D215" s="144"/>
      <c r="E215" s="67" t="s">
        <v>105</v>
      </c>
      <c r="F215" s="89">
        <v>218.6</v>
      </c>
      <c r="G215" s="89">
        <v>168.58</v>
      </c>
      <c r="H215" s="89">
        <v>3.27</v>
      </c>
      <c r="I215" s="89">
        <v>46.75</v>
      </c>
      <c r="J215" s="31"/>
      <c r="K215" s="31"/>
      <c r="L215" s="31"/>
      <c r="M215" s="31"/>
    </row>
    <row r="216" spans="1:13" ht="15" customHeight="1">
      <c r="A216" s="31"/>
      <c r="B216" s="144" t="s">
        <v>226</v>
      </c>
      <c r="C216" s="144" t="s">
        <v>218</v>
      </c>
      <c r="D216" s="144" t="s">
        <v>216</v>
      </c>
      <c r="E216" s="67" t="s">
        <v>246</v>
      </c>
      <c r="F216" s="89">
        <v>50.02</v>
      </c>
      <c r="G216" s="89">
        <v>0</v>
      </c>
      <c r="H216" s="89">
        <v>3.27</v>
      </c>
      <c r="I216" s="89">
        <v>46.75</v>
      </c>
      <c r="J216" s="31"/>
      <c r="K216" s="31"/>
      <c r="L216" s="31"/>
      <c r="M216" s="31"/>
    </row>
    <row r="217" spans="1:13" ht="15" customHeight="1">
      <c r="A217" s="31"/>
      <c r="B217" s="144" t="s">
        <v>226</v>
      </c>
      <c r="C217" s="144" t="s">
        <v>218</v>
      </c>
      <c r="D217" s="144" t="s">
        <v>217</v>
      </c>
      <c r="E217" s="67" t="s">
        <v>20</v>
      </c>
      <c r="F217" s="89">
        <v>129.28</v>
      </c>
      <c r="G217" s="89">
        <v>129.28</v>
      </c>
      <c r="H217" s="89">
        <v>0</v>
      </c>
      <c r="I217" s="89">
        <v>0</v>
      </c>
      <c r="J217" s="31"/>
      <c r="K217" s="31"/>
      <c r="L217" s="31"/>
      <c r="M217" s="31"/>
    </row>
    <row r="218" spans="1:13" ht="15" customHeight="1">
      <c r="A218" s="31"/>
      <c r="B218" s="144" t="s">
        <v>226</v>
      </c>
      <c r="C218" s="144" t="s">
        <v>218</v>
      </c>
      <c r="D218" s="144" t="s">
        <v>219</v>
      </c>
      <c r="E218" s="67" t="s">
        <v>107</v>
      </c>
      <c r="F218" s="89">
        <v>39.3</v>
      </c>
      <c r="G218" s="89">
        <v>39.3</v>
      </c>
      <c r="H218" s="89">
        <v>0</v>
      </c>
      <c r="I218" s="89">
        <v>0</v>
      </c>
      <c r="J218" s="31"/>
      <c r="K218" s="31"/>
      <c r="L218" s="31"/>
      <c r="M218" s="31"/>
    </row>
    <row r="219" spans="1:13" ht="15" customHeight="1">
      <c r="A219" s="31"/>
      <c r="B219" s="144" t="s">
        <v>227</v>
      </c>
      <c r="C219" s="144"/>
      <c r="D219" s="144"/>
      <c r="E219" s="67" t="s">
        <v>108</v>
      </c>
      <c r="F219" s="89">
        <v>96.12</v>
      </c>
      <c r="G219" s="89">
        <v>96.12</v>
      </c>
      <c r="H219" s="89">
        <v>0</v>
      </c>
      <c r="I219" s="89">
        <v>0</v>
      </c>
      <c r="J219" s="31"/>
      <c r="K219" s="31"/>
      <c r="L219" s="31"/>
      <c r="M219" s="31"/>
    </row>
    <row r="220" spans="1:13" ht="15" customHeight="1">
      <c r="A220" s="31"/>
      <c r="B220" s="144"/>
      <c r="C220" s="144" t="s">
        <v>220</v>
      </c>
      <c r="D220" s="144"/>
      <c r="E220" s="67" t="s">
        <v>21</v>
      </c>
      <c r="F220" s="89">
        <v>96.12</v>
      </c>
      <c r="G220" s="89">
        <v>96.12</v>
      </c>
      <c r="H220" s="89">
        <v>0</v>
      </c>
      <c r="I220" s="89">
        <v>0</v>
      </c>
      <c r="J220" s="31"/>
      <c r="K220" s="31"/>
      <c r="L220" s="31"/>
      <c r="M220" s="31"/>
    </row>
    <row r="221" spans="1:13" ht="15" customHeight="1">
      <c r="A221" s="31"/>
      <c r="B221" s="144" t="s">
        <v>228</v>
      </c>
      <c r="C221" s="144" t="s">
        <v>221</v>
      </c>
      <c r="D221" s="144" t="s">
        <v>216</v>
      </c>
      <c r="E221" s="67" t="s">
        <v>247</v>
      </c>
      <c r="F221" s="89">
        <v>96.12</v>
      </c>
      <c r="G221" s="89">
        <v>96.12</v>
      </c>
      <c r="H221" s="89">
        <v>0</v>
      </c>
      <c r="I221" s="89">
        <v>0</v>
      </c>
      <c r="J221" s="31"/>
      <c r="K221" s="31"/>
      <c r="L221" s="31"/>
      <c r="M221" s="31"/>
    </row>
    <row r="222" spans="1:13" ht="15" customHeight="1">
      <c r="A222" s="31"/>
      <c r="B222" s="144" t="s">
        <v>229</v>
      </c>
      <c r="C222" s="144"/>
      <c r="D222" s="144"/>
      <c r="E222" s="67" t="s">
        <v>47</v>
      </c>
      <c r="F222" s="89">
        <v>93.75</v>
      </c>
      <c r="G222" s="89">
        <v>93.75</v>
      </c>
      <c r="H222" s="89">
        <v>0</v>
      </c>
      <c r="I222" s="89">
        <v>0</v>
      </c>
      <c r="J222" s="31"/>
      <c r="K222" s="31"/>
      <c r="L222" s="31"/>
      <c r="M222" s="31"/>
    </row>
    <row r="223" spans="1:13" ht="15" customHeight="1">
      <c r="A223" s="31"/>
      <c r="B223" s="144"/>
      <c r="C223" s="144" t="s">
        <v>216</v>
      </c>
      <c r="D223" s="144"/>
      <c r="E223" s="67" t="s">
        <v>25</v>
      </c>
      <c r="F223" s="89">
        <v>93.75</v>
      </c>
      <c r="G223" s="89">
        <v>93.75</v>
      </c>
      <c r="H223" s="89">
        <v>0</v>
      </c>
      <c r="I223" s="89">
        <v>0</v>
      </c>
      <c r="J223" s="31"/>
      <c r="K223" s="31"/>
      <c r="L223" s="31"/>
      <c r="M223" s="31"/>
    </row>
    <row r="224" spans="1:13" ht="15" customHeight="1">
      <c r="A224" s="31"/>
      <c r="B224" s="144" t="s">
        <v>230</v>
      </c>
      <c r="C224" s="144" t="s">
        <v>222</v>
      </c>
      <c r="D224" s="144" t="s">
        <v>48</v>
      </c>
      <c r="E224" s="67" t="s">
        <v>26</v>
      </c>
      <c r="F224" s="89">
        <v>93.75</v>
      </c>
      <c r="G224" s="89">
        <v>93.75</v>
      </c>
      <c r="H224" s="89">
        <v>0</v>
      </c>
      <c r="I224" s="89">
        <v>0</v>
      </c>
      <c r="J224" s="31"/>
      <c r="K224" s="31"/>
      <c r="L224" s="31"/>
      <c r="M224" s="31"/>
    </row>
    <row r="225" spans="1:13" ht="15" customHeight="1">
      <c r="A225" s="217" t="s">
        <v>270</v>
      </c>
      <c r="B225" s="246"/>
      <c r="C225" s="246"/>
      <c r="D225" s="246"/>
      <c r="E225" s="247" t="s">
        <v>99</v>
      </c>
      <c r="F225" s="31">
        <v>716.17</v>
      </c>
      <c r="G225" s="31">
        <v>616.77</v>
      </c>
      <c r="H225" s="31">
        <v>81.1</v>
      </c>
      <c r="I225" s="31">
        <v>18.3</v>
      </c>
      <c r="J225" s="31"/>
      <c r="K225" s="31"/>
      <c r="L225" s="31"/>
      <c r="M225" s="31"/>
    </row>
    <row r="226" spans="1:13" ht="15" customHeight="1">
      <c r="A226" s="31"/>
      <c r="B226" s="246" t="s">
        <v>223</v>
      </c>
      <c r="C226" s="246"/>
      <c r="D226" s="246"/>
      <c r="E226" s="31" t="s">
        <v>215</v>
      </c>
      <c r="F226" s="31">
        <v>513.1</v>
      </c>
      <c r="G226" s="31">
        <v>441.99</v>
      </c>
      <c r="H226" s="31">
        <v>71.1</v>
      </c>
      <c r="I226" s="31">
        <v>0.01</v>
      </c>
      <c r="J226" s="31"/>
      <c r="K226" s="31"/>
      <c r="L226" s="31"/>
      <c r="M226" s="31"/>
    </row>
    <row r="227" spans="1:13" ht="15" customHeight="1">
      <c r="A227" s="31"/>
      <c r="B227" s="246"/>
      <c r="C227" s="246" t="s">
        <v>216</v>
      </c>
      <c r="D227" s="246"/>
      <c r="E227" s="31" t="s">
        <v>232</v>
      </c>
      <c r="F227" s="31">
        <v>478.1</v>
      </c>
      <c r="G227" s="31">
        <v>441.99</v>
      </c>
      <c r="H227" s="31">
        <v>36.1</v>
      </c>
      <c r="I227" s="31">
        <v>0.01</v>
      </c>
      <c r="J227" s="31"/>
      <c r="K227" s="31"/>
      <c r="L227" s="31"/>
      <c r="M227" s="31"/>
    </row>
    <row r="228" spans="1:13" ht="15" customHeight="1">
      <c r="A228" s="31"/>
      <c r="B228" s="246" t="s">
        <v>224</v>
      </c>
      <c r="C228" s="246" t="s">
        <v>222</v>
      </c>
      <c r="D228" s="246" t="s">
        <v>250</v>
      </c>
      <c r="E228" s="31" t="s">
        <v>236</v>
      </c>
      <c r="F228" s="31">
        <v>478.1</v>
      </c>
      <c r="G228" s="31">
        <v>441.99</v>
      </c>
      <c r="H228" s="31">
        <v>36.1</v>
      </c>
      <c r="I228" s="31">
        <v>0.01</v>
      </c>
      <c r="J228" s="31"/>
      <c r="K228" s="31"/>
      <c r="L228" s="31"/>
      <c r="M228" s="31"/>
    </row>
    <row r="229" spans="1:13" ht="15" customHeight="1">
      <c r="A229" s="31"/>
      <c r="B229" s="246"/>
      <c r="C229" s="246" t="s">
        <v>255</v>
      </c>
      <c r="D229" s="246"/>
      <c r="E229" s="31" t="s">
        <v>244</v>
      </c>
      <c r="F229" s="31">
        <v>35</v>
      </c>
      <c r="G229" s="31">
        <v>0</v>
      </c>
      <c r="H229" s="31">
        <v>35</v>
      </c>
      <c r="I229" s="31">
        <v>0</v>
      </c>
      <c r="J229" s="31"/>
      <c r="K229" s="31"/>
      <c r="L229" s="31"/>
      <c r="M229" s="31"/>
    </row>
    <row r="230" spans="1:13" ht="15" customHeight="1">
      <c r="A230" s="31"/>
      <c r="B230" s="246" t="s">
        <v>224</v>
      </c>
      <c r="C230" s="246" t="s">
        <v>256</v>
      </c>
      <c r="D230" s="246" t="s">
        <v>251</v>
      </c>
      <c r="E230" s="31" t="s">
        <v>245</v>
      </c>
      <c r="F230" s="31">
        <v>35</v>
      </c>
      <c r="G230" s="31">
        <v>0</v>
      </c>
      <c r="H230" s="31">
        <v>35</v>
      </c>
      <c r="I230" s="31">
        <v>0</v>
      </c>
      <c r="J230" s="31"/>
      <c r="K230" s="31"/>
      <c r="L230" s="31"/>
      <c r="M230" s="31"/>
    </row>
    <row r="231" spans="1:13" ht="15" customHeight="1">
      <c r="A231" s="31"/>
      <c r="B231" s="246" t="s">
        <v>225</v>
      </c>
      <c r="C231" s="246"/>
      <c r="D231" s="246"/>
      <c r="E231" s="31" t="s">
        <v>45</v>
      </c>
      <c r="F231" s="31">
        <v>107.71</v>
      </c>
      <c r="G231" s="31">
        <v>79.42</v>
      </c>
      <c r="H231" s="31">
        <v>10</v>
      </c>
      <c r="I231" s="31">
        <v>18.29</v>
      </c>
      <c r="J231" s="31"/>
      <c r="K231" s="31"/>
      <c r="L231" s="31"/>
      <c r="M231" s="31"/>
    </row>
    <row r="232" spans="1:13" ht="15" customHeight="1">
      <c r="A232" s="31"/>
      <c r="B232" s="246"/>
      <c r="C232" s="246" t="s">
        <v>217</v>
      </c>
      <c r="D232" s="246"/>
      <c r="E232" s="31" t="s">
        <v>105</v>
      </c>
      <c r="F232" s="31">
        <v>107.71</v>
      </c>
      <c r="G232" s="31">
        <v>79.42</v>
      </c>
      <c r="H232" s="31">
        <v>10</v>
      </c>
      <c r="I232" s="31">
        <v>18.29</v>
      </c>
      <c r="J232" s="31"/>
      <c r="K232" s="31"/>
      <c r="L232" s="31"/>
      <c r="M232" s="31"/>
    </row>
    <row r="233" spans="1:13" ht="15" customHeight="1">
      <c r="A233" s="31"/>
      <c r="B233" s="246" t="s">
        <v>226</v>
      </c>
      <c r="C233" s="246" t="s">
        <v>218</v>
      </c>
      <c r="D233" s="246" t="s">
        <v>216</v>
      </c>
      <c r="E233" s="31" t="s">
        <v>246</v>
      </c>
      <c r="F233" s="31">
        <v>28.29</v>
      </c>
      <c r="G233" s="31">
        <v>0</v>
      </c>
      <c r="H233" s="31">
        <v>10</v>
      </c>
      <c r="I233" s="31">
        <v>18.29</v>
      </c>
      <c r="J233" s="31"/>
      <c r="K233" s="31"/>
      <c r="L233" s="31"/>
      <c r="M233" s="31"/>
    </row>
    <row r="234" spans="1:13" ht="15" customHeight="1">
      <c r="A234" s="31"/>
      <c r="B234" s="246" t="s">
        <v>226</v>
      </c>
      <c r="C234" s="246" t="s">
        <v>218</v>
      </c>
      <c r="D234" s="246" t="s">
        <v>217</v>
      </c>
      <c r="E234" s="31" t="s">
        <v>20</v>
      </c>
      <c r="F234" s="31">
        <v>69.42</v>
      </c>
      <c r="G234" s="31">
        <v>69.42</v>
      </c>
      <c r="H234" s="31">
        <v>0</v>
      </c>
      <c r="I234" s="31">
        <v>0</v>
      </c>
      <c r="J234" s="31"/>
      <c r="K234" s="31"/>
      <c r="L234" s="31"/>
      <c r="M234" s="31"/>
    </row>
    <row r="235" spans="1:13" ht="15" customHeight="1">
      <c r="A235" s="31"/>
      <c r="B235" s="246" t="s">
        <v>226</v>
      </c>
      <c r="C235" s="246" t="s">
        <v>218</v>
      </c>
      <c r="D235" s="246" t="s">
        <v>219</v>
      </c>
      <c r="E235" s="31" t="s">
        <v>107</v>
      </c>
      <c r="F235" s="31">
        <v>10</v>
      </c>
      <c r="G235" s="31">
        <v>10</v>
      </c>
      <c r="H235" s="31">
        <v>0</v>
      </c>
      <c r="I235" s="31">
        <v>0</v>
      </c>
      <c r="J235" s="31"/>
      <c r="K235" s="31"/>
      <c r="L235" s="31"/>
      <c r="M235" s="31"/>
    </row>
    <row r="236" spans="1:13" ht="15" customHeight="1">
      <c r="A236" s="31"/>
      <c r="B236" s="246" t="s">
        <v>227</v>
      </c>
      <c r="C236" s="246"/>
      <c r="D236" s="246"/>
      <c r="E236" s="31" t="s">
        <v>108</v>
      </c>
      <c r="F236" s="31">
        <v>47.3</v>
      </c>
      <c r="G236" s="31">
        <v>47.3</v>
      </c>
      <c r="H236" s="31">
        <v>0</v>
      </c>
      <c r="I236" s="31">
        <v>0</v>
      </c>
      <c r="J236" s="31"/>
      <c r="K236" s="31"/>
      <c r="L236" s="31"/>
      <c r="M236" s="31"/>
    </row>
    <row r="237" spans="1:13" ht="15" customHeight="1">
      <c r="A237" s="31"/>
      <c r="B237" s="246"/>
      <c r="C237" s="246" t="s">
        <v>220</v>
      </c>
      <c r="D237" s="246"/>
      <c r="E237" s="31" t="s">
        <v>21</v>
      </c>
      <c r="F237" s="31">
        <v>47.3</v>
      </c>
      <c r="G237" s="31">
        <v>47.3</v>
      </c>
      <c r="H237" s="31">
        <v>0</v>
      </c>
      <c r="I237" s="31">
        <v>0</v>
      </c>
      <c r="J237" s="31"/>
      <c r="K237" s="31"/>
      <c r="L237" s="31"/>
      <c r="M237" s="31"/>
    </row>
    <row r="238" spans="1:13" ht="15" customHeight="1">
      <c r="A238" s="31"/>
      <c r="B238" s="246" t="s">
        <v>228</v>
      </c>
      <c r="C238" s="246" t="s">
        <v>221</v>
      </c>
      <c r="D238" s="246" t="s">
        <v>216</v>
      </c>
      <c r="E238" s="31" t="s">
        <v>247</v>
      </c>
      <c r="F238" s="31">
        <v>47.3</v>
      </c>
      <c r="G238" s="31">
        <v>47.3</v>
      </c>
      <c r="H238" s="31">
        <v>0</v>
      </c>
      <c r="I238" s="31">
        <v>0</v>
      </c>
      <c r="J238" s="31"/>
      <c r="K238" s="31"/>
      <c r="L238" s="31"/>
      <c r="M238" s="31"/>
    </row>
    <row r="239" spans="1:13" ht="15" customHeight="1">
      <c r="A239" s="31"/>
      <c r="B239" s="246" t="s">
        <v>229</v>
      </c>
      <c r="C239" s="246"/>
      <c r="D239" s="246"/>
      <c r="E239" s="31" t="s">
        <v>47</v>
      </c>
      <c r="F239" s="31">
        <v>48.06</v>
      </c>
      <c r="G239" s="31">
        <v>48.06</v>
      </c>
      <c r="H239" s="31">
        <v>0</v>
      </c>
      <c r="I239" s="31">
        <v>0</v>
      </c>
      <c r="J239" s="31"/>
      <c r="K239" s="31"/>
      <c r="L239" s="31"/>
      <c r="M239" s="31"/>
    </row>
    <row r="240" spans="1:13" ht="15" customHeight="1">
      <c r="A240" s="31"/>
      <c r="B240" s="246"/>
      <c r="C240" s="246" t="s">
        <v>216</v>
      </c>
      <c r="D240" s="246"/>
      <c r="E240" s="31" t="s">
        <v>25</v>
      </c>
      <c r="F240" s="31">
        <v>48.06</v>
      </c>
      <c r="G240" s="31">
        <v>48.06</v>
      </c>
      <c r="H240" s="31">
        <v>0</v>
      </c>
      <c r="I240" s="31">
        <v>0</v>
      </c>
      <c r="J240" s="31"/>
      <c r="K240" s="31"/>
      <c r="L240" s="31"/>
      <c r="M240" s="31"/>
    </row>
    <row r="241" spans="1:13" ht="15" customHeight="1">
      <c r="A241" s="31"/>
      <c r="B241" s="246" t="s">
        <v>230</v>
      </c>
      <c r="C241" s="246" t="s">
        <v>222</v>
      </c>
      <c r="D241" s="246" t="s">
        <v>48</v>
      </c>
      <c r="E241" s="31" t="s">
        <v>26</v>
      </c>
      <c r="F241" s="31">
        <v>48.06</v>
      </c>
      <c r="G241" s="31">
        <v>48.06</v>
      </c>
      <c r="H241" s="31">
        <v>0</v>
      </c>
      <c r="I241" s="31">
        <v>0</v>
      </c>
      <c r="J241" s="31"/>
      <c r="K241" s="31"/>
      <c r="L241" s="31"/>
      <c r="M241" s="31"/>
    </row>
    <row r="242" spans="1:13" ht="15" customHeight="1">
      <c r="A242" s="217" t="s">
        <v>271</v>
      </c>
      <c r="B242" s="246"/>
      <c r="C242" s="246"/>
      <c r="D242" s="246"/>
      <c r="E242" s="247" t="s">
        <v>99</v>
      </c>
      <c r="F242" s="31">
        <v>1841.68</v>
      </c>
      <c r="G242" s="31">
        <v>1680.17</v>
      </c>
      <c r="H242" s="31">
        <v>129.05</v>
      </c>
      <c r="I242" s="31">
        <v>32.46</v>
      </c>
      <c r="J242" s="31"/>
      <c r="K242" s="31"/>
      <c r="L242" s="31"/>
      <c r="M242" s="31"/>
    </row>
    <row r="243" spans="1:13" ht="15" customHeight="1">
      <c r="A243" s="31"/>
      <c r="B243" s="246" t="s">
        <v>223</v>
      </c>
      <c r="C243" s="246"/>
      <c r="D243" s="246"/>
      <c r="E243" s="31" t="s">
        <v>215</v>
      </c>
      <c r="F243" s="31">
        <v>1376.53</v>
      </c>
      <c r="G243" s="31">
        <v>1244.6</v>
      </c>
      <c r="H243" s="31">
        <v>126.93</v>
      </c>
      <c r="I243" s="31">
        <v>5</v>
      </c>
      <c r="J243" s="31"/>
      <c r="K243" s="31"/>
      <c r="L243" s="31"/>
      <c r="M243" s="31"/>
    </row>
    <row r="244" spans="1:13" ht="15" customHeight="1">
      <c r="A244" s="31"/>
      <c r="B244" s="246"/>
      <c r="C244" s="246" t="s">
        <v>216</v>
      </c>
      <c r="D244" s="246"/>
      <c r="E244" s="31" t="s">
        <v>232</v>
      </c>
      <c r="F244" s="31">
        <v>1376.53</v>
      </c>
      <c r="G244" s="31">
        <v>1244.6</v>
      </c>
      <c r="H244" s="31">
        <v>126.93</v>
      </c>
      <c r="I244" s="31">
        <v>5</v>
      </c>
      <c r="J244" s="31"/>
      <c r="K244" s="31"/>
      <c r="L244" s="31"/>
      <c r="M244" s="31"/>
    </row>
    <row r="245" spans="1:13" ht="15" customHeight="1">
      <c r="A245" s="31"/>
      <c r="B245" s="246" t="s">
        <v>224</v>
      </c>
      <c r="C245" s="246" t="s">
        <v>222</v>
      </c>
      <c r="D245" s="246" t="s">
        <v>250</v>
      </c>
      <c r="E245" s="31" t="s">
        <v>236</v>
      </c>
      <c r="F245" s="31">
        <v>1376.53</v>
      </c>
      <c r="G245" s="31">
        <v>1244.6</v>
      </c>
      <c r="H245" s="31">
        <v>126.93</v>
      </c>
      <c r="I245" s="31">
        <v>5</v>
      </c>
      <c r="J245" s="31"/>
      <c r="K245" s="31"/>
      <c r="L245" s="31"/>
      <c r="M245" s="31"/>
    </row>
    <row r="246" spans="1:13" ht="15" customHeight="1">
      <c r="A246" s="31"/>
      <c r="B246" s="246" t="s">
        <v>225</v>
      </c>
      <c r="C246" s="246"/>
      <c r="D246" s="246"/>
      <c r="E246" s="31" t="s">
        <v>45</v>
      </c>
      <c r="F246" s="31">
        <v>227.43</v>
      </c>
      <c r="G246" s="31">
        <v>197.85</v>
      </c>
      <c r="H246" s="31">
        <v>2.12</v>
      </c>
      <c r="I246" s="31">
        <v>27.46</v>
      </c>
      <c r="J246" s="31"/>
      <c r="K246" s="31"/>
      <c r="L246" s="31"/>
      <c r="M246" s="31"/>
    </row>
    <row r="247" spans="1:13" ht="15" customHeight="1">
      <c r="A247" s="31"/>
      <c r="B247" s="246"/>
      <c r="C247" s="246" t="s">
        <v>217</v>
      </c>
      <c r="D247" s="246"/>
      <c r="E247" s="31" t="s">
        <v>105</v>
      </c>
      <c r="F247" s="31">
        <v>227.43</v>
      </c>
      <c r="G247" s="31">
        <v>197.85</v>
      </c>
      <c r="H247" s="31">
        <v>2.12</v>
      </c>
      <c r="I247" s="31">
        <v>27.46</v>
      </c>
      <c r="J247" s="31"/>
      <c r="K247" s="31"/>
      <c r="L247" s="31"/>
      <c r="M247" s="31"/>
    </row>
    <row r="248" spans="1:13" ht="15" customHeight="1">
      <c r="A248" s="31"/>
      <c r="B248" s="246" t="s">
        <v>226</v>
      </c>
      <c r="C248" s="246" t="s">
        <v>218</v>
      </c>
      <c r="D248" s="246" t="s">
        <v>216</v>
      </c>
      <c r="E248" s="31" t="s">
        <v>246</v>
      </c>
      <c r="F248" s="31">
        <v>29.58</v>
      </c>
      <c r="G248" s="31">
        <v>0</v>
      </c>
      <c r="H248" s="31">
        <v>2.12</v>
      </c>
      <c r="I248" s="31">
        <v>27.46</v>
      </c>
      <c r="J248" s="31"/>
      <c r="K248" s="31"/>
      <c r="L248" s="31"/>
      <c r="M248" s="31"/>
    </row>
    <row r="249" spans="1:13" ht="15" customHeight="1">
      <c r="A249" s="31"/>
      <c r="B249" s="246" t="s">
        <v>226</v>
      </c>
      <c r="C249" s="246" t="s">
        <v>218</v>
      </c>
      <c r="D249" s="246" t="s">
        <v>217</v>
      </c>
      <c r="E249" s="31" t="s">
        <v>20</v>
      </c>
      <c r="F249" s="31">
        <v>182.85</v>
      </c>
      <c r="G249" s="31">
        <v>182.85</v>
      </c>
      <c r="H249" s="31">
        <v>0</v>
      </c>
      <c r="I249" s="31">
        <v>0</v>
      </c>
      <c r="J249" s="31"/>
      <c r="K249" s="31"/>
      <c r="L249" s="31"/>
      <c r="M249" s="31"/>
    </row>
    <row r="250" spans="1:13" ht="15" customHeight="1">
      <c r="A250" s="31"/>
      <c r="B250" s="246" t="s">
        <v>226</v>
      </c>
      <c r="C250" s="246" t="s">
        <v>218</v>
      </c>
      <c r="D250" s="246" t="s">
        <v>219</v>
      </c>
      <c r="E250" s="31" t="s">
        <v>107</v>
      </c>
      <c r="F250" s="31">
        <v>15</v>
      </c>
      <c r="G250" s="31">
        <v>15</v>
      </c>
      <c r="H250" s="31">
        <v>0</v>
      </c>
      <c r="I250" s="31">
        <v>0</v>
      </c>
      <c r="J250" s="31"/>
      <c r="K250" s="31"/>
      <c r="L250" s="31"/>
      <c r="M250" s="31"/>
    </row>
    <row r="251" spans="1:13" ht="15" customHeight="1">
      <c r="A251" s="31"/>
      <c r="B251" s="246" t="s">
        <v>227</v>
      </c>
      <c r="C251" s="246"/>
      <c r="D251" s="246"/>
      <c r="E251" s="31" t="s">
        <v>108</v>
      </c>
      <c r="F251" s="31">
        <v>103.82</v>
      </c>
      <c r="G251" s="31">
        <v>103.82</v>
      </c>
      <c r="H251" s="31">
        <v>0</v>
      </c>
      <c r="I251" s="31">
        <v>0</v>
      </c>
      <c r="J251" s="31"/>
      <c r="K251" s="31"/>
      <c r="L251" s="31"/>
      <c r="M251" s="31"/>
    </row>
    <row r="252" spans="1:13" ht="15" customHeight="1">
      <c r="A252" s="31"/>
      <c r="B252" s="246"/>
      <c r="C252" s="246" t="s">
        <v>220</v>
      </c>
      <c r="D252" s="246"/>
      <c r="E252" s="31" t="s">
        <v>21</v>
      </c>
      <c r="F252" s="31">
        <v>103.82</v>
      </c>
      <c r="G252" s="31">
        <v>103.82</v>
      </c>
      <c r="H252" s="31">
        <v>0</v>
      </c>
      <c r="I252" s="31">
        <v>0</v>
      </c>
      <c r="J252" s="31"/>
      <c r="K252" s="31"/>
      <c r="L252" s="31"/>
      <c r="M252" s="31"/>
    </row>
    <row r="253" spans="1:13" ht="15" customHeight="1">
      <c r="A253" s="31"/>
      <c r="B253" s="246" t="s">
        <v>228</v>
      </c>
      <c r="C253" s="246" t="s">
        <v>221</v>
      </c>
      <c r="D253" s="246" t="s">
        <v>216</v>
      </c>
      <c r="E253" s="31" t="s">
        <v>247</v>
      </c>
      <c r="F253" s="31">
        <v>103.82</v>
      </c>
      <c r="G253" s="31">
        <v>103.82</v>
      </c>
      <c r="H253" s="31">
        <v>0</v>
      </c>
      <c r="I253" s="31">
        <v>0</v>
      </c>
      <c r="J253" s="31"/>
      <c r="K253" s="31"/>
      <c r="L253" s="31"/>
      <c r="M253" s="31"/>
    </row>
    <row r="254" spans="1:13" ht="15" customHeight="1">
      <c r="A254" s="31"/>
      <c r="B254" s="246" t="s">
        <v>229</v>
      </c>
      <c r="C254" s="246"/>
      <c r="D254" s="246"/>
      <c r="E254" s="31" t="s">
        <v>47</v>
      </c>
      <c r="F254" s="31">
        <v>133.9</v>
      </c>
      <c r="G254" s="31">
        <v>133.9</v>
      </c>
      <c r="H254" s="31">
        <v>0</v>
      </c>
      <c r="I254" s="31">
        <v>0</v>
      </c>
      <c r="J254" s="31"/>
      <c r="K254" s="31"/>
      <c r="L254" s="31"/>
      <c r="M254" s="31"/>
    </row>
    <row r="255" spans="1:13" ht="15" customHeight="1">
      <c r="A255" s="31"/>
      <c r="B255" s="246"/>
      <c r="C255" s="246" t="s">
        <v>216</v>
      </c>
      <c r="D255" s="246"/>
      <c r="E255" s="31" t="s">
        <v>25</v>
      </c>
      <c r="F255" s="31">
        <v>133.9</v>
      </c>
      <c r="G255" s="31">
        <v>133.9</v>
      </c>
      <c r="H255" s="31">
        <v>0</v>
      </c>
      <c r="I255" s="31">
        <v>0</v>
      </c>
      <c r="J255" s="31"/>
      <c r="K255" s="31"/>
      <c r="L255" s="31"/>
      <c r="M255" s="31"/>
    </row>
    <row r="256" spans="1:13" ht="15" customHeight="1">
      <c r="A256" s="31"/>
      <c r="B256" s="246" t="s">
        <v>230</v>
      </c>
      <c r="C256" s="246" t="s">
        <v>222</v>
      </c>
      <c r="D256" s="246" t="s">
        <v>48</v>
      </c>
      <c r="E256" s="31" t="s">
        <v>26</v>
      </c>
      <c r="F256" s="31">
        <v>133.9</v>
      </c>
      <c r="G256" s="31">
        <v>133.9</v>
      </c>
      <c r="H256" s="31">
        <v>0</v>
      </c>
      <c r="I256" s="31">
        <v>0</v>
      </c>
      <c r="J256" s="31"/>
      <c r="K256" s="31"/>
      <c r="L256" s="31"/>
      <c r="M256" s="31"/>
    </row>
    <row r="257" spans="1:13" ht="15" customHeight="1">
      <c r="A257" s="217" t="s">
        <v>272</v>
      </c>
      <c r="B257" s="246"/>
      <c r="C257" s="246"/>
      <c r="D257" s="246"/>
      <c r="E257" s="247" t="s">
        <v>99</v>
      </c>
      <c r="F257" s="31">
        <v>2780.66</v>
      </c>
      <c r="G257" s="31">
        <v>2434.93</v>
      </c>
      <c r="H257" s="31">
        <v>236.03</v>
      </c>
      <c r="I257" s="31">
        <v>109.7</v>
      </c>
      <c r="J257" s="31"/>
      <c r="K257" s="31"/>
      <c r="L257" s="31"/>
      <c r="M257" s="31"/>
    </row>
    <row r="258" spans="1:13" ht="15" customHeight="1">
      <c r="A258" s="31"/>
      <c r="B258" s="246" t="s">
        <v>223</v>
      </c>
      <c r="C258" s="246"/>
      <c r="D258" s="246"/>
      <c r="E258" s="31" t="s">
        <v>215</v>
      </c>
      <c r="F258" s="31">
        <v>2001.73</v>
      </c>
      <c r="G258" s="31">
        <v>1771.98</v>
      </c>
      <c r="H258" s="31">
        <v>228.18</v>
      </c>
      <c r="I258" s="31">
        <v>1.57</v>
      </c>
      <c r="J258" s="31"/>
      <c r="K258" s="31"/>
      <c r="L258" s="31"/>
      <c r="M258" s="31"/>
    </row>
    <row r="259" spans="1:13" ht="15" customHeight="1">
      <c r="A259" s="31"/>
      <c r="B259" s="246"/>
      <c r="C259" s="246" t="s">
        <v>249</v>
      </c>
      <c r="D259" s="246"/>
      <c r="E259" s="31" t="s">
        <v>238</v>
      </c>
      <c r="F259" s="31">
        <v>2001.73</v>
      </c>
      <c r="G259" s="31">
        <v>1771.98</v>
      </c>
      <c r="H259" s="31">
        <v>228.18</v>
      </c>
      <c r="I259" s="31">
        <v>1.57</v>
      </c>
      <c r="J259" s="31"/>
      <c r="K259" s="31"/>
      <c r="L259" s="31"/>
      <c r="M259" s="31"/>
    </row>
    <row r="260" spans="1:13" ht="15" customHeight="1">
      <c r="A260" s="31"/>
      <c r="B260" s="246" t="s">
        <v>224</v>
      </c>
      <c r="C260" s="246" t="s">
        <v>252</v>
      </c>
      <c r="D260" s="246" t="s">
        <v>216</v>
      </c>
      <c r="E260" s="31" t="s">
        <v>239</v>
      </c>
      <c r="F260" s="31">
        <v>2001.73</v>
      </c>
      <c r="G260" s="31">
        <v>1771.98</v>
      </c>
      <c r="H260" s="31">
        <v>228.18</v>
      </c>
      <c r="I260" s="31">
        <v>1.57</v>
      </c>
      <c r="J260" s="31"/>
      <c r="K260" s="31"/>
      <c r="L260" s="31"/>
      <c r="M260" s="31"/>
    </row>
    <row r="261" spans="1:13" ht="15" customHeight="1">
      <c r="A261" s="31"/>
      <c r="B261" s="246" t="s">
        <v>225</v>
      </c>
      <c r="C261" s="246"/>
      <c r="D261" s="246"/>
      <c r="E261" s="31" t="s">
        <v>45</v>
      </c>
      <c r="F261" s="31">
        <v>416.73</v>
      </c>
      <c r="G261" s="31">
        <v>300.75</v>
      </c>
      <c r="H261" s="31">
        <v>7.85</v>
      </c>
      <c r="I261" s="31">
        <v>108.13</v>
      </c>
      <c r="J261" s="31"/>
      <c r="K261" s="31"/>
      <c r="L261" s="31"/>
      <c r="M261" s="31"/>
    </row>
    <row r="262" spans="1:13" ht="15" customHeight="1">
      <c r="A262" s="31"/>
      <c r="B262" s="246"/>
      <c r="C262" s="246" t="s">
        <v>217</v>
      </c>
      <c r="D262" s="246"/>
      <c r="E262" s="31" t="s">
        <v>105</v>
      </c>
      <c r="F262" s="31">
        <v>416.73</v>
      </c>
      <c r="G262" s="31">
        <v>300.75</v>
      </c>
      <c r="H262" s="31">
        <v>7.85</v>
      </c>
      <c r="I262" s="31">
        <v>108.13</v>
      </c>
      <c r="J262" s="31"/>
      <c r="K262" s="31"/>
      <c r="L262" s="31"/>
      <c r="M262" s="31"/>
    </row>
    <row r="263" spans="1:13" ht="15" customHeight="1">
      <c r="A263" s="31"/>
      <c r="B263" s="246" t="s">
        <v>226</v>
      </c>
      <c r="C263" s="246" t="s">
        <v>218</v>
      </c>
      <c r="D263" s="246" t="s">
        <v>216</v>
      </c>
      <c r="E263" s="31" t="s">
        <v>246</v>
      </c>
      <c r="F263" s="31">
        <v>115.98</v>
      </c>
      <c r="G263" s="31">
        <v>0</v>
      </c>
      <c r="H263" s="31">
        <v>7.85</v>
      </c>
      <c r="I263" s="31">
        <v>108.13</v>
      </c>
      <c r="J263" s="31"/>
      <c r="K263" s="31"/>
      <c r="L263" s="31"/>
      <c r="M263" s="31"/>
    </row>
    <row r="264" spans="1:13" ht="15" customHeight="1">
      <c r="A264" s="31"/>
      <c r="B264" s="246" t="s">
        <v>226</v>
      </c>
      <c r="C264" s="246" t="s">
        <v>218</v>
      </c>
      <c r="D264" s="246" t="s">
        <v>217</v>
      </c>
      <c r="E264" s="31" t="s">
        <v>20</v>
      </c>
      <c r="F264" s="31">
        <v>264.76</v>
      </c>
      <c r="G264" s="31">
        <v>264.76</v>
      </c>
      <c r="H264" s="31">
        <v>0</v>
      </c>
      <c r="I264" s="31">
        <v>0</v>
      </c>
      <c r="J264" s="31"/>
      <c r="K264" s="31"/>
      <c r="L264" s="31"/>
      <c r="M264" s="31"/>
    </row>
    <row r="265" spans="1:13" ht="15" customHeight="1">
      <c r="A265" s="31"/>
      <c r="B265" s="246" t="s">
        <v>226</v>
      </c>
      <c r="C265" s="246" t="s">
        <v>218</v>
      </c>
      <c r="D265" s="246" t="s">
        <v>219</v>
      </c>
      <c r="E265" s="31" t="s">
        <v>107</v>
      </c>
      <c r="F265" s="31">
        <v>35.99</v>
      </c>
      <c r="G265" s="31">
        <v>35.99</v>
      </c>
      <c r="H265" s="31">
        <v>0</v>
      </c>
      <c r="I265" s="31">
        <v>0</v>
      </c>
      <c r="J265" s="31"/>
      <c r="K265" s="31"/>
      <c r="L265" s="31"/>
      <c r="M265" s="31"/>
    </row>
    <row r="266" spans="1:13" ht="15" customHeight="1">
      <c r="A266" s="31"/>
      <c r="B266" s="246" t="s">
        <v>227</v>
      </c>
      <c r="C266" s="246"/>
      <c r="D266" s="246"/>
      <c r="E266" s="31" t="s">
        <v>108</v>
      </c>
      <c r="F266" s="31">
        <v>171.11</v>
      </c>
      <c r="G266" s="31">
        <v>171.11</v>
      </c>
      <c r="H266" s="31">
        <v>0</v>
      </c>
      <c r="I266" s="31">
        <v>0</v>
      </c>
      <c r="J266" s="31"/>
      <c r="K266" s="31"/>
      <c r="L266" s="31"/>
      <c r="M266" s="31"/>
    </row>
    <row r="267" spans="1:13" ht="15" customHeight="1">
      <c r="A267" s="31"/>
      <c r="B267" s="246"/>
      <c r="C267" s="246" t="s">
        <v>220</v>
      </c>
      <c r="D267" s="246"/>
      <c r="E267" s="31" t="s">
        <v>21</v>
      </c>
      <c r="F267" s="31">
        <v>171.11</v>
      </c>
      <c r="G267" s="31">
        <v>171.11</v>
      </c>
      <c r="H267" s="31">
        <v>0</v>
      </c>
      <c r="I267" s="31">
        <v>0</v>
      </c>
      <c r="J267" s="31"/>
      <c r="K267" s="31"/>
      <c r="L267" s="31"/>
      <c r="M267" s="31"/>
    </row>
    <row r="268" spans="1:13" ht="15" customHeight="1">
      <c r="A268" s="31"/>
      <c r="B268" s="246" t="s">
        <v>228</v>
      </c>
      <c r="C268" s="246" t="s">
        <v>221</v>
      </c>
      <c r="D268" s="246" t="s">
        <v>216</v>
      </c>
      <c r="E268" s="31" t="s">
        <v>247</v>
      </c>
      <c r="F268" s="31">
        <v>171.11</v>
      </c>
      <c r="G268" s="31">
        <v>171.11</v>
      </c>
      <c r="H268" s="31">
        <v>0</v>
      </c>
      <c r="I268" s="31">
        <v>0</v>
      </c>
      <c r="J268" s="31"/>
      <c r="K268" s="31"/>
      <c r="L268" s="31"/>
      <c r="M268" s="31"/>
    </row>
    <row r="269" spans="1:13" ht="15" customHeight="1">
      <c r="A269" s="31"/>
      <c r="B269" s="246" t="s">
        <v>229</v>
      </c>
      <c r="C269" s="246"/>
      <c r="D269" s="246"/>
      <c r="E269" s="31" t="s">
        <v>47</v>
      </c>
      <c r="F269" s="31">
        <v>191.09</v>
      </c>
      <c r="G269" s="31">
        <v>191.09</v>
      </c>
      <c r="H269" s="31">
        <v>0</v>
      </c>
      <c r="I269" s="31">
        <v>0</v>
      </c>
      <c r="J269" s="31"/>
      <c r="K269" s="31"/>
      <c r="L269" s="31"/>
      <c r="M269" s="31"/>
    </row>
    <row r="270" spans="1:13" ht="15" customHeight="1">
      <c r="A270" s="31"/>
      <c r="B270" s="246"/>
      <c r="C270" s="246" t="s">
        <v>216</v>
      </c>
      <c r="D270" s="246"/>
      <c r="E270" s="31" t="s">
        <v>25</v>
      </c>
      <c r="F270" s="31">
        <v>191.09</v>
      </c>
      <c r="G270" s="31">
        <v>191.09</v>
      </c>
      <c r="H270" s="31">
        <v>0</v>
      </c>
      <c r="I270" s="31">
        <v>0</v>
      </c>
      <c r="J270" s="31"/>
      <c r="K270" s="31"/>
      <c r="L270" s="31"/>
      <c r="M270" s="31"/>
    </row>
    <row r="271" spans="1:13" ht="15" customHeight="1">
      <c r="A271" s="31"/>
      <c r="B271" s="246" t="s">
        <v>230</v>
      </c>
      <c r="C271" s="246" t="s">
        <v>222</v>
      </c>
      <c r="D271" s="246" t="s">
        <v>48</v>
      </c>
      <c r="E271" s="31" t="s">
        <v>26</v>
      </c>
      <c r="F271" s="31">
        <v>191.09</v>
      </c>
      <c r="G271" s="31">
        <v>191.09</v>
      </c>
      <c r="H271" s="31">
        <v>0</v>
      </c>
      <c r="I271" s="31">
        <v>0</v>
      </c>
      <c r="J271" s="31"/>
      <c r="K271" s="31"/>
      <c r="L271" s="31"/>
      <c r="M271" s="31"/>
    </row>
    <row r="272" spans="1:13" ht="15" customHeight="1">
      <c r="A272" s="217" t="s">
        <v>273</v>
      </c>
      <c r="B272" s="246"/>
      <c r="C272" s="246"/>
      <c r="D272" s="246"/>
      <c r="E272" s="247" t="s">
        <v>99</v>
      </c>
      <c r="F272" s="31">
        <v>989.26</v>
      </c>
      <c r="G272" s="31">
        <v>832.17</v>
      </c>
      <c r="H272" s="31">
        <v>114.56</v>
      </c>
      <c r="I272" s="31">
        <v>42.53</v>
      </c>
      <c r="J272" s="31"/>
      <c r="K272" s="31"/>
      <c r="L272" s="31"/>
      <c r="M272" s="31"/>
    </row>
    <row r="273" spans="1:13" ht="15" customHeight="1">
      <c r="A273" s="31"/>
      <c r="B273" s="246" t="s">
        <v>223</v>
      </c>
      <c r="C273" s="246"/>
      <c r="D273" s="246"/>
      <c r="E273" s="31" t="s">
        <v>215</v>
      </c>
      <c r="F273" s="31">
        <v>710.93</v>
      </c>
      <c r="G273" s="31">
        <v>598.71</v>
      </c>
      <c r="H273" s="31">
        <v>110.95</v>
      </c>
      <c r="I273" s="31">
        <v>1.27</v>
      </c>
      <c r="J273" s="31"/>
      <c r="K273" s="31"/>
      <c r="L273" s="31"/>
      <c r="M273" s="31"/>
    </row>
    <row r="274" spans="1:13" ht="15" customHeight="1">
      <c r="A274" s="31"/>
      <c r="B274" s="246"/>
      <c r="C274" s="246" t="s">
        <v>249</v>
      </c>
      <c r="D274" s="246"/>
      <c r="E274" s="31" t="s">
        <v>238</v>
      </c>
      <c r="F274" s="31">
        <v>675.93</v>
      </c>
      <c r="G274" s="31">
        <v>598.71</v>
      </c>
      <c r="H274" s="31">
        <v>75.95</v>
      </c>
      <c r="I274" s="31">
        <v>1.27</v>
      </c>
      <c r="J274" s="31"/>
      <c r="K274" s="31"/>
      <c r="L274" s="31"/>
      <c r="M274" s="31"/>
    </row>
    <row r="275" spans="1:13" ht="15" customHeight="1">
      <c r="A275" s="31"/>
      <c r="B275" s="246" t="s">
        <v>224</v>
      </c>
      <c r="C275" s="246" t="s">
        <v>252</v>
      </c>
      <c r="D275" s="246" t="s">
        <v>216</v>
      </c>
      <c r="E275" s="31" t="s">
        <v>239</v>
      </c>
      <c r="F275" s="31">
        <v>675.93</v>
      </c>
      <c r="G275" s="31">
        <v>598.71</v>
      </c>
      <c r="H275" s="31">
        <v>75.95</v>
      </c>
      <c r="I275" s="31">
        <v>1.27</v>
      </c>
      <c r="J275" s="31"/>
      <c r="K275" s="31"/>
      <c r="L275" s="31"/>
      <c r="M275" s="31"/>
    </row>
    <row r="276" spans="1:13" ht="15" customHeight="1">
      <c r="A276" s="31"/>
      <c r="B276" s="246"/>
      <c r="C276" s="246" t="s">
        <v>255</v>
      </c>
      <c r="D276" s="246"/>
      <c r="E276" s="31" t="s">
        <v>244</v>
      </c>
      <c r="F276" s="31">
        <v>35</v>
      </c>
      <c r="G276" s="31">
        <v>0</v>
      </c>
      <c r="H276" s="31">
        <v>35</v>
      </c>
      <c r="I276" s="31">
        <v>0</v>
      </c>
      <c r="J276" s="31"/>
      <c r="K276" s="31"/>
      <c r="L276" s="31"/>
      <c r="M276" s="31"/>
    </row>
    <row r="277" spans="1:13" ht="15" customHeight="1">
      <c r="A277" s="31"/>
      <c r="B277" s="246" t="s">
        <v>224</v>
      </c>
      <c r="C277" s="246" t="s">
        <v>256</v>
      </c>
      <c r="D277" s="246" t="s">
        <v>251</v>
      </c>
      <c r="E277" s="31" t="s">
        <v>245</v>
      </c>
      <c r="F277" s="31">
        <v>35</v>
      </c>
      <c r="G277" s="31">
        <v>0</v>
      </c>
      <c r="H277" s="31">
        <v>35</v>
      </c>
      <c r="I277" s="31">
        <v>0</v>
      </c>
      <c r="J277" s="31"/>
      <c r="K277" s="31"/>
      <c r="L277" s="31"/>
      <c r="M277" s="31"/>
    </row>
    <row r="278" spans="1:13" ht="15" customHeight="1">
      <c r="A278" s="31"/>
      <c r="B278" s="246" t="s">
        <v>225</v>
      </c>
      <c r="C278" s="246"/>
      <c r="D278" s="246"/>
      <c r="E278" s="31" t="s">
        <v>45</v>
      </c>
      <c r="F278" s="31">
        <v>136.84</v>
      </c>
      <c r="G278" s="31">
        <v>91.97</v>
      </c>
      <c r="H278" s="31">
        <v>3.61</v>
      </c>
      <c r="I278" s="31">
        <v>41.26</v>
      </c>
      <c r="J278" s="31"/>
      <c r="K278" s="31"/>
      <c r="L278" s="31"/>
      <c r="M278" s="31"/>
    </row>
    <row r="279" spans="1:13" ht="15" customHeight="1">
      <c r="A279" s="31"/>
      <c r="B279" s="246"/>
      <c r="C279" s="246" t="s">
        <v>217</v>
      </c>
      <c r="D279" s="246"/>
      <c r="E279" s="31" t="s">
        <v>105</v>
      </c>
      <c r="F279" s="31">
        <v>136.84</v>
      </c>
      <c r="G279" s="31">
        <v>91.97</v>
      </c>
      <c r="H279" s="31">
        <v>3.61</v>
      </c>
      <c r="I279" s="31">
        <v>41.26</v>
      </c>
      <c r="J279" s="31"/>
      <c r="K279" s="31"/>
      <c r="L279" s="31"/>
      <c r="M279" s="31"/>
    </row>
    <row r="280" spans="1:13" ht="15" customHeight="1">
      <c r="A280" s="31"/>
      <c r="B280" s="246" t="s">
        <v>226</v>
      </c>
      <c r="C280" s="246" t="s">
        <v>218</v>
      </c>
      <c r="D280" s="246" t="s">
        <v>216</v>
      </c>
      <c r="E280" s="31" t="s">
        <v>246</v>
      </c>
      <c r="F280" s="31">
        <v>44.87</v>
      </c>
      <c r="G280" s="31">
        <v>0</v>
      </c>
      <c r="H280" s="31">
        <v>3.61</v>
      </c>
      <c r="I280" s="31">
        <v>41.26</v>
      </c>
      <c r="J280" s="31"/>
      <c r="K280" s="31"/>
      <c r="L280" s="31"/>
      <c r="M280" s="31"/>
    </row>
    <row r="281" spans="1:13" ht="15" customHeight="1">
      <c r="A281" s="31"/>
      <c r="B281" s="246" t="s">
        <v>226</v>
      </c>
      <c r="C281" s="246" t="s">
        <v>218</v>
      </c>
      <c r="D281" s="246" t="s">
        <v>217</v>
      </c>
      <c r="E281" s="31" t="s">
        <v>20</v>
      </c>
      <c r="F281" s="31">
        <v>91.97</v>
      </c>
      <c r="G281" s="31">
        <v>91.97</v>
      </c>
      <c r="H281" s="31">
        <v>0</v>
      </c>
      <c r="I281" s="31">
        <v>0</v>
      </c>
      <c r="J281" s="31"/>
      <c r="K281" s="31"/>
      <c r="L281" s="31"/>
      <c r="M281" s="31"/>
    </row>
    <row r="282" spans="1:13" ht="15" customHeight="1">
      <c r="A282" s="31"/>
      <c r="B282" s="246" t="s">
        <v>227</v>
      </c>
      <c r="C282" s="246"/>
      <c r="D282" s="246"/>
      <c r="E282" s="31" t="s">
        <v>108</v>
      </c>
      <c r="F282" s="31">
        <v>76.17</v>
      </c>
      <c r="G282" s="31">
        <v>76.17</v>
      </c>
      <c r="H282" s="31">
        <v>0</v>
      </c>
      <c r="I282" s="31">
        <v>0</v>
      </c>
      <c r="J282" s="31"/>
      <c r="K282" s="31"/>
      <c r="L282" s="31"/>
      <c r="M282" s="31"/>
    </row>
    <row r="283" spans="1:13" ht="15" customHeight="1">
      <c r="A283" s="31"/>
      <c r="B283" s="246"/>
      <c r="C283" s="246" t="s">
        <v>220</v>
      </c>
      <c r="D283" s="246"/>
      <c r="E283" s="31" t="s">
        <v>21</v>
      </c>
      <c r="F283" s="31">
        <v>76.17</v>
      </c>
      <c r="G283" s="31">
        <v>76.17</v>
      </c>
      <c r="H283" s="31">
        <v>0</v>
      </c>
      <c r="I283" s="31">
        <v>0</v>
      </c>
      <c r="J283" s="31"/>
      <c r="K283" s="31"/>
      <c r="L283" s="31"/>
      <c r="M283" s="31"/>
    </row>
    <row r="284" spans="1:13" ht="15" customHeight="1">
      <c r="A284" s="31"/>
      <c r="B284" s="246" t="s">
        <v>228</v>
      </c>
      <c r="C284" s="246" t="s">
        <v>221</v>
      </c>
      <c r="D284" s="246" t="s">
        <v>216</v>
      </c>
      <c r="E284" s="31" t="s">
        <v>247</v>
      </c>
      <c r="F284" s="31">
        <v>76.17</v>
      </c>
      <c r="G284" s="31">
        <v>76.17</v>
      </c>
      <c r="H284" s="31">
        <v>0</v>
      </c>
      <c r="I284" s="31">
        <v>0</v>
      </c>
      <c r="J284" s="31"/>
      <c r="K284" s="31"/>
      <c r="L284" s="31"/>
      <c r="M284" s="31"/>
    </row>
    <row r="285" spans="1:13" ht="15" customHeight="1">
      <c r="A285" s="31"/>
      <c r="B285" s="246" t="s">
        <v>229</v>
      </c>
      <c r="C285" s="246"/>
      <c r="D285" s="246"/>
      <c r="E285" s="31" t="s">
        <v>47</v>
      </c>
      <c r="F285" s="31">
        <v>65.32</v>
      </c>
      <c r="G285" s="31">
        <v>65.32</v>
      </c>
      <c r="H285" s="31">
        <v>0</v>
      </c>
      <c r="I285" s="31">
        <v>0</v>
      </c>
      <c r="J285" s="31"/>
      <c r="K285" s="31"/>
      <c r="L285" s="31"/>
      <c r="M285" s="31"/>
    </row>
    <row r="286" spans="1:13" ht="15" customHeight="1">
      <c r="A286" s="31"/>
      <c r="B286" s="246"/>
      <c r="C286" s="246" t="s">
        <v>216</v>
      </c>
      <c r="D286" s="246"/>
      <c r="E286" s="31" t="s">
        <v>25</v>
      </c>
      <c r="F286" s="31">
        <v>65.32</v>
      </c>
      <c r="G286" s="31">
        <v>65.32</v>
      </c>
      <c r="H286" s="31">
        <v>0</v>
      </c>
      <c r="I286" s="31">
        <v>0</v>
      </c>
      <c r="J286" s="31"/>
      <c r="K286" s="31"/>
      <c r="L286" s="31"/>
      <c r="M286" s="31"/>
    </row>
    <row r="287" spans="1:13" ht="15" customHeight="1">
      <c r="A287" s="31"/>
      <c r="B287" s="246" t="s">
        <v>230</v>
      </c>
      <c r="C287" s="246" t="s">
        <v>222</v>
      </c>
      <c r="D287" s="246" t="s">
        <v>48</v>
      </c>
      <c r="E287" s="31" t="s">
        <v>26</v>
      </c>
      <c r="F287" s="31">
        <v>65.32</v>
      </c>
      <c r="G287" s="31">
        <v>65.32</v>
      </c>
      <c r="H287" s="31">
        <v>0</v>
      </c>
      <c r="I287" s="31">
        <v>0</v>
      </c>
      <c r="J287" s="31"/>
      <c r="K287" s="31"/>
      <c r="L287" s="31"/>
      <c r="M287" s="31"/>
    </row>
    <row r="288" spans="1:13" ht="15" customHeight="1">
      <c r="A288" s="217" t="s">
        <v>274</v>
      </c>
      <c r="B288" s="246"/>
      <c r="C288" s="246"/>
      <c r="D288" s="246"/>
      <c r="E288" s="247" t="s">
        <v>99</v>
      </c>
      <c r="F288" s="31">
        <v>2256.53</v>
      </c>
      <c r="G288" s="31">
        <v>2057.82</v>
      </c>
      <c r="H288" s="31">
        <v>135.17000000000002</v>
      </c>
      <c r="I288" s="31">
        <v>63.54</v>
      </c>
      <c r="J288" s="31"/>
      <c r="K288" s="31"/>
      <c r="L288" s="31"/>
      <c r="M288" s="31"/>
    </row>
    <row r="289" spans="1:13" ht="15" customHeight="1">
      <c r="A289" s="31"/>
      <c r="B289" s="246" t="s">
        <v>223</v>
      </c>
      <c r="C289" s="246"/>
      <c r="D289" s="246"/>
      <c r="E289" s="31" t="s">
        <v>215</v>
      </c>
      <c r="F289" s="31">
        <v>1617.51</v>
      </c>
      <c r="G289" s="31">
        <v>1484.73</v>
      </c>
      <c r="H289" s="31">
        <v>129.19</v>
      </c>
      <c r="I289" s="31">
        <v>3.59</v>
      </c>
      <c r="J289" s="31"/>
      <c r="K289" s="31"/>
      <c r="L289" s="31"/>
      <c r="M289" s="31"/>
    </row>
    <row r="290" spans="1:13" ht="15" customHeight="1">
      <c r="A290" s="31"/>
      <c r="B290" s="246"/>
      <c r="C290" s="246" t="s">
        <v>249</v>
      </c>
      <c r="D290" s="246"/>
      <c r="E290" s="31" t="s">
        <v>238</v>
      </c>
      <c r="F290" s="31">
        <v>1592.51</v>
      </c>
      <c r="G290" s="31">
        <v>1484.73</v>
      </c>
      <c r="H290" s="31">
        <v>104.19</v>
      </c>
      <c r="I290" s="31">
        <v>3.59</v>
      </c>
      <c r="J290" s="31"/>
      <c r="K290" s="31"/>
      <c r="L290" s="31"/>
      <c r="M290" s="31"/>
    </row>
    <row r="291" spans="1:13" ht="15" customHeight="1">
      <c r="A291" s="31"/>
      <c r="B291" s="246" t="s">
        <v>224</v>
      </c>
      <c r="C291" s="246" t="s">
        <v>252</v>
      </c>
      <c r="D291" s="246" t="s">
        <v>216</v>
      </c>
      <c r="E291" s="31" t="s">
        <v>239</v>
      </c>
      <c r="F291" s="31">
        <v>1592.51</v>
      </c>
      <c r="G291" s="31">
        <v>1484.73</v>
      </c>
      <c r="H291" s="31">
        <v>104.19</v>
      </c>
      <c r="I291" s="31">
        <v>3.59</v>
      </c>
      <c r="J291" s="31"/>
      <c r="K291" s="31"/>
      <c r="L291" s="31"/>
      <c r="M291" s="31"/>
    </row>
    <row r="292" spans="1:13" ht="15" customHeight="1">
      <c r="A292" s="31"/>
      <c r="B292" s="246"/>
      <c r="C292" s="246" t="s">
        <v>255</v>
      </c>
      <c r="D292" s="246"/>
      <c r="E292" s="31" t="s">
        <v>244</v>
      </c>
      <c r="F292" s="31">
        <v>25</v>
      </c>
      <c r="G292" s="31">
        <v>0</v>
      </c>
      <c r="H292" s="31">
        <v>25</v>
      </c>
      <c r="I292" s="31">
        <v>0</v>
      </c>
      <c r="J292" s="31"/>
      <c r="K292" s="31"/>
      <c r="L292" s="31"/>
      <c r="M292" s="31"/>
    </row>
    <row r="293" spans="1:13" ht="15" customHeight="1">
      <c r="A293" s="31"/>
      <c r="B293" s="246" t="s">
        <v>224</v>
      </c>
      <c r="C293" s="246" t="s">
        <v>256</v>
      </c>
      <c r="D293" s="246" t="s">
        <v>251</v>
      </c>
      <c r="E293" s="31" t="s">
        <v>245</v>
      </c>
      <c r="F293" s="31">
        <v>25</v>
      </c>
      <c r="G293" s="31">
        <v>0</v>
      </c>
      <c r="H293" s="31">
        <v>25</v>
      </c>
      <c r="I293" s="31">
        <v>0</v>
      </c>
      <c r="J293" s="31"/>
      <c r="K293" s="31"/>
      <c r="L293" s="31"/>
      <c r="M293" s="31"/>
    </row>
    <row r="294" spans="1:13" ht="15" customHeight="1">
      <c r="A294" s="31"/>
      <c r="B294" s="246" t="s">
        <v>225</v>
      </c>
      <c r="C294" s="246"/>
      <c r="D294" s="246"/>
      <c r="E294" s="31" t="s">
        <v>45</v>
      </c>
      <c r="F294" s="31">
        <v>308.03</v>
      </c>
      <c r="G294" s="31">
        <v>242.1</v>
      </c>
      <c r="H294" s="31">
        <v>5.98</v>
      </c>
      <c r="I294" s="31">
        <v>59.95</v>
      </c>
      <c r="J294" s="31"/>
      <c r="K294" s="31"/>
      <c r="L294" s="31"/>
      <c r="M294" s="31"/>
    </row>
    <row r="295" spans="1:13" ht="15" customHeight="1">
      <c r="A295" s="31"/>
      <c r="B295" s="246"/>
      <c r="C295" s="246" t="s">
        <v>217</v>
      </c>
      <c r="D295" s="246"/>
      <c r="E295" s="31" t="s">
        <v>105</v>
      </c>
      <c r="F295" s="31">
        <v>308.03</v>
      </c>
      <c r="G295" s="31">
        <v>242.1</v>
      </c>
      <c r="H295" s="31">
        <v>5.98</v>
      </c>
      <c r="I295" s="31">
        <v>59.95</v>
      </c>
      <c r="J295" s="31"/>
      <c r="K295" s="31"/>
      <c r="L295" s="31"/>
      <c r="M295" s="31"/>
    </row>
    <row r="296" spans="1:13" ht="15" customHeight="1">
      <c r="A296" s="31"/>
      <c r="B296" s="246" t="s">
        <v>226</v>
      </c>
      <c r="C296" s="246" t="s">
        <v>218</v>
      </c>
      <c r="D296" s="246" t="s">
        <v>216</v>
      </c>
      <c r="E296" s="31" t="s">
        <v>246</v>
      </c>
      <c r="F296" s="31">
        <v>65.93</v>
      </c>
      <c r="G296" s="31">
        <v>0</v>
      </c>
      <c r="H296" s="31">
        <v>5.98</v>
      </c>
      <c r="I296" s="31">
        <v>59.95</v>
      </c>
      <c r="J296" s="31"/>
      <c r="K296" s="31"/>
      <c r="L296" s="31"/>
      <c r="M296" s="31"/>
    </row>
    <row r="297" spans="1:13" ht="15" customHeight="1">
      <c r="A297" s="31"/>
      <c r="B297" s="246" t="s">
        <v>226</v>
      </c>
      <c r="C297" s="246" t="s">
        <v>218</v>
      </c>
      <c r="D297" s="246" t="s">
        <v>217</v>
      </c>
      <c r="E297" s="31" t="s">
        <v>20</v>
      </c>
      <c r="F297" s="31">
        <v>225.1</v>
      </c>
      <c r="G297" s="31">
        <v>225.1</v>
      </c>
      <c r="H297" s="31">
        <v>0</v>
      </c>
      <c r="I297" s="31">
        <v>0</v>
      </c>
      <c r="J297" s="31"/>
      <c r="K297" s="31"/>
      <c r="L297" s="31"/>
      <c r="M297" s="31"/>
    </row>
    <row r="298" spans="1:13" ht="15" customHeight="1">
      <c r="A298" s="31"/>
      <c r="B298" s="246" t="s">
        <v>226</v>
      </c>
      <c r="C298" s="246" t="s">
        <v>218</v>
      </c>
      <c r="D298" s="246" t="s">
        <v>219</v>
      </c>
      <c r="E298" s="31" t="s">
        <v>107</v>
      </c>
      <c r="F298" s="31">
        <v>17</v>
      </c>
      <c r="G298" s="31">
        <v>17</v>
      </c>
      <c r="H298" s="31">
        <v>0</v>
      </c>
      <c r="I298" s="31">
        <v>0</v>
      </c>
      <c r="J298" s="31"/>
      <c r="K298" s="31"/>
      <c r="L298" s="31"/>
      <c r="M298" s="31"/>
    </row>
    <row r="299" spans="1:13" ht="15" customHeight="1">
      <c r="A299" s="31"/>
      <c r="B299" s="246" t="s">
        <v>227</v>
      </c>
      <c r="C299" s="246"/>
      <c r="D299" s="246"/>
      <c r="E299" s="31" t="s">
        <v>108</v>
      </c>
      <c r="F299" s="31">
        <v>169.63</v>
      </c>
      <c r="G299" s="31">
        <v>169.63</v>
      </c>
      <c r="H299" s="31">
        <v>0</v>
      </c>
      <c r="I299" s="31">
        <v>0</v>
      </c>
      <c r="J299" s="31"/>
      <c r="K299" s="31"/>
      <c r="L299" s="31"/>
      <c r="M299" s="31"/>
    </row>
    <row r="300" spans="1:13" ht="15" customHeight="1">
      <c r="A300" s="31"/>
      <c r="B300" s="246"/>
      <c r="C300" s="246" t="s">
        <v>220</v>
      </c>
      <c r="D300" s="246"/>
      <c r="E300" s="31" t="s">
        <v>21</v>
      </c>
      <c r="F300" s="31">
        <v>169.63</v>
      </c>
      <c r="G300" s="31">
        <v>169.63</v>
      </c>
      <c r="H300" s="31">
        <v>0</v>
      </c>
      <c r="I300" s="31">
        <v>0</v>
      </c>
      <c r="J300" s="31"/>
      <c r="K300" s="31"/>
      <c r="L300" s="31"/>
      <c r="M300" s="31"/>
    </row>
    <row r="301" spans="1:13" ht="15" customHeight="1">
      <c r="A301" s="31"/>
      <c r="B301" s="246" t="s">
        <v>228</v>
      </c>
      <c r="C301" s="246" t="s">
        <v>221</v>
      </c>
      <c r="D301" s="246" t="s">
        <v>216</v>
      </c>
      <c r="E301" s="31" t="s">
        <v>247</v>
      </c>
      <c r="F301" s="31">
        <v>169.63</v>
      </c>
      <c r="G301" s="31">
        <v>169.63</v>
      </c>
      <c r="H301" s="31">
        <v>0</v>
      </c>
      <c r="I301" s="31">
        <v>0</v>
      </c>
      <c r="J301" s="31"/>
      <c r="K301" s="31"/>
      <c r="L301" s="31"/>
      <c r="M301" s="31"/>
    </row>
    <row r="302" spans="1:13" ht="15" customHeight="1">
      <c r="A302" s="31"/>
      <c r="B302" s="246" t="s">
        <v>229</v>
      </c>
      <c r="C302" s="246"/>
      <c r="D302" s="246"/>
      <c r="E302" s="31" t="s">
        <v>47</v>
      </c>
      <c r="F302" s="31">
        <v>161.36</v>
      </c>
      <c r="G302" s="31">
        <v>161.36</v>
      </c>
      <c r="H302" s="31">
        <v>0</v>
      </c>
      <c r="I302" s="31">
        <v>0</v>
      </c>
      <c r="J302" s="31"/>
      <c r="K302" s="31"/>
      <c r="L302" s="31"/>
      <c r="M302" s="31"/>
    </row>
    <row r="303" spans="1:13" ht="15" customHeight="1">
      <c r="A303" s="31"/>
      <c r="B303" s="246"/>
      <c r="C303" s="246" t="s">
        <v>216</v>
      </c>
      <c r="D303" s="246"/>
      <c r="E303" s="31" t="s">
        <v>25</v>
      </c>
      <c r="F303" s="31">
        <v>161.36</v>
      </c>
      <c r="G303" s="31">
        <v>161.36</v>
      </c>
      <c r="H303" s="31">
        <v>0</v>
      </c>
      <c r="I303" s="31">
        <v>0</v>
      </c>
      <c r="J303" s="31"/>
      <c r="K303" s="31"/>
      <c r="L303" s="31"/>
      <c r="M303" s="31"/>
    </row>
    <row r="304" spans="1:13" ht="15" customHeight="1">
      <c r="A304" s="31"/>
      <c r="B304" s="246" t="s">
        <v>230</v>
      </c>
      <c r="C304" s="246" t="s">
        <v>222</v>
      </c>
      <c r="D304" s="246" t="s">
        <v>48</v>
      </c>
      <c r="E304" s="31" t="s">
        <v>26</v>
      </c>
      <c r="F304" s="31">
        <v>161.36</v>
      </c>
      <c r="G304" s="31">
        <v>161.36</v>
      </c>
      <c r="H304" s="31">
        <v>0</v>
      </c>
      <c r="I304" s="31">
        <v>0</v>
      </c>
      <c r="J304" s="31"/>
      <c r="K304" s="31"/>
      <c r="L304" s="31"/>
      <c r="M304" s="31"/>
    </row>
    <row r="305" spans="1:13" ht="15" customHeight="1">
      <c r="A305" s="217" t="s">
        <v>275</v>
      </c>
      <c r="B305" s="246"/>
      <c r="C305" s="246"/>
      <c r="D305" s="246"/>
      <c r="E305" s="247" t="s">
        <v>99</v>
      </c>
      <c r="F305" s="31">
        <v>1224.21</v>
      </c>
      <c r="G305" s="31">
        <v>1018.83</v>
      </c>
      <c r="H305" s="31">
        <v>137.84</v>
      </c>
      <c r="I305" s="31">
        <v>67.54</v>
      </c>
      <c r="J305" s="31"/>
      <c r="K305" s="31"/>
      <c r="L305" s="31"/>
      <c r="M305" s="31"/>
    </row>
    <row r="306" spans="1:13" ht="15" customHeight="1">
      <c r="A306" s="31"/>
      <c r="B306" s="246" t="s">
        <v>223</v>
      </c>
      <c r="C306" s="246"/>
      <c r="D306" s="246"/>
      <c r="E306" s="31" t="s">
        <v>215</v>
      </c>
      <c r="F306" s="31">
        <v>841.45</v>
      </c>
      <c r="G306" s="31">
        <v>724.67</v>
      </c>
      <c r="H306" s="31">
        <v>115.55000000000001</v>
      </c>
      <c r="I306" s="31">
        <v>1.23</v>
      </c>
      <c r="J306" s="31"/>
      <c r="K306" s="31"/>
      <c r="L306" s="31"/>
      <c r="M306" s="31"/>
    </row>
    <row r="307" spans="1:13" ht="15" customHeight="1">
      <c r="A307" s="31"/>
      <c r="B307" s="246"/>
      <c r="C307" s="246" t="s">
        <v>216</v>
      </c>
      <c r="D307" s="246"/>
      <c r="E307" s="31" t="s">
        <v>232</v>
      </c>
      <c r="F307" s="31">
        <v>821.45</v>
      </c>
      <c r="G307" s="31">
        <v>724.67</v>
      </c>
      <c r="H307" s="31">
        <v>95.55000000000001</v>
      </c>
      <c r="I307" s="31">
        <v>1.23</v>
      </c>
      <c r="J307" s="31"/>
      <c r="K307" s="31"/>
      <c r="L307" s="31"/>
      <c r="M307" s="31"/>
    </row>
    <row r="308" spans="1:13" ht="15" customHeight="1">
      <c r="A308" s="31"/>
      <c r="B308" s="246" t="s">
        <v>224</v>
      </c>
      <c r="C308" s="246" t="s">
        <v>222</v>
      </c>
      <c r="D308" s="246" t="s">
        <v>251</v>
      </c>
      <c r="E308" s="31" t="s">
        <v>237</v>
      </c>
      <c r="F308" s="31">
        <v>821.45</v>
      </c>
      <c r="G308" s="31">
        <v>724.67</v>
      </c>
      <c r="H308" s="31">
        <v>95.55000000000001</v>
      </c>
      <c r="I308" s="31">
        <v>1.23</v>
      </c>
      <c r="J308" s="31"/>
      <c r="K308" s="31"/>
      <c r="L308" s="31"/>
      <c r="M308" s="31"/>
    </row>
    <row r="309" spans="1:13" ht="15" customHeight="1">
      <c r="A309" s="31"/>
      <c r="B309" s="246"/>
      <c r="C309" s="246" t="s">
        <v>255</v>
      </c>
      <c r="D309" s="246"/>
      <c r="E309" s="31" t="s">
        <v>244</v>
      </c>
      <c r="F309" s="31">
        <v>20</v>
      </c>
      <c r="G309" s="31">
        <v>0</v>
      </c>
      <c r="H309" s="31">
        <v>20</v>
      </c>
      <c r="I309" s="31">
        <v>0</v>
      </c>
      <c r="J309" s="31"/>
      <c r="K309" s="31"/>
      <c r="L309" s="31"/>
      <c r="M309" s="31"/>
    </row>
    <row r="310" spans="1:13" ht="15" customHeight="1">
      <c r="A310" s="31"/>
      <c r="B310" s="246" t="s">
        <v>224</v>
      </c>
      <c r="C310" s="246" t="s">
        <v>256</v>
      </c>
      <c r="D310" s="246" t="s">
        <v>251</v>
      </c>
      <c r="E310" s="31" t="s">
        <v>245</v>
      </c>
      <c r="F310" s="31">
        <v>20</v>
      </c>
      <c r="G310" s="31">
        <v>0</v>
      </c>
      <c r="H310" s="31">
        <v>20</v>
      </c>
      <c r="I310" s="31">
        <v>0</v>
      </c>
      <c r="J310" s="31"/>
      <c r="K310" s="31"/>
      <c r="L310" s="31"/>
      <c r="M310" s="31"/>
    </row>
    <row r="311" spans="1:13" ht="15" customHeight="1">
      <c r="A311" s="31"/>
      <c r="B311" s="246" t="s">
        <v>225</v>
      </c>
      <c r="C311" s="246"/>
      <c r="D311" s="246"/>
      <c r="E311" s="31" t="s">
        <v>45</v>
      </c>
      <c r="F311" s="31">
        <v>210.65</v>
      </c>
      <c r="G311" s="31">
        <v>122.05</v>
      </c>
      <c r="H311" s="31">
        <v>22.29</v>
      </c>
      <c r="I311" s="31">
        <v>66.31</v>
      </c>
      <c r="J311" s="31"/>
      <c r="K311" s="31"/>
      <c r="L311" s="31"/>
      <c r="M311" s="31"/>
    </row>
    <row r="312" spans="1:13" ht="15" customHeight="1">
      <c r="A312" s="31"/>
      <c r="B312" s="246"/>
      <c r="C312" s="246" t="s">
        <v>217</v>
      </c>
      <c r="D312" s="246"/>
      <c r="E312" s="31" t="s">
        <v>105</v>
      </c>
      <c r="F312" s="31">
        <v>210.65</v>
      </c>
      <c r="G312" s="31">
        <v>122.05</v>
      </c>
      <c r="H312" s="31">
        <v>22.29</v>
      </c>
      <c r="I312" s="31">
        <v>66.31</v>
      </c>
      <c r="J312" s="31"/>
      <c r="K312" s="31"/>
      <c r="L312" s="31"/>
      <c r="M312" s="31"/>
    </row>
    <row r="313" spans="1:13" ht="15" customHeight="1">
      <c r="A313" s="31"/>
      <c r="B313" s="246" t="s">
        <v>226</v>
      </c>
      <c r="C313" s="246" t="s">
        <v>218</v>
      </c>
      <c r="D313" s="246" t="s">
        <v>216</v>
      </c>
      <c r="E313" s="31" t="s">
        <v>246</v>
      </c>
      <c r="F313" s="31">
        <v>88.6</v>
      </c>
      <c r="G313" s="31">
        <v>0</v>
      </c>
      <c r="H313" s="31">
        <v>22.29</v>
      </c>
      <c r="I313" s="31">
        <v>66.31</v>
      </c>
      <c r="J313" s="31"/>
      <c r="K313" s="31"/>
      <c r="L313" s="31"/>
      <c r="M313" s="31"/>
    </row>
    <row r="314" spans="1:13" ht="15" customHeight="1">
      <c r="A314" s="31"/>
      <c r="B314" s="246" t="s">
        <v>226</v>
      </c>
      <c r="C314" s="246" t="s">
        <v>218</v>
      </c>
      <c r="D314" s="246" t="s">
        <v>217</v>
      </c>
      <c r="E314" s="31" t="s">
        <v>20</v>
      </c>
      <c r="F314" s="31">
        <v>112.05</v>
      </c>
      <c r="G314" s="31">
        <v>112.05</v>
      </c>
      <c r="H314" s="31">
        <v>0</v>
      </c>
      <c r="I314" s="31">
        <v>0</v>
      </c>
      <c r="J314" s="31"/>
      <c r="K314" s="31"/>
      <c r="L314" s="31"/>
      <c r="M314" s="31"/>
    </row>
    <row r="315" spans="1:13" ht="15" customHeight="1">
      <c r="A315" s="31"/>
      <c r="B315" s="246" t="s">
        <v>226</v>
      </c>
      <c r="C315" s="246" t="s">
        <v>218</v>
      </c>
      <c r="D315" s="246" t="s">
        <v>219</v>
      </c>
      <c r="E315" s="31" t="s">
        <v>107</v>
      </c>
      <c r="F315" s="31">
        <v>10</v>
      </c>
      <c r="G315" s="31">
        <v>10</v>
      </c>
      <c r="H315" s="31">
        <v>0</v>
      </c>
      <c r="I315" s="31">
        <v>0</v>
      </c>
      <c r="J315" s="31"/>
      <c r="K315" s="31"/>
      <c r="L315" s="31"/>
      <c r="M315" s="31"/>
    </row>
    <row r="316" spans="1:13" ht="15" customHeight="1">
      <c r="A316" s="31"/>
      <c r="B316" s="246" t="s">
        <v>227</v>
      </c>
      <c r="C316" s="246"/>
      <c r="D316" s="246"/>
      <c r="E316" s="31" t="s">
        <v>108</v>
      </c>
      <c r="F316" s="31">
        <v>93.31</v>
      </c>
      <c r="G316" s="31">
        <v>93.31</v>
      </c>
      <c r="H316" s="31">
        <v>0</v>
      </c>
      <c r="I316" s="31">
        <v>0</v>
      </c>
      <c r="J316" s="31"/>
      <c r="K316" s="31"/>
      <c r="L316" s="31"/>
      <c r="M316" s="31"/>
    </row>
    <row r="317" spans="1:13" ht="15" customHeight="1">
      <c r="A317" s="31"/>
      <c r="B317" s="246"/>
      <c r="C317" s="246" t="s">
        <v>220</v>
      </c>
      <c r="D317" s="246"/>
      <c r="E317" s="31" t="s">
        <v>21</v>
      </c>
      <c r="F317" s="31">
        <v>93.31</v>
      </c>
      <c r="G317" s="31">
        <v>93.31</v>
      </c>
      <c r="H317" s="31">
        <v>0</v>
      </c>
      <c r="I317" s="31">
        <v>0</v>
      </c>
      <c r="J317" s="31"/>
      <c r="K317" s="31"/>
      <c r="L317" s="31"/>
      <c r="M317" s="31"/>
    </row>
    <row r="318" spans="1:13" ht="15" customHeight="1">
      <c r="A318" s="31"/>
      <c r="B318" s="246" t="s">
        <v>228</v>
      </c>
      <c r="C318" s="246" t="s">
        <v>221</v>
      </c>
      <c r="D318" s="246" t="s">
        <v>216</v>
      </c>
      <c r="E318" s="31" t="s">
        <v>247</v>
      </c>
      <c r="F318" s="31">
        <v>93.31</v>
      </c>
      <c r="G318" s="31">
        <v>93.31</v>
      </c>
      <c r="H318" s="31">
        <v>0</v>
      </c>
      <c r="I318" s="31">
        <v>0</v>
      </c>
      <c r="J318" s="31"/>
      <c r="K318" s="31"/>
      <c r="L318" s="31"/>
      <c r="M318" s="31"/>
    </row>
    <row r="319" spans="1:13" ht="15" customHeight="1">
      <c r="A319" s="31"/>
      <c r="B319" s="246" t="s">
        <v>229</v>
      </c>
      <c r="C319" s="246"/>
      <c r="D319" s="246"/>
      <c r="E319" s="31" t="s">
        <v>47</v>
      </c>
      <c r="F319" s="31">
        <v>78.8</v>
      </c>
      <c r="G319" s="31">
        <v>78.8</v>
      </c>
      <c r="H319" s="31">
        <v>0</v>
      </c>
      <c r="I319" s="31">
        <v>0</v>
      </c>
      <c r="J319" s="31"/>
      <c r="K319" s="31"/>
      <c r="L319" s="31"/>
      <c r="M319" s="31"/>
    </row>
    <row r="320" spans="1:13" ht="15" customHeight="1">
      <c r="A320" s="31"/>
      <c r="B320" s="246"/>
      <c r="C320" s="246" t="s">
        <v>216</v>
      </c>
      <c r="D320" s="246"/>
      <c r="E320" s="31" t="s">
        <v>25</v>
      </c>
      <c r="F320" s="31">
        <v>78.8</v>
      </c>
      <c r="G320" s="31">
        <v>78.8</v>
      </c>
      <c r="H320" s="31">
        <v>0</v>
      </c>
      <c r="I320" s="31">
        <v>0</v>
      </c>
      <c r="J320" s="31"/>
      <c r="K320" s="31"/>
      <c r="L320" s="31"/>
      <c r="M320" s="31"/>
    </row>
    <row r="321" spans="1:13" ht="15" customHeight="1">
      <c r="A321" s="31"/>
      <c r="B321" s="246" t="s">
        <v>230</v>
      </c>
      <c r="C321" s="246" t="s">
        <v>222</v>
      </c>
      <c r="D321" s="246" t="s">
        <v>48</v>
      </c>
      <c r="E321" s="31" t="s">
        <v>26</v>
      </c>
      <c r="F321" s="31">
        <v>78.8</v>
      </c>
      <c r="G321" s="31">
        <v>78.8</v>
      </c>
      <c r="H321" s="31">
        <v>0</v>
      </c>
      <c r="I321" s="31">
        <v>0</v>
      </c>
      <c r="J321" s="31"/>
      <c r="K321" s="31"/>
      <c r="L321" s="31"/>
      <c r="M321" s="31"/>
    </row>
    <row r="322" spans="1:13" ht="15" customHeight="1">
      <c r="A322" s="217" t="s">
        <v>276</v>
      </c>
      <c r="B322" s="246"/>
      <c r="C322" s="246"/>
      <c r="D322" s="246"/>
      <c r="E322" s="247" t="s">
        <v>99</v>
      </c>
      <c r="F322" s="31">
        <v>972.78</v>
      </c>
      <c r="G322" s="31">
        <v>827.11</v>
      </c>
      <c r="H322" s="31">
        <v>128.09</v>
      </c>
      <c r="I322" s="31">
        <v>17.58</v>
      </c>
      <c r="J322" s="31"/>
      <c r="K322" s="31"/>
      <c r="L322" s="31"/>
      <c r="M322" s="31"/>
    </row>
    <row r="323" spans="1:13" ht="15" customHeight="1">
      <c r="A323" s="31"/>
      <c r="B323" s="246" t="s">
        <v>223</v>
      </c>
      <c r="C323" s="246"/>
      <c r="D323" s="246"/>
      <c r="E323" s="31" t="s">
        <v>215</v>
      </c>
      <c r="F323" s="31">
        <v>757.64</v>
      </c>
      <c r="G323" s="31">
        <v>630.91</v>
      </c>
      <c r="H323" s="31">
        <v>126.69</v>
      </c>
      <c r="I323" s="31">
        <v>0.04</v>
      </c>
      <c r="J323" s="31"/>
      <c r="K323" s="31"/>
      <c r="L323" s="31"/>
      <c r="M323" s="31"/>
    </row>
    <row r="324" spans="1:13" ht="15" customHeight="1">
      <c r="A324" s="31"/>
      <c r="B324" s="246"/>
      <c r="C324" s="246" t="s">
        <v>253</v>
      </c>
      <c r="D324" s="246"/>
      <c r="E324" s="31" t="s">
        <v>241</v>
      </c>
      <c r="F324" s="31">
        <v>757.64</v>
      </c>
      <c r="G324" s="31">
        <v>630.91</v>
      </c>
      <c r="H324" s="31">
        <v>126.69</v>
      </c>
      <c r="I324" s="31">
        <v>0.04</v>
      </c>
      <c r="J324" s="31"/>
      <c r="K324" s="31"/>
      <c r="L324" s="31"/>
      <c r="M324" s="31"/>
    </row>
    <row r="325" spans="1:13" ht="15" customHeight="1">
      <c r="A325" s="31"/>
      <c r="B325" s="246" t="s">
        <v>224</v>
      </c>
      <c r="C325" s="246" t="s">
        <v>254</v>
      </c>
      <c r="D325" s="246" t="s">
        <v>48</v>
      </c>
      <c r="E325" s="31" t="s">
        <v>242</v>
      </c>
      <c r="F325" s="31">
        <v>757.64</v>
      </c>
      <c r="G325" s="31">
        <v>630.91</v>
      </c>
      <c r="H325" s="31">
        <v>126.69</v>
      </c>
      <c r="I325" s="31">
        <v>0.04</v>
      </c>
      <c r="J325" s="31"/>
      <c r="K325" s="31"/>
      <c r="L325" s="31"/>
      <c r="M325" s="31"/>
    </row>
    <row r="326" spans="1:13" ht="15" customHeight="1">
      <c r="A326" s="31"/>
      <c r="B326" s="246" t="s">
        <v>225</v>
      </c>
      <c r="C326" s="246"/>
      <c r="D326" s="246"/>
      <c r="E326" s="31" t="s">
        <v>45</v>
      </c>
      <c r="F326" s="31">
        <v>97.8</v>
      </c>
      <c r="G326" s="31">
        <v>78.86</v>
      </c>
      <c r="H326" s="31">
        <v>1.4</v>
      </c>
      <c r="I326" s="31">
        <v>17.54</v>
      </c>
      <c r="J326" s="31"/>
      <c r="K326" s="31"/>
      <c r="L326" s="31"/>
      <c r="M326" s="31"/>
    </row>
    <row r="327" spans="1:13" ht="15" customHeight="1">
      <c r="A327" s="31"/>
      <c r="B327" s="246"/>
      <c r="C327" s="246" t="s">
        <v>217</v>
      </c>
      <c r="D327" s="246"/>
      <c r="E327" s="31" t="s">
        <v>105</v>
      </c>
      <c r="F327" s="31">
        <v>97.8</v>
      </c>
      <c r="G327" s="31">
        <v>78.86</v>
      </c>
      <c r="H327" s="31">
        <v>1.4</v>
      </c>
      <c r="I327" s="31">
        <v>17.54</v>
      </c>
      <c r="J327" s="31"/>
      <c r="K327" s="31"/>
      <c r="L327" s="31"/>
      <c r="M327" s="31"/>
    </row>
    <row r="328" spans="1:13" ht="15" customHeight="1">
      <c r="A328" s="31"/>
      <c r="B328" s="246" t="s">
        <v>226</v>
      </c>
      <c r="C328" s="246" t="s">
        <v>218</v>
      </c>
      <c r="D328" s="246" t="s">
        <v>216</v>
      </c>
      <c r="E328" s="31" t="s">
        <v>246</v>
      </c>
      <c r="F328" s="31">
        <v>97.8</v>
      </c>
      <c r="G328" s="31">
        <v>78.86</v>
      </c>
      <c r="H328" s="31">
        <v>1.4</v>
      </c>
      <c r="I328" s="31">
        <v>17.54</v>
      </c>
      <c r="J328" s="31"/>
      <c r="K328" s="31"/>
      <c r="L328" s="31"/>
      <c r="M328" s="31"/>
    </row>
    <row r="329" spans="1:13" ht="15" customHeight="1">
      <c r="A329" s="31"/>
      <c r="B329" s="246" t="s">
        <v>227</v>
      </c>
      <c r="C329" s="246"/>
      <c r="D329" s="246"/>
      <c r="E329" s="31" t="s">
        <v>108</v>
      </c>
      <c r="F329" s="31">
        <v>47.74</v>
      </c>
      <c r="G329" s="31">
        <v>47.74</v>
      </c>
      <c r="H329" s="31">
        <v>0</v>
      </c>
      <c r="I329" s="31">
        <v>0</v>
      </c>
      <c r="J329" s="31"/>
      <c r="K329" s="31"/>
      <c r="L329" s="31"/>
      <c r="M329" s="31"/>
    </row>
    <row r="330" spans="1:13" ht="15" customHeight="1">
      <c r="A330" s="31"/>
      <c r="B330" s="246"/>
      <c r="C330" s="246" t="s">
        <v>220</v>
      </c>
      <c r="D330" s="246"/>
      <c r="E330" s="31" t="s">
        <v>21</v>
      </c>
      <c r="F330" s="31">
        <v>47.74</v>
      </c>
      <c r="G330" s="31">
        <v>47.74</v>
      </c>
      <c r="H330" s="31">
        <v>0</v>
      </c>
      <c r="I330" s="31">
        <v>0</v>
      </c>
      <c r="J330" s="31"/>
      <c r="K330" s="31"/>
      <c r="L330" s="31"/>
      <c r="M330" s="31"/>
    </row>
    <row r="331" spans="1:13" ht="15" customHeight="1">
      <c r="A331" s="31"/>
      <c r="B331" s="246" t="s">
        <v>228</v>
      </c>
      <c r="C331" s="246" t="s">
        <v>221</v>
      </c>
      <c r="D331" s="246" t="s">
        <v>216</v>
      </c>
      <c r="E331" s="31" t="s">
        <v>247</v>
      </c>
      <c r="F331" s="31">
        <v>47.74</v>
      </c>
      <c r="G331" s="31">
        <v>47.74</v>
      </c>
      <c r="H331" s="31">
        <v>0</v>
      </c>
      <c r="I331" s="31">
        <v>0</v>
      </c>
      <c r="J331" s="31"/>
      <c r="K331" s="31"/>
      <c r="L331" s="31"/>
      <c r="M331" s="31"/>
    </row>
    <row r="332" spans="1:13" ht="15" customHeight="1">
      <c r="A332" s="31"/>
      <c r="B332" s="246" t="s">
        <v>229</v>
      </c>
      <c r="C332" s="246"/>
      <c r="D332" s="246"/>
      <c r="E332" s="31" t="s">
        <v>47</v>
      </c>
      <c r="F332" s="31">
        <v>69.6</v>
      </c>
      <c r="G332" s="31">
        <v>69.6</v>
      </c>
      <c r="H332" s="31">
        <v>0</v>
      </c>
      <c r="I332" s="31">
        <v>0</v>
      </c>
      <c r="J332" s="31"/>
      <c r="K332" s="31"/>
      <c r="L332" s="31"/>
      <c r="M332" s="31"/>
    </row>
    <row r="333" spans="1:13" ht="15" customHeight="1">
      <c r="A333" s="31"/>
      <c r="B333" s="246"/>
      <c r="C333" s="246" t="s">
        <v>216</v>
      </c>
      <c r="D333" s="246"/>
      <c r="E333" s="31" t="s">
        <v>25</v>
      </c>
      <c r="F333" s="31">
        <v>69.6</v>
      </c>
      <c r="G333" s="31">
        <v>69.6</v>
      </c>
      <c r="H333" s="31">
        <v>0</v>
      </c>
      <c r="I333" s="31">
        <v>0</v>
      </c>
      <c r="J333" s="31"/>
      <c r="K333" s="31"/>
      <c r="L333" s="31"/>
      <c r="M333" s="31"/>
    </row>
    <row r="334" spans="1:13" ht="15" customHeight="1">
      <c r="A334" s="31"/>
      <c r="B334" s="246" t="s">
        <v>230</v>
      </c>
      <c r="C334" s="246" t="s">
        <v>222</v>
      </c>
      <c r="D334" s="246" t="s">
        <v>48</v>
      </c>
      <c r="E334" s="31" t="s">
        <v>26</v>
      </c>
      <c r="F334" s="31">
        <v>69.6</v>
      </c>
      <c r="G334" s="31">
        <v>69.6</v>
      </c>
      <c r="H334" s="31">
        <v>0</v>
      </c>
      <c r="I334" s="31">
        <v>0</v>
      </c>
      <c r="J334" s="31"/>
      <c r="K334" s="31"/>
      <c r="L334" s="31"/>
      <c r="M334" s="31"/>
    </row>
    <row r="335" spans="1:13" ht="15" customHeight="1">
      <c r="A335" s="217" t="s">
        <v>277</v>
      </c>
      <c r="B335" s="246"/>
      <c r="C335" s="246"/>
      <c r="D335" s="246"/>
      <c r="E335" s="247" t="s">
        <v>99</v>
      </c>
      <c r="F335" s="31">
        <v>473.98</v>
      </c>
      <c r="G335" s="31">
        <v>397.55</v>
      </c>
      <c r="H335" s="31">
        <v>64.4</v>
      </c>
      <c r="I335" s="31">
        <v>12.03</v>
      </c>
      <c r="J335" s="31"/>
      <c r="K335" s="31"/>
      <c r="L335" s="31"/>
      <c r="M335" s="31"/>
    </row>
    <row r="336" spans="1:13" ht="15" customHeight="1">
      <c r="A336" s="31"/>
      <c r="B336" s="246" t="s">
        <v>223</v>
      </c>
      <c r="C336" s="246"/>
      <c r="D336" s="246"/>
      <c r="E336" s="31" t="s">
        <v>215</v>
      </c>
      <c r="F336" s="31">
        <v>360.89</v>
      </c>
      <c r="G336" s="31">
        <v>293.59</v>
      </c>
      <c r="H336" s="31">
        <v>63.74</v>
      </c>
      <c r="I336" s="31">
        <v>3.56</v>
      </c>
      <c r="J336" s="31"/>
      <c r="K336" s="31"/>
      <c r="L336" s="31"/>
      <c r="M336" s="31"/>
    </row>
    <row r="337" spans="1:13" ht="15" customHeight="1">
      <c r="A337" s="31"/>
      <c r="B337" s="246"/>
      <c r="C337" s="246" t="s">
        <v>253</v>
      </c>
      <c r="D337" s="246"/>
      <c r="E337" s="31" t="s">
        <v>241</v>
      </c>
      <c r="F337" s="31">
        <v>345.89</v>
      </c>
      <c r="G337" s="31">
        <v>293.59</v>
      </c>
      <c r="H337" s="31">
        <v>48.74</v>
      </c>
      <c r="I337" s="31">
        <v>3.56</v>
      </c>
      <c r="J337" s="31"/>
      <c r="K337" s="31"/>
      <c r="L337" s="31"/>
      <c r="M337" s="31"/>
    </row>
    <row r="338" spans="1:13" ht="15" customHeight="1">
      <c r="A338" s="31"/>
      <c r="B338" s="246" t="s">
        <v>224</v>
      </c>
      <c r="C338" s="246" t="s">
        <v>254</v>
      </c>
      <c r="D338" s="246" t="s">
        <v>216</v>
      </c>
      <c r="E338" s="31" t="s">
        <v>243</v>
      </c>
      <c r="F338" s="31">
        <v>345.89</v>
      </c>
      <c r="G338" s="31">
        <v>293.59</v>
      </c>
      <c r="H338" s="31">
        <v>48.74</v>
      </c>
      <c r="I338" s="31">
        <v>3.56</v>
      </c>
      <c r="J338" s="31"/>
      <c r="K338" s="31"/>
      <c r="L338" s="31"/>
      <c r="M338" s="31"/>
    </row>
    <row r="339" spans="1:13" ht="15" customHeight="1">
      <c r="A339" s="31"/>
      <c r="B339" s="246"/>
      <c r="C339" s="246" t="s">
        <v>255</v>
      </c>
      <c r="D339" s="246"/>
      <c r="E339" s="31" t="s">
        <v>244</v>
      </c>
      <c r="F339" s="31">
        <v>15</v>
      </c>
      <c r="G339" s="31">
        <v>0</v>
      </c>
      <c r="H339" s="31">
        <v>15</v>
      </c>
      <c r="I339" s="31">
        <v>0</v>
      </c>
      <c r="J339" s="31"/>
      <c r="K339" s="31"/>
      <c r="L339" s="31"/>
      <c r="M339" s="31"/>
    </row>
    <row r="340" spans="1:13" ht="15" customHeight="1">
      <c r="A340" s="31"/>
      <c r="B340" s="246" t="s">
        <v>224</v>
      </c>
      <c r="C340" s="246" t="s">
        <v>256</v>
      </c>
      <c r="D340" s="246" t="s">
        <v>251</v>
      </c>
      <c r="E340" s="31" t="s">
        <v>245</v>
      </c>
      <c r="F340" s="31">
        <v>15</v>
      </c>
      <c r="G340" s="31">
        <v>0</v>
      </c>
      <c r="H340" s="31">
        <v>15</v>
      </c>
      <c r="I340" s="31">
        <v>0</v>
      </c>
      <c r="J340" s="31"/>
      <c r="K340" s="31"/>
      <c r="L340" s="31"/>
      <c r="M340" s="31"/>
    </row>
    <row r="341" spans="1:13" ht="15" customHeight="1">
      <c r="A341" s="31"/>
      <c r="B341" s="246" t="s">
        <v>225</v>
      </c>
      <c r="C341" s="246"/>
      <c r="D341" s="246"/>
      <c r="E341" s="31" t="s">
        <v>45</v>
      </c>
      <c r="F341" s="31">
        <v>56.6</v>
      </c>
      <c r="G341" s="31">
        <v>47.47</v>
      </c>
      <c r="H341" s="31">
        <v>0.66</v>
      </c>
      <c r="I341" s="31">
        <v>8.47</v>
      </c>
      <c r="J341" s="31"/>
      <c r="K341" s="31"/>
      <c r="L341" s="31"/>
      <c r="M341" s="31"/>
    </row>
    <row r="342" spans="1:13" ht="15" customHeight="1">
      <c r="A342" s="31"/>
      <c r="B342" s="246"/>
      <c r="C342" s="246" t="s">
        <v>217</v>
      </c>
      <c r="D342" s="246"/>
      <c r="E342" s="31" t="s">
        <v>105</v>
      </c>
      <c r="F342" s="31">
        <v>56.6</v>
      </c>
      <c r="G342" s="31">
        <v>47.47</v>
      </c>
      <c r="H342" s="31">
        <v>0.66</v>
      </c>
      <c r="I342" s="31">
        <v>8.47</v>
      </c>
      <c r="J342" s="31"/>
      <c r="K342" s="31"/>
      <c r="L342" s="31"/>
      <c r="M342" s="31"/>
    </row>
    <row r="343" spans="1:13" ht="15" customHeight="1">
      <c r="A343" s="31"/>
      <c r="B343" s="246" t="s">
        <v>226</v>
      </c>
      <c r="C343" s="246" t="s">
        <v>218</v>
      </c>
      <c r="D343" s="246" t="s">
        <v>216</v>
      </c>
      <c r="E343" s="31" t="s">
        <v>246</v>
      </c>
      <c r="F343" s="31">
        <v>9.13</v>
      </c>
      <c r="G343" s="31">
        <v>0</v>
      </c>
      <c r="H343" s="31">
        <v>0.66</v>
      </c>
      <c r="I343" s="31">
        <v>8.47</v>
      </c>
      <c r="J343" s="31"/>
      <c r="K343" s="31"/>
      <c r="L343" s="31"/>
      <c r="M343" s="31"/>
    </row>
    <row r="344" spans="1:13" ht="15" customHeight="1">
      <c r="A344" s="31"/>
      <c r="B344" s="246" t="s">
        <v>226</v>
      </c>
      <c r="C344" s="246" t="s">
        <v>218</v>
      </c>
      <c r="D344" s="246" t="s">
        <v>217</v>
      </c>
      <c r="E344" s="31" t="s">
        <v>20</v>
      </c>
      <c r="F344" s="31">
        <v>43.55</v>
      </c>
      <c r="G344" s="31">
        <v>43.55</v>
      </c>
      <c r="H344" s="31">
        <v>0</v>
      </c>
      <c r="I344" s="31">
        <v>0</v>
      </c>
      <c r="J344" s="31"/>
      <c r="K344" s="31"/>
      <c r="L344" s="31"/>
      <c r="M344" s="31"/>
    </row>
    <row r="345" spans="1:13" ht="15" customHeight="1">
      <c r="A345" s="31"/>
      <c r="B345" s="246" t="s">
        <v>226</v>
      </c>
      <c r="C345" s="246" t="s">
        <v>218</v>
      </c>
      <c r="D345" s="246" t="s">
        <v>219</v>
      </c>
      <c r="E345" s="31" t="s">
        <v>107</v>
      </c>
      <c r="F345" s="31">
        <v>3.92</v>
      </c>
      <c r="G345" s="31">
        <v>3.92</v>
      </c>
      <c r="H345" s="31">
        <v>0</v>
      </c>
      <c r="I345" s="31">
        <v>0</v>
      </c>
      <c r="J345" s="31"/>
      <c r="K345" s="31"/>
      <c r="L345" s="31"/>
      <c r="M345" s="31"/>
    </row>
    <row r="346" spans="1:13" ht="15" customHeight="1">
      <c r="A346" s="31"/>
      <c r="B346" s="246" t="s">
        <v>227</v>
      </c>
      <c r="C346" s="246"/>
      <c r="D346" s="246"/>
      <c r="E346" s="31" t="s">
        <v>108</v>
      </c>
      <c r="F346" s="31">
        <v>24.66</v>
      </c>
      <c r="G346" s="31">
        <v>24.66</v>
      </c>
      <c r="H346" s="31">
        <v>0</v>
      </c>
      <c r="I346" s="31">
        <v>0</v>
      </c>
      <c r="J346" s="31"/>
      <c r="K346" s="31"/>
      <c r="L346" s="31"/>
      <c r="M346" s="31"/>
    </row>
    <row r="347" spans="1:13" ht="15" customHeight="1">
      <c r="A347" s="31"/>
      <c r="B347" s="246"/>
      <c r="C347" s="246" t="s">
        <v>220</v>
      </c>
      <c r="D347" s="246"/>
      <c r="E347" s="31" t="s">
        <v>21</v>
      </c>
      <c r="F347" s="31">
        <v>24.66</v>
      </c>
      <c r="G347" s="31">
        <v>24.66</v>
      </c>
      <c r="H347" s="31">
        <v>0</v>
      </c>
      <c r="I347" s="31">
        <v>0</v>
      </c>
      <c r="J347" s="31"/>
      <c r="K347" s="31"/>
      <c r="L347" s="31"/>
      <c r="M347" s="31"/>
    </row>
    <row r="348" spans="1:13" ht="15" customHeight="1">
      <c r="A348" s="31"/>
      <c r="B348" s="246" t="s">
        <v>228</v>
      </c>
      <c r="C348" s="246" t="s">
        <v>221</v>
      </c>
      <c r="D348" s="246" t="s">
        <v>216</v>
      </c>
      <c r="E348" s="31" t="s">
        <v>247</v>
      </c>
      <c r="F348" s="31">
        <v>24.66</v>
      </c>
      <c r="G348" s="31">
        <v>24.66</v>
      </c>
      <c r="H348" s="31">
        <v>0</v>
      </c>
      <c r="I348" s="31">
        <v>0</v>
      </c>
      <c r="J348" s="31"/>
      <c r="K348" s="31"/>
      <c r="L348" s="31"/>
      <c r="M348" s="31"/>
    </row>
    <row r="349" spans="1:13" ht="15" customHeight="1">
      <c r="A349" s="31"/>
      <c r="B349" s="246" t="s">
        <v>229</v>
      </c>
      <c r="C349" s="246"/>
      <c r="D349" s="246"/>
      <c r="E349" s="31" t="s">
        <v>47</v>
      </c>
      <c r="F349" s="31">
        <v>31.83</v>
      </c>
      <c r="G349" s="31">
        <v>31.83</v>
      </c>
      <c r="H349" s="31">
        <v>0</v>
      </c>
      <c r="I349" s="31">
        <v>0</v>
      </c>
      <c r="J349" s="31"/>
      <c r="K349" s="31"/>
      <c r="L349" s="31"/>
      <c r="M349" s="31"/>
    </row>
    <row r="350" spans="1:13" ht="15" customHeight="1">
      <c r="A350" s="31"/>
      <c r="B350" s="246"/>
      <c r="C350" s="246" t="s">
        <v>216</v>
      </c>
      <c r="D350" s="246"/>
      <c r="E350" s="31" t="s">
        <v>25</v>
      </c>
      <c r="F350" s="31">
        <v>31.83</v>
      </c>
      <c r="G350" s="31">
        <v>31.83</v>
      </c>
      <c r="H350" s="31">
        <v>0</v>
      </c>
      <c r="I350" s="31">
        <v>0</v>
      </c>
      <c r="J350" s="31"/>
      <c r="K350" s="31"/>
      <c r="L350" s="31"/>
      <c r="M350" s="31"/>
    </row>
    <row r="351" spans="1:13" ht="15" customHeight="1">
      <c r="A351" s="31"/>
      <c r="B351" s="246" t="s">
        <v>230</v>
      </c>
      <c r="C351" s="246" t="s">
        <v>222</v>
      </c>
      <c r="D351" s="246" t="s">
        <v>48</v>
      </c>
      <c r="E351" s="31" t="s">
        <v>26</v>
      </c>
      <c r="F351" s="31">
        <v>31.83</v>
      </c>
      <c r="G351" s="31">
        <v>31.83</v>
      </c>
      <c r="H351" s="31">
        <v>0</v>
      </c>
      <c r="I351" s="31">
        <v>0</v>
      </c>
      <c r="J351" s="31"/>
      <c r="K351" s="31"/>
      <c r="L351" s="31"/>
      <c r="M351" s="31"/>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dimension ref="A1:K33"/>
  <sheetViews>
    <sheetView showGridLines="0" showZeros="0" zoomScalePageLayoutView="0" workbookViewId="0" topLeftCell="A1">
      <selection activeCell="E31" sqref="E31"/>
    </sheetView>
  </sheetViews>
  <sheetFormatPr defaultColWidth="9.33203125" defaultRowHeight="11.25"/>
  <cols>
    <col min="1" max="1" width="4.33203125" style="18" customWidth="1"/>
    <col min="2" max="3" width="4.33203125" style="18" bestFit="1" customWidth="1"/>
    <col min="4" max="4" width="43.5" style="18" customWidth="1"/>
    <col min="5" max="5" width="11.33203125" style="18" customWidth="1"/>
    <col min="6" max="6" width="15" style="18" customWidth="1"/>
    <col min="7" max="7" width="13.33203125" style="18" customWidth="1"/>
    <col min="8" max="8" width="12.66015625" style="18" customWidth="1"/>
    <col min="9" max="9" width="13.16015625" style="18" customWidth="1"/>
    <col min="10" max="10" width="13" style="18" customWidth="1"/>
    <col min="11" max="11" width="12.83203125" style="18" customWidth="1"/>
    <col min="12" max="237" width="9.16015625" style="18" customWidth="1"/>
    <col min="238" max="16384" width="9.33203125" style="18" customWidth="1"/>
  </cols>
  <sheetData>
    <row r="1" spans="1:11" ht="30" customHeight="1">
      <c r="A1" s="351" t="s">
        <v>162</v>
      </c>
      <c r="B1" s="351"/>
      <c r="C1" s="351"/>
      <c r="D1" s="351"/>
      <c r="E1" s="351"/>
      <c r="F1" s="351"/>
      <c r="G1" s="351"/>
      <c r="H1" s="351"/>
      <c r="I1" s="351"/>
      <c r="J1" s="351"/>
      <c r="K1" s="351"/>
    </row>
    <row r="2" spans="1:11" ht="15.75" customHeight="1">
      <c r="A2"/>
      <c r="B2"/>
      <c r="C2"/>
      <c r="D2"/>
      <c r="E2"/>
      <c r="F2"/>
      <c r="G2"/>
      <c r="K2" s="54" t="s">
        <v>61</v>
      </c>
    </row>
    <row r="3" spans="1:11" ht="18" customHeight="1">
      <c r="A3" s="249" t="s">
        <v>284</v>
      </c>
      <c r="B3" s="49"/>
      <c r="C3" s="49"/>
      <c r="D3" s="49"/>
      <c r="E3" s="65"/>
      <c r="F3"/>
      <c r="G3" s="66"/>
      <c r="K3" s="69" t="s">
        <v>13</v>
      </c>
    </row>
    <row r="4" spans="1:11" s="17" customFormat="1" ht="18" customHeight="1">
      <c r="A4" s="330" t="s">
        <v>39</v>
      </c>
      <c r="B4" s="330"/>
      <c r="C4" s="330"/>
      <c r="D4" s="345" t="s">
        <v>40</v>
      </c>
      <c r="E4" s="322" t="s">
        <v>50</v>
      </c>
      <c r="F4" s="322"/>
      <c r="G4" s="322"/>
      <c r="H4" s="322"/>
      <c r="I4" s="322"/>
      <c r="J4" s="322"/>
      <c r="K4" s="322"/>
    </row>
    <row r="5" spans="1:11" s="17" customFormat="1" ht="19.5" customHeight="1">
      <c r="A5" s="348" t="s">
        <v>41</v>
      </c>
      <c r="B5" s="348" t="s">
        <v>42</v>
      </c>
      <c r="C5" s="348" t="s">
        <v>43</v>
      </c>
      <c r="D5" s="346"/>
      <c r="E5" s="322" t="s">
        <v>32</v>
      </c>
      <c r="F5" s="322" t="s">
        <v>18</v>
      </c>
      <c r="G5" s="322"/>
      <c r="H5" s="322" t="s">
        <v>86</v>
      </c>
      <c r="I5" s="322" t="s">
        <v>124</v>
      </c>
      <c r="J5" s="322" t="s">
        <v>88</v>
      </c>
      <c r="K5" s="322" t="s">
        <v>120</v>
      </c>
    </row>
    <row r="6" spans="1:11" s="17" customFormat="1" ht="60.75" customHeight="1">
      <c r="A6" s="349"/>
      <c r="B6" s="349"/>
      <c r="C6" s="349"/>
      <c r="D6" s="347"/>
      <c r="E6" s="322"/>
      <c r="F6" s="12" t="s">
        <v>99</v>
      </c>
      <c r="G6" s="12" t="s">
        <v>118</v>
      </c>
      <c r="H6" s="322"/>
      <c r="I6" s="322"/>
      <c r="J6" s="322"/>
      <c r="K6" s="322"/>
    </row>
    <row r="7" spans="1:11" s="17" customFormat="1" ht="19.5" customHeight="1">
      <c r="A7" s="67"/>
      <c r="B7" s="67"/>
      <c r="C7" s="67"/>
      <c r="D7" s="130" t="s">
        <v>32</v>
      </c>
      <c r="E7" s="63">
        <f>F7+H7+I7+J7+K7</f>
        <v>36130.33</v>
      </c>
      <c r="F7" s="63">
        <f aca="true" t="shared" si="0" ref="F7:K7">F8+F21+F27+F31</f>
        <v>36121.93</v>
      </c>
      <c r="G7" s="63">
        <f t="shared" si="0"/>
        <v>0</v>
      </c>
      <c r="H7" s="63">
        <f t="shared" si="0"/>
        <v>0</v>
      </c>
      <c r="I7" s="63">
        <f t="shared" si="0"/>
        <v>0</v>
      </c>
      <c r="J7" s="63">
        <f t="shared" si="0"/>
        <v>8.4</v>
      </c>
      <c r="K7" s="63">
        <f t="shared" si="0"/>
        <v>0</v>
      </c>
    </row>
    <row r="8" spans="1:11" ht="15" customHeight="1">
      <c r="A8" s="67" t="s">
        <v>223</v>
      </c>
      <c r="B8" s="250"/>
      <c r="C8" s="250"/>
      <c r="D8" s="251" t="s">
        <v>215</v>
      </c>
      <c r="E8" s="63">
        <f aca="true" t="shared" si="1" ref="E8:E33">F8+H8+I8+J8+K8</f>
        <v>26873.800000000003</v>
      </c>
      <c r="F8" s="252">
        <v>26865.4</v>
      </c>
      <c r="G8" s="43"/>
      <c r="H8" s="31"/>
      <c r="I8" s="63"/>
      <c r="J8" s="252">
        <v>8.4</v>
      </c>
      <c r="K8" s="31"/>
    </row>
    <row r="9" spans="1:11" ht="15" customHeight="1">
      <c r="A9" s="67"/>
      <c r="B9" s="250" t="s">
        <v>48</v>
      </c>
      <c r="C9" s="250"/>
      <c r="D9" s="251" t="s">
        <v>231</v>
      </c>
      <c r="E9" s="63">
        <f t="shared" si="1"/>
        <v>533.9</v>
      </c>
      <c r="F9" s="252">
        <v>533.9</v>
      </c>
      <c r="G9" s="43"/>
      <c r="H9" s="31"/>
      <c r="I9" s="63"/>
      <c r="J9" s="252">
        <v>0</v>
      </c>
      <c r="K9" s="31"/>
    </row>
    <row r="10" spans="1:11" ht="15" customHeight="1">
      <c r="A10" s="67" t="s">
        <v>46</v>
      </c>
      <c r="B10" s="250" t="s">
        <v>248</v>
      </c>
      <c r="C10" s="250" t="s">
        <v>48</v>
      </c>
      <c r="D10" s="251" t="s">
        <v>23</v>
      </c>
      <c r="E10" s="63">
        <f t="shared" si="1"/>
        <v>533.9</v>
      </c>
      <c r="F10" s="252">
        <v>533.9</v>
      </c>
      <c r="G10" s="43"/>
      <c r="H10" s="31"/>
      <c r="I10" s="63"/>
      <c r="J10" s="252">
        <v>0</v>
      </c>
      <c r="K10" s="31"/>
    </row>
    <row r="11" spans="1:11" ht="15" customHeight="1">
      <c r="A11" s="67"/>
      <c r="B11" s="250" t="s">
        <v>216</v>
      </c>
      <c r="C11" s="250"/>
      <c r="D11" s="251" t="s">
        <v>232</v>
      </c>
      <c r="E11" s="63">
        <f t="shared" si="1"/>
        <v>20982.48</v>
      </c>
      <c r="F11" s="252">
        <v>20982.48</v>
      </c>
      <c r="G11" s="43"/>
      <c r="H11" s="31"/>
      <c r="I11" s="63"/>
      <c r="J11" s="252">
        <v>0</v>
      </c>
      <c r="K11" s="31"/>
    </row>
    <row r="12" spans="1:11" ht="15" customHeight="1">
      <c r="A12" s="67" t="s">
        <v>46</v>
      </c>
      <c r="B12" s="250" t="s">
        <v>222</v>
      </c>
      <c r="C12" s="250" t="s">
        <v>216</v>
      </c>
      <c r="D12" s="251" t="s">
        <v>234</v>
      </c>
      <c r="E12" s="63">
        <f t="shared" si="1"/>
        <v>2714.33</v>
      </c>
      <c r="F12" s="252">
        <v>2714.33</v>
      </c>
      <c r="G12" s="43"/>
      <c r="H12" s="31"/>
      <c r="I12" s="63"/>
      <c r="J12" s="252">
        <v>0</v>
      </c>
      <c r="K12" s="31"/>
    </row>
    <row r="13" spans="1:11" ht="15" customHeight="1">
      <c r="A13" s="67" t="s">
        <v>46</v>
      </c>
      <c r="B13" s="250" t="s">
        <v>222</v>
      </c>
      <c r="C13" s="250" t="s">
        <v>249</v>
      </c>
      <c r="D13" s="251" t="s">
        <v>235</v>
      </c>
      <c r="E13" s="63">
        <f t="shared" si="1"/>
        <v>3168.55</v>
      </c>
      <c r="F13" s="252">
        <v>3168.55</v>
      </c>
      <c r="G13" s="43"/>
      <c r="H13" s="31"/>
      <c r="I13" s="63"/>
      <c r="J13" s="252">
        <v>0</v>
      </c>
      <c r="K13" s="31"/>
    </row>
    <row r="14" spans="1:11" ht="15" customHeight="1">
      <c r="A14" s="67" t="s">
        <v>46</v>
      </c>
      <c r="B14" s="250" t="s">
        <v>222</v>
      </c>
      <c r="C14" s="250" t="s">
        <v>250</v>
      </c>
      <c r="D14" s="251" t="s">
        <v>236</v>
      </c>
      <c r="E14" s="63">
        <f t="shared" si="1"/>
        <v>14283.58</v>
      </c>
      <c r="F14" s="252">
        <v>14283.58</v>
      </c>
      <c r="G14" s="43"/>
      <c r="H14" s="31"/>
      <c r="I14" s="63"/>
      <c r="J14" s="252">
        <v>0</v>
      </c>
      <c r="K14" s="31"/>
    </row>
    <row r="15" spans="1:11" ht="15" customHeight="1">
      <c r="A15" s="67" t="s">
        <v>46</v>
      </c>
      <c r="B15" s="250" t="s">
        <v>222</v>
      </c>
      <c r="C15" s="250" t="s">
        <v>251</v>
      </c>
      <c r="D15" s="251" t="s">
        <v>237</v>
      </c>
      <c r="E15" s="63">
        <f t="shared" si="1"/>
        <v>816.02</v>
      </c>
      <c r="F15" s="252">
        <v>816.02</v>
      </c>
      <c r="G15" s="43"/>
      <c r="H15" s="31"/>
      <c r="I15" s="63"/>
      <c r="J15" s="252">
        <v>0</v>
      </c>
      <c r="K15" s="31"/>
    </row>
    <row r="16" spans="1:11" ht="15" customHeight="1">
      <c r="A16" s="67"/>
      <c r="B16" s="250" t="s">
        <v>249</v>
      </c>
      <c r="C16" s="250"/>
      <c r="D16" s="251" t="s">
        <v>238</v>
      </c>
      <c r="E16" s="63">
        <f t="shared" si="1"/>
        <v>4270.17</v>
      </c>
      <c r="F16" s="252">
        <v>4261.77</v>
      </c>
      <c r="G16" s="43"/>
      <c r="H16" s="31"/>
      <c r="I16" s="63"/>
      <c r="J16" s="252">
        <v>8.4</v>
      </c>
      <c r="K16" s="31"/>
    </row>
    <row r="17" spans="1:11" ht="15" customHeight="1">
      <c r="A17" s="67" t="s">
        <v>46</v>
      </c>
      <c r="B17" s="250" t="s">
        <v>252</v>
      </c>
      <c r="C17" s="250" t="s">
        <v>216</v>
      </c>
      <c r="D17" s="251" t="s">
        <v>239</v>
      </c>
      <c r="E17" s="63">
        <f t="shared" si="1"/>
        <v>4270.17</v>
      </c>
      <c r="F17" s="252">
        <v>4261.77</v>
      </c>
      <c r="G17" s="43"/>
      <c r="H17" s="31"/>
      <c r="I17" s="63"/>
      <c r="J17" s="252">
        <v>8.4</v>
      </c>
      <c r="K17" s="31"/>
    </row>
    <row r="18" spans="1:11" ht="15" customHeight="1">
      <c r="A18" s="67"/>
      <c r="B18" s="250" t="s">
        <v>253</v>
      </c>
      <c r="C18" s="250"/>
      <c r="D18" s="251" t="s">
        <v>241</v>
      </c>
      <c r="E18" s="63">
        <f t="shared" si="1"/>
        <v>1087.25</v>
      </c>
      <c r="F18" s="252">
        <v>1087.25</v>
      </c>
      <c r="G18" s="43"/>
      <c r="H18" s="31"/>
      <c r="I18" s="63"/>
      <c r="J18" s="252">
        <v>0</v>
      </c>
      <c r="K18" s="31"/>
    </row>
    <row r="19" spans="1:11" ht="15" customHeight="1">
      <c r="A19" s="67" t="s">
        <v>46</v>
      </c>
      <c r="B19" s="250" t="s">
        <v>254</v>
      </c>
      <c r="C19" s="250" t="s">
        <v>48</v>
      </c>
      <c r="D19" s="251" t="s">
        <v>242</v>
      </c>
      <c r="E19" s="63">
        <f t="shared" si="1"/>
        <v>746.79</v>
      </c>
      <c r="F19" s="252">
        <v>746.79</v>
      </c>
      <c r="G19" s="43"/>
      <c r="H19" s="31"/>
      <c r="I19" s="63"/>
      <c r="J19" s="252">
        <v>0</v>
      </c>
      <c r="K19" s="31"/>
    </row>
    <row r="20" spans="1:11" ht="15" customHeight="1">
      <c r="A20" s="67" t="s">
        <v>46</v>
      </c>
      <c r="B20" s="250" t="s">
        <v>254</v>
      </c>
      <c r="C20" s="250" t="s">
        <v>216</v>
      </c>
      <c r="D20" s="251" t="s">
        <v>243</v>
      </c>
      <c r="E20" s="63">
        <f t="shared" si="1"/>
        <v>340.46</v>
      </c>
      <c r="F20" s="252">
        <v>340.46</v>
      </c>
      <c r="G20" s="43"/>
      <c r="H20" s="31"/>
      <c r="I20" s="63"/>
      <c r="J20" s="252">
        <v>0</v>
      </c>
      <c r="K20" s="31"/>
    </row>
    <row r="21" spans="1:11" ht="15" customHeight="1">
      <c r="A21" s="67" t="s">
        <v>225</v>
      </c>
      <c r="B21" s="250"/>
      <c r="C21" s="250"/>
      <c r="D21" s="313" t="s">
        <v>7</v>
      </c>
      <c r="E21" s="63">
        <f t="shared" si="1"/>
        <v>4658.14</v>
      </c>
      <c r="F21" s="252">
        <v>4658.14</v>
      </c>
      <c r="G21" s="43"/>
      <c r="H21" s="31"/>
      <c r="I21" s="63"/>
      <c r="J21" s="252">
        <v>0</v>
      </c>
      <c r="K21" s="31"/>
    </row>
    <row r="22" spans="1:11" ht="15" customHeight="1">
      <c r="A22" s="67"/>
      <c r="B22" s="250" t="s">
        <v>217</v>
      </c>
      <c r="C22" s="250"/>
      <c r="D22" s="251" t="s">
        <v>105</v>
      </c>
      <c r="E22" s="63">
        <f t="shared" si="1"/>
        <v>4658.14</v>
      </c>
      <c r="F22" s="252">
        <v>4658.14</v>
      </c>
      <c r="G22" s="43"/>
      <c r="H22" s="31"/>
      <c r="I22" s="63"/>
      <c r="J22" s="252">
        <v>0</v>
      </c>
      <c r="K22" s="31"/>
    </row>
    <row r="23" spans="1:11" ht="15" customHeight="1">
      <c r="A23" s="67" t="s">
        <v>46</v>
      </c>
      <c r="B23" s="250" t="s">
        <v>218</v>
      </c>
      <c r="C23" s="250" t="s">
        <v>48</v>
      </c>
      <c r="D23" s="251" t="s">
        <v>106</v>
      </c>
      <c r="E23" s="63">
        <f t="shared" si="1"/>
        <v>61.33</v>
      </c>
      <c r="F23" s="252">
        <v>61.33</v>
      </c>
      <c r="G23" s="43"/>
      <c r="H23" s="31"/>
      <c r="I23" s="63"/>
      <c r="J23" s="252">
        <v>0</v>
      </c>
      <c r="K23" s="31"/>
    </row>
    <row r="24" spans="1:11" ht="15" customHeight="1">
      <c r="A24" s="67" t="s">
        <v>46</v>
      </c>
      <c r="B24" s="250" t="s">
        <v>218</v>
      </c>
      <c r="C24" s="250" t="s">
        <v>216</v>
      </c>
      <c r="D24" s="251" t="s">
        <v>246</v>
      </c>
      <c r="E24" s="63">
        <f t="shared" si="1"/>
        <v>856.44</v>
      </c>
      <c r="F24" s="252">
        <v>856.44</v>
      </c>
      <c r="G24" s="43"/>
      <c r="H24" s="31"/>
      <c r="I24" s="63"/>
      <c r="J24" s="252">
        <v>0</v>
      </c>
      <c r="K24" s="31"/>
    </row>
    <row r="25" spans="1:11" ht="15" customHeight="1">
      <c r="A25" s="67" t="s">
        <v>46</v>
      </c>
      <c r="B25" s="250" t="s">
        <v>218</v>
      </c>
      <c r="C25" s="250" t="s">
        <v>217</v>
      </c>
      <c r="D25" s="251" t="s">
        <v>20</v>
      </c>
      <c r="E25" s="63">
        <f t="shared" si="1"/>
        <v>3457.95</v>
      </c>
      <c r="F25" s="252">
        <v>3457.95</v>
      </c>
      <c r="G25" s="43"/>
      <c r="H25" s="31"/>
      <c r="I25" s="63"/>
      <c r="J25" s="252">
        <v>0</v>
      </c>
      <c r="K25" s="31"/>
    </row>
    <row r="26" spans="1:11" ht="15" customHeight="1">
      <c r="A26" s="67" t="s">
        <v>46</v>
      </c>
      <c r="B26" s="250" t="s">
        <v>218</v>
      </c>
      <c r="C26" s="250" t="s">
        <v>219</v>
      </c>
      <c r="D26" s="251" t="s">
        <v>107</v>
      </c>
      <c r="E26" s="63">
        <f t="shared" si="1"/>
        <v>282.42</v>
      </c>
      <c r="F26" s="252">
        <v>282.42</v>
      </c>
      <c r="G26" s="31"/>
      <c r="H26" s="31"/>
      <c r="I26" s="63"/>
      <c r="J26" s="252">
        <v>0</v>
      </c>
      <c r="K26" s="31"/>
    </row>
    <row r="27" spans="1:11" ht="40.5" customHeight="1">
      <c r="A27" s="67" t="s">
        <v>227</v>
      </c>
      <c r="B27" s="250"/>
      <c r="C27" s="250"/>
      <c r="D27" s="313" t="s">
        <v>8</v>
      </c>
      <c r="E27" s="63">
        <f t="shared" si="1"/>
        <v>2067.78</v>
      </c>
      <c r="F27" s="252">
        <v>2067.78</v>
      </c>
      <c r="G27" s="31"/>
      <c r="H27" s="31"/>
      <c r="I27" s="31"/>
      <c r="J27" s="252">
        <v>0</v>
      </c>
      <c r="K27" s="31"/>
    </row>
    <row r="28" spans="1:11" ht="12">
      <c r="A28" s="67"/>
      <c r="B28" s="250" t="s">
        <v>220</v>
      </c>
      <c r="C28" s="250"/>
      <c r="D28" s="251" t="s">
        <v>21</v>
      </c>
      <c r="E28" s="63">
        <f t="shared" si="1"/>
        <v>2067.78</v>
      </c>
      <c r="F28" s="252">
        <v>2067.78</v>
      </c>
      <c r="G28" s="31"/>
      <c r="H28" s="31"/>
      <c r="I28" s="31"/>
      <c r="J28" s="252">
        <v>0</v>
      </c>
      <c r="K28" s="31"/>
    </row>
    <row r="29" spans="1:11" ht="24">
      <c r="A29" s="67" t="s">
        <v>46</v>
      </c>
      <c r="B29" s="250" t="s">
        <v>221</v>
      </c>
      <c r="C29" s="250" t="s">
        <v>48</v>
      </c>
      <c r="D29" s="251" t="s">
        <v>22</v>
      </c>
      <c r="E29" s="63">
        <f t="shared" si="1"/>
        <v>54.1</v>
      </c>
      <c r="F29" s="252">
        <v>54.1</v>
      </c>
      <c r="G29" s="31"/>
      <c r="H29" s="31"/>
      <c r="I29" s="31"/>
      <c r="J29" s="252">
        <v>0</v>
      </c>
      <c r="K29" s="31"/>
    </row>
    <row r="30" spans="1:11" ht="24">
      <c r="A30" s="67" t="s">
        <v>46</v>
      </c>
      <c r="B30" s="250" t="s">
        <v>221</v>
      </c>
      <c r="C30" s="250" t="s">
        <v>216</v>
      </c>
      <c r="D30" s="251" t="s">
        <v>247</v>
      </c>
      <c r="E30" s="63">
        <f t="shared" si="1"/>
        <v>2013.68</v>
      </c>
      <c r="F30" s="252">
        <v>2013.68</v>
      </c>
      <c r="G30" s="31"/>
      <c r="H30" s="31"/>
      <c r="I30" s="31"/>
      <c r="J30" s="252">
        <v>0</v>
      </c>
      <c r="K30" s="31"/>
    </row>
    <row r="31" spans="1:11" ht="12">
      <c r="A31" s="67" t="s">
        <v>229</v>
      </c>
      <c r="B31" s="250"/>
      <c r="C31" s="250"/>
      <c r="D31" s="313" t="s">
        <v>9</v>
      </c>
      <c r="E31" s="63">
        <f t="shared" si="1"/>
        <v>2530.61</v>
      </c>
      <c r="F31" s="252">
        <v>2530.61</v>
      </c>
      <c r="G31" s="31"/>
      <c r="H31" s="31"/>
      <c r="I31" s="31"/>
      <c r="J31" s="252">
        <v>0</v>
      </c>
      <c r="K31" s="31"/>
    </row>
    <row r="32" spans="1:11" ht="12">
      <c r="A32" s="67"/>
      <c r="B32" s="250" t="s">
        <v>216</v>
      </c>
      <c r="C32" s="250"/>
      <c r="D32" s="251" t="s">
        <v>25</v>
      </c>
      <c r="E32" s="63">
        <f t="shared" si="1"/>
        <v>2530.61</v>
      </c>
      <c r="F32" s="252">
        <v>2530.61</v>
      </c>
      <c r="G32" s="31"/>
      <c r="H32" s="31"/>
      <c r="I32" s="31"/>
      <c r="J32" s="252">
        <v>0</v>
      </c>
      <c r="K32" s="31"/>
    </row>
    <row r="33" spans="1:11" ht="24">
      <c r="A33" s="67" t="s">
        <v>46</v>
      </c>
      <c r="B33" s="250" t="s">
        <v>222</v>
      </c>
      <c r="C33" s="250" t="s">
        <v>48</v>
      </c>
      <c r="D33" s="251" t="s">
        <v>26</v>
      </c>
      <c r="E33" s="63">
        <f t="shared" si="1"/>
        <v>2530.61</v>
      </c>
      <c r="F33" s="252">
        <v>2530.61</v>
      </c>
      <c r="G33" s="31"/>
      <c r="H33" s="31"/>
      <c r="I33" s="31"/>
      <c r="J33" s="252">
        <v>0</v>
      </c>
      <c r="K33" s="31"/>
    </row>
  </sheetData>
  <sheetProtection/>
  <mergeCells count="13">
    <mergeCell ref="D4:D6"/>
    <mergeCell ref="E5:E6"/>
    <mergeCell ref="H5:H6"/>
    <mergeCell ref="I5:I6"/>
    <mergeCell ref="J5:J6"/>
    <mergeCell ref="K5:K6"/>
    <mergeCell ref="A1:K1"/>
    <mergeCell ref="A4:C4"/>
    <mergeCell ref="E4:K4"/>
    <mergeCell ref="F5:G5"/>
    <mergeCell ref="A5:A6"/>
    <mergeCell ref="B5:B6"/>
    <mergeCell ref="C5:C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F45"/>
  <sheetViews>
    <sheetView showGridLines="0" showZeros="0" zoomScalePageLayoutView="0" workbookViewId="0" topLeftCell="A1">
      <selection activeCell="A3" sqref="A3:C3"/>
    </sheetView>
  </sheetViews>
  <sheetFormatPr defaultColWidth="9.16015625" defaultRowHeight="12.75" customHeight="1"/>
  <cols>
    <col min="1" max="1" width="7.33203125" style="174" customWidth="1"/>
    <col min="2" max="2" width="9.16015625" style="168" customWidth="1"/>
    <col min="3" max="3" width="51.66015625" style="0" customWidth="1"/>
    <col min="4" max="4" width="17" style="0" customWidth="1"/>
    <col min="5" max="5" width="17.66015625" style="0" customWidth="1"/>
    <col min="6" max="6" width="15" style="0" customWidth="1"/>
  </cols>
  <sheetData>
    <row r="1" spans="1:6" ht="24.75" customHeight="1">
      <c r="A1" s="363" t="s">
        <v>163</v>
      </c>
      <c r="B1" s="363"/>
      <c r="C1" s="363"/>
      <c r="D1" s="363"/>
      <c r="E1" s="363"/>
      <c r="F1" s="363"/>
    </row>
    <row r="2" spans="1:6" ht="15.75" customHeight="1">
      <c r="A2" s="173"/>
      <c r="B2" s="167"/>
      <c r="C2" s="32"/>
      <c r="D2" s="32"/>
      <c r="F2" s="54" t="s">
        <v>62</v>
      </c>
    </row>
    <row r="3" spans="1:6" s="18" customFormat="1" ht="15.75" customHeight="1">
      <c r="A3" s="364" t="s">
        <v>350</v>
      </c>
      <c r="B3" s="365"/>
      <c r="C3" s="366"/>
      <c r="D3" s="60"/>
      <c r="F3" s="54" t="s">
        <v>13</v>
      </c>
    </row>
    <row r="4" spans="1:6" s="17" customFormat="1" ht="24" customHeight="1">
      <c r="A4" s="367" t="s">
        <v>39</v>
      </c>
      <c r="B4" s="367"/>
      <c r="C4" s="333" t="s">
        <v>40</v>
      </c>
      <c r="D4" s="333" t="s">
        <v>164</v>
      </c>
      <c r="E4" s="333"/>
      <c r="F4" s="333"/>
    </row>
    <row r="5" spans="1:6" s="17" customFormat="1" ht="22.5" customHeight="1">
      <c r="A5" s="169" t="s">
        <v>41</v>
      </c>
      <c r="B5" s="154" t="s">
        <v>42</v>
      </c>
      <c r="C5" s="333"/>
      <c r="D5" s="23" t="s">
        <v>32</v>
      </c>
      <c r="E5" s="23" t="s">
        <v>63</v>
      </c>
      <c r="F5" s="23" t="s">
        <v>64</v>
      </c>
    </row>
    <row r="6" spans="1:6" s="17" customFormat="1" ht="21" customHeight="1">
      <c r="A6" s="169"/>
      <c r="B6" s="170"/>
      <c r="C6" s="171" t="s">
        <v>65</v>
      </c>
      <c r="D6" s="172">
        <f>E6+F6</f>
        <v>36130.33</v>
      </c>
      <c r="E6" s="175">
        <f>E7+E40</f>
        <v>32574.579999999998</v>
      </c>
      <c r="F6" s="175">
        <f>F17</f>
        <v>3555.75</v>
      </c>
    </row>
    <row r="7" spans="1:6" s="18" customFormat="1" ht="21" customHeight="1">
      <c r="A7" s="253" t="s">
        <v>91</v>
      </c>
      <c r="B7" s="254"/>
      <c r="C7" s="255" t="s">
        <v>35</v>
      </c>
      <c r="D7" s="172">
        <f aca="true" t="shared" si="0" ref="D7:D45">E7+F7</f>
        <v>31779.91</v>
      </c>
      <c r="E7" s="256">
        <v>31779.91</v>
      </c>
      <c r="F7" s="256"/>
    </row>
    <row r="8" spans="1:6" s="18" customFormat="1" ht="21" customHeight="1">
      <c r="A8" s="253"/>
      <c r="B8" s="254" t="s">
        <v>285</v>
      </c>
      <c r="C8" s="255" t="s">
        <v>92</v>
      </c>
      <c r="D8" s="172">
        <f t="shared" si="0"/>
        <v>14594.4</v>
      </c>
      <c r="E8" s="256">
        <v>14594.4</v>
      </c>
      <c r="F8" s="256"/>
    </row>
    <row r="9" spans="1:6" s="18" customFormat="1" ht="21" customHeight="1">
      <c r="A9" s="253"/>
      <c r="B9" s="254" t="s">
        <v>286</v>
      </c>
      <c r="C9" s="255" t="s">
        <v>93</v>
      </c>
      <c r="D9" s="172">
        <f t="shared" si="0"/>
        <v>7204.76</v>
      </c>
      <c r="E9" s="256">
        <v>7204.76</v>
      </c>
      <c r="F9" s="256"/>
    </row>
    <row r="10" spans="1:6" s="18" customFormat="1" ht="21" customHeight="1">
      <c r="A10" s="253"/>
      <c r="B10" s="254" t="s">
        <v>287</v>
      </c>
      <c r="C10" s="255" t="s">
        <v>94</v>
      </c>
      <c r="D10" s="172">
        <f t="shared" si="0"/>
        <v>1216.26</v>
      </c>
      <c r="E10" s="256">
        <v>1216.26</v>
      </c>
      <c r="F10" s="256"/>
    </row>
    <row r="11" spans="1:6" s="18" customFormat="1" ht="21" customHeight="1">
      <c r="A11" s="253"/>
      <c r="B11" s="254" t="s">
        <v>288</v>
      </c>
      <c r="C11" s="255" t="s">
        <v>289</v>
      </c>
      <c r="D11" s="172">
        <f t="shared" si="0"/>
        <v>3536.81</v>
      </c>
      <c r="E11" s="256">
        <v>3536.81</v>
      </c>
      <c r="F11" s="256"/>
    </row>
    <row r="12" spans="1:6" s="18" customFormat="1" ht="21" customHeight="1">
      <c r="A12" s="253"/>
      <c r="B12" s="254" t="s">
        <v>290</v>
      </c>
      <c r="C12" s="255" t="s">
        <v>291</v>
      </c>
      <c r="D12" s="172">
        <f t="shared" si="0"/>
        <v>282.42</v>
      </c>
      <c r="E12" s="256">
        <v>282.42</v>
      </c>
      <c r="F12" s="256"/>
    </row>
    <row r="13" spans="1:6" s="18" customFormat="1" ht="21" customHeight="1">
      <c r="A13" s="253"/>
      <c r="B13" s="254" t="s">
        <v>292</v>
      </c>
      <c r="C13" s="255" t="s">
        <v>293</v>
      </c>
      <c r="D13" s="172">
        <f t="shared" si="0"/>
        <v>1755.8</v>
      </c>
      <c r="E13" s="256">
        <v>1755.8</v>
      </c>
      <c r="F13" s="256"/>
    </row>
    <row r="14" spans="1:6" s="18" customFormat="1" ht="21" customHeight="1">
      <c r="A14" s="253"/>
      <c r="B14" s="254" t="s">
        <v>294</v>
      </c>
      <c r="C14" s="255" t="s">
        <v>295</v>
      </c>
      <c r="D14" s="172">
        <f t="shared" si="0"/>
        <v>658.68</v>
      </c>
      <c r="E14" s="256">
        <v>658.68</v>
      </c>
      <c r="F14" s="256"/>
    </row>
    <row r="15" spans="1:6" s="18" customFormat="1" ht="21" customHeight="1">
      <c r="A15" s="253"/>
      <c r="B15" s="254" t="s">
        <v>296</v>
      </c>
      <c r="C15" s="255" t="s">
        <v>297</v>
      </c>
      <c r="D15" s="172">
        <f t="shared" si="0"/>
        <v>2530.61</v>
      </c>
      <c r="E15" s="256">
        <v>2530.61</v>
      </c>
      <c r="F15" s="256"/>
    </row>
    <row r="16" spans="1:6" s="18" customFormat="1" ht="21" customHeight="1">
      <c r="A16" s="253"/>
      <c r="B16" s="254" t="s">
        <v>298</v>
      </c>
      <c r="C16" s="255" t="s">
        <v>299</v>
      </c>
      <c r="D16" s="172">
        <f t="shared" si="0"/>
        <v>0.17</v>
      </c>
      <c r="E16" s="256">
        <v>0.17</v>
      </c>
      <c r="F16" s="256"/>
    </row>
    <row r="17" spans="1:6" s="18" customFormat="1" ht="21" customHeight="1">
      <c r="A17" s="253" t="s">
        <v>66</v>
      </c>
      <c r="B17" s="254"/>
      <c r="C17" s="255" t="s">
        <v>36</v>
      </c>
      <c r="D17" s="172">
        <f t="shared" si="0"/>
        <v>3555.75</v>
      </c>
      <c r="E17" s="256"/>
      <c r="F17" s="256">
        <v>3555.75</v>
      </c>
    </row>
    <row r="18" spans="1:6" s="18" customFormat="1" ht="21" customHeight="1">
      <c r="A18" s="253"/>
      <c r="B18" s="254" t="s">
        <v>300</v>
      </c>
      <c r="C18" s="255" t="s">
        <v>95</v>
      </c>
      <c r="D18" s="172">
        <f t="shared" si="0"/>
        <v>540.84</v>
      </c>
      <c r="E18" s="256"/>
      <c r="F18" s="256">
        <v>540.84</v>
      </c>
    </row>
    <row r="19" spans="1:6" s="18" customFormat="1" ht="21" customHeight="1">
      <c r="A19" s="253"/>
      <c r="B19" s="254" t="s">
        <v>301</v>
      </c>
      <c r="C19" s="255" t="s">
        <v>302</v>
      </c>
      <c r="D19" s="172">
        <f t="shared" si="0"/>
        <v>4.8</v>
      </c>
      <c r="E19" s="256"/>
      <c r="F19" s="256">
        <v>4.8</v>
      </c>
    </row>
    <row r="20" spans="1:6" s="18" customFormat="1" ht="21" customHeight="1">
      <c r="A20" s="253"/>
      <c r="B20" s="254" t="s">
        <v>303</v>
      </c>
      <c r="C20" s="255" t="s">
        <v>304</v>
      </c>
      <c r="D20" s="172">
        <f t="shared" si="0"/>
        <v>1</v>
      </c>
      <c r="E20" s="256"/>
      <c r="F20" s="256">
        <v>1</v>
      </c>
    </row>
    <row r="21" spans="1:6" s="18" customFormat="1" ht="21" customHeight="1">
      <c r="A21" s="253"/>
      <c r="B21" s="254" t="s">
        <v>305</v>
      </c>
      <c r="C21" s="255" t="s">
        <v>306</v>
      </c>
      <c r="D21" s="172">
        <f t="shared" si="0"/>
        <v>1.03</v>
      </c>
      <c r="E21" s="256"/>
      <c r="F21" s="256">
        <v>1.03</v>
      </c>
    </row>
    <row r="22" spans="1:6" ht="21" customHeight="1">
      <c r="A22" s="253"/>
      <c r="B22" s="254" t="s">
        <v>307</v>
      </c>
      <c r="C22" s="255" t="s">
        <v>308</v>
      </c>
      <c r="D22" s="172">
        <f t="shared" si="0"/>
        <v>145.19</v>
      </c>
      <c r="E22" s="256"/>
      <c r="F22" s="256">
        <v>145.19</v>
      </c>
    </row>
    <row r="23" spans="1:6" ht="21" customHeight="1">
      <c r="A23" s="253"/>
      <c r="B23" s="254" t="s">
        <v>309</v>
      </c>
      <c r="C23" s="255" t="s">
        <v>310</v>
      </c>
      <c r="D23" s="172">
        <f t="shared" si="0"/>
        <v>260.8</v>
      </c>
      <c r="E23" s="256"/>
      <c r="F23" s="256">
        <v>260.8</v>
      </c>
    </row>
    <row r="24" spans="1:6" ht="21" customHeight="1">
      <c r="A24" s="253"/>
      <c r="B24" s="254" t="s">
        <v>311</v>
      </c>
      <c r="C24" s="255" t="s">
        <v>312</v>
      </c>
      <c r="D24" s="172">
        <f t="shared" si="0"/>
        <v>76.21</v>
      </c>
      <c r="E24" s="256"/>
      <c r="F24" s="256">
        <v>76.21</v>
      </c>
    </row>
    <row r="25" spans="1:6" ht="21" customHeight="1">
      <c r="A25" s="253"/>
      <c r="B25" s="254" t="s">
        <v>313</v>
      </c>
      <c r="C25" s="255" t="s">
        <v>314</v>
      </c>
      <c r="D25" s="172">
        <f t="shared" si="0"/>
        <v>1589.21</v>
      </c>
      <c r="E25" s="256"/>
      <c r="F25" s="256">
        <v>1589.21</v>
      </c>
    </row>
    <row r="26" spans="1:6" ht="21" customHeight="1">
      <c r="A26" s="253"/>
      <c r="B26" s="254" t="s">
        <v>315</v>
      </c>
      <c r="C26" s="255" t="s">
        <v>316</v>
      </c>
      <c r="D26" s="172">
        <f t="shared" si="0"/>
        <v>20.58</v>
      </c>
      <c r="E26" s="256"/>
      <c r="F26" s="256">
        <v>20.58</v>
      </c>
    </row>
    <row r="27" spans="1:6" ht="21" customHeight="1">
      <c r="A27" s="253"/>
      <c r="B27" s="254" t="s">
        <v>317</v>
      </c>
      <c r="C27" s="255" t="s">
        <v>318</v>
      </c>
      <c r="D27" s="172">
        <f t="shared" si="0"/>
        <v>98</v>
      </c>
      <c r="E27" s="256"/>
      <c r="F27" s="256">
        <v>98</v>
      </c>
    </row>
    <row r="28" spans="1:6" ht="21" customHeight="1">
      <c r="A28" s="253"/>
      <c r="B28" s="254" t="s">
        <v>319</v>
      </c>
      <c r="C28" s="255" t="s">
        <v>320</v>
      </c>
      <c r="D28" s="172">
        <f t="shared" si="0"/>
        <v>45.86</v>
      </c>
      <c r="E28" s="256"/>
      <c r="F28" s="256">
        <v>45.86</v>
      </c>
    </row>
    <row r="29" spans="1:6" ht="21" customHeight="1">
      <c r="A29" s="253"/>
      <c r="B29" s="254" t="s">
        <v>321</v>
      </c>
      <c r="C29" s="255" t="s">
        <v>322</v>
      </c>
      <c r="D29" s="172">
        <f t="shared" si="0"/>
        <v>0</v>
      </c>
      <c r="E29" s="256"/>
      <c r="F29" s="256">
        <v>0</v>
      </c>
    </row>
    <row r="30" spans="1:6" ht="21" customHeight="1">
      <c r="A30" s="253"/>
      <c r="B30" s="254" t="s">
        <v>323</v>
      </c>
      <c r="C30" s="255" t="s">
        <v>324</v>
      </c>
      <c r="D30" s="172">
        <f t="shared" si="0"/>
        <v>26.5</v>
      </c>
      <c r="E30" s="256"/>
      <c r="F30" s="256">
        <v>26.5</v>
      </c>
    </row>
    <row r="31" spans="1:6" ht="21" customHeight="1">
      <c r="A31" s="253"/>
      <c r="B31" s="254" t="s">
        <v>325</v>
      </c>
      <c r="C31" s="255" t="s">
        <v>326</v>
      </c>
      <c r="D31" s="172">
        <f t="shared" si="0"/>
        <v>1</v>
      </c>
      <c r="E31" s="256"/>
      <c r="F31" s="256">
        <v>1</v>
      </c>
    </row>
    <row r="32" spans="1:6" ht="21" customHeight="1">
      <c r="A32" s="253"/>
      <c r="B32" s="254" t="s">
        <v>327</v>
      </c>
      <c r="C32" s="255" t="s">
        <v>328</v>
      </c>
      <c r="D32" s="172">
        <f t="shared" si="0"/>
        <v>0</v>
      </c>
      <c r="E32" s="256"/>
      <c r="F32" s="256">
        <v>0</v>
      </c>
    </row>
    <row r="33" spans="1:6" ht="21" customHeight="1">
      <c r="A33" s="253"/>
      <c r="B33" s="254" t="s">
        <v>329</v>
      </c>
      <c r="C33" s="255" t="s">
        <v>330</v>
      </c>
      <c r="D33" s="172">
        <f t="shared" si="0"/>
        <v>167.8</v>
      </c>
      <c r="E33" s="256"/>
      <c r="F33" s="256">
        <v>167.8</v>
      </c>
    </row>
    <row r="34" spans="1:6" ht="21" customHeight="1">
      <c r="A34" s="253"/>
      <c r="B34" s="254" t="s">
        <v>331</v>
      </c>
      <c r="C34" s="255" t="s">
        <v>332</v>
      </c>
      <c r="D34" s="172">
        <f t="shared" si="0"/>
        <v>399.47</v>
      </c>
      <c r="E34" s="256"/>
      <c r="F34" s="256">
        <v>399.47</v>
      </c>
    </row>
    <row r="35" spans="1:6" ht="21" customHeight="1">
      <c r="A35" s="253"/>
      <c r="B35" s="254" t="s">
        <v>333</v>
      </c>
      <c r="C35" s="255" t="s">
        <v>334</v>
      </c>
      <c r="D35" s="172">
        <f t="shared" si="0"/>
        <v>6.02</v>
      </c>
      <c r="E35" s="256"/>
      <c r="F35" s="256">
        <v>6.02</v>
      </c>
    </row>
    <row r="36" spans="1:6" ht="21" customHeight="1">
      <c r="A36" s="253"/>
      <c r="B36" s="254" t="s">
        <v>335</v>
      </c>
      <c r="C36" s="255" t="s">
        <v>336</v>
      </c>
      <c r="D36" s="172">
        <f t="shared" si="0"/>
        <v>7.6</v>
      </c>
      <c r="E36" s="256"/>
      <c r="F36" s="256">
        <v>7.6</v>
      </c>
    </row>
    <row r="37" spans="1:6" ht="21" customHeight="1">
      <c r="A37" s="253"/>
      <c r="B37" s="254" t="s">
        <v>337</v>
      </c>
      <c r="C37" s="255" t="s">
        <v>338</v>
      </c>
      <c r="D37" s="172">
        <f t="shared" si="0"/>
        <v>49.54</v>
      </c>
      <c r="E37" s="256"/>
      <c r="F37" s="256">
        <v>49.54</v>
      </c>
    </row>
    <row r="38" spans="1:6" ht="21" customHeight="1">
      <c r="A38" s="253"/>
      <c r="B38" s="254" t="s">
        <v>339</v>
      </c>
      <c r="C38" s="255" t="s">
        <v>340</v>
      </c>
      <c r="D38" s="172">
        <f t="shared" si="0"/>
        <v>0.72</v>
      </c>
      <c r="E38" s="256"/>
      <c r="F38" s="256">
        <v>0.72</v>
      </c>
    </row>
    <row r="39" spans="1:6" ht="21" customHeight="1">
      <c r="A39" s="253"/>
      <c r="B39" s="254" t="s">
        <v>341</v>
      </c>
      <c r="C39" s="255" t="s">
        <v>96</v>
      </c>
      <c r="D39" s="172">
        <f t="shared" si="0"/>
        <v>113.58</v>
      </c>
      <c r="E39" s="256"/>
      <c r="F39" s="256">
        <v>113.58</v>
      </c>
    </row>
    <row r="40" spans="1:6" ht="21" customHeight="1">
      <c r="A40" s="253" t="s">
        <v>67</v>
      </c>
      <c r="B40" s="254"/>
      <c r="C40" s="255" t="s">
        <v>37</v>
      </c>
      <c r="D40" s="172">
        <f t="shared" si="0"/>
        <v>794.67</v>
      </c>
      <c r="E40" s="256">
        <v>794.67</v>
      </c>
      <c r="F40" s="256"/>
    </row>
    <row r="41" spans="1:6" ht="21" customHeight="1">
      <c r="A41" s="253"/>
      <c r="B41" s="254" t="s">
        <v>342</v>
      </c>
      <c r="C41" s="255" t="s">
        <v>97</v>
      </c>
      <c r="D41" s="172">
        <f t="shared" si="0"/>
        <v>200.12</v>
      </c>
      <c r="E41" s="256">
        <v>200.12</v>
      </c>
      <c r="F41" s="256"/>
    </row>
    <row r="42" spans="1:6" ht="21" customHeight="1">
      <c r="A42" s="253"/>
      <c r="B42" s="254" t="s">
        <v>343</v>
      </c>
      <c r="C42" s="255" t="s">
        <v>98</v>
      </c>
      <c r="D42" s="172">
        <f t="shared" si="0"/>
        <v>550.16</v>
      </c>
      <c r="E42" s="256">
        <v>550.16</v>
      </c>
      <c r="F42" s="256"/>
    </row>
    <row r="43" spans="1:6" ht="21" customHeight="1">
      <c r="A43" s="253"/>
      <c r="B43" s="254" t="s">
        <v>344</v>
      </c>
      <c r="C43" s="255" t="s">
        <v>345</v>
      </c>
      <c r="D43" s="172">
        <f t="shared" si="0"/>
        <v>0.81</v>
      </c>
      <c r="E43" s="256">
        <v>0.81</v>
      </c>
      <c r="F43" s="256"/>
    </row>
    <row r="44" spans="1:6" ht="21" customHeight="1">
      <c r="A44" s="253"/>
      <c r="B44" s="254" t="s">
        <v>346</v>
      </c>
      <c r="C44" s="255" t="s">
        <v>347</v>
      </c>
      <c r="D44" s="172">
        <f t="shared" si="0"/>
        <v>37.72</v>
      </c>
      <c r="E44" s="256">
        <v>37.72</v>
      </c>
      <c r="F44" s="256"/>
    </row>
    <row r="45" spans="1:6" ht="21" customHeight="1">
      <c r="A45" s="253"/>
      <c r="B45" s="254" t="s">
        <v>348</v>
      </c>
      <c r="C45" s="255" t="s">
        <v>349</v>
      </c>
      <c r="D45" s="172">
        <f t="shared" si="0"/>
        <v>5.86</v>
      </c>
      <c r="E45" s="256">
        <v>5.86</v>
      </c>
      <c r="F45" s="256"/>
    </row>
  </sheetData>
  <sheetProtection formatCells="0" formatColumns="0" formatRows="0"/>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3" sqref="A3:C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56" customFormat="1" ht="27">
      <c r="A1" s="328" t="s">
        <v>165</v>
      </c>
      <c r="B1" s="328"/>
      <c r="C1" s="328"/>
      <c r="D1" s="328"/>
      <c r="E1" s="328"/>
      <c r="F1" s="328"/>
      <c r="G1" s="328"/>
      <c r="H1" s="328"/>
      <c r="I1" s="328"/>
      <c r="J1" s="328"/>
      <c r="K1" s="328"/>
    </row>
    <row r="2" spans="1:11" s="18" customFormat="1" ht="17.25" customHeight="1">
      <c r="A2" s="57"/>
      <c r="B2" s="58"/>
      <c r="C2" s="58"/>
      <c r="D2" s="58"/>
      <c r="E2" s="58"/>
      <c r="F2" s="58"/>
      <c r="G2" s="58"/>
      <c r="H2" s="58"/>
      <c r="K2" s="59" t="s">
        <v>68</v>
      </c>
    </row>
    <row r="3" spans="1:11" ht="18.75" customHeight="1">
      <c r="A3" s="364" t="s">
        <v>350</v>
      </c>
      <c r="B3" s="365"/>
      <c r="C3" s="366"/>
      <c r="D3" s="49"/>
      <c r="E3" s="49"/>
      <c r="F3" s="49"/>
      <c r="G3" s="49"/>
      <c r="H3" s="49"/>
      <c r="K3" s="182" t="s">
        <v>125</v>
      </c>
    </row>
    <row r="4" spans="1:11" s="4" customFormat="1" ht="27" customHeight="1">
      <c r="A4" s="330" t="s">
        <v>29</v>
      </c>
      <c r="B4" s="330" t="s">
        <v>39</v>
      </c>
      <c r="C4" s="330"/>
      <c r="D4" s="330"/>
      <c r="E4" s="333" t="s">
        <v>40</v>
      </c>
      <c r="F4" s="333" t="s">
        <v>55</v>
      </c>
      <c r="G4" s="333"/>
      <c r="H4" s="333"/>
      <c r="I4" s="333"/>
      <c r="J4" s="333"/>
      <c r="K4" s="333"/>
    </row>
    <row r="5" spans="1:11" s="4" customFormat="1" ht="36.75" customHeight="1">
      <c r="A5" s="330"/>
      <c r="B5" s="24" t="s">
        <v>41</v>
      </c>
      <c r="C5" s="24" t="s">
        <v>42</v>
      </c>
      <c r="D5" s="23" t="s">
        <v>43</v>
      </c>
      <c r="E5" s="333"/>
      <c r="F5" s="23" t="s">
        <v>32</v>
      </c>
      <c r="G5" s="12" t="s">
        <v>57</v>
      </c>
      <c r="H5" s="12" t="s">
        <v>58</v>
      </c>
      <c r="I5" s="12" t="s">
        <v>59</v>
      </c>
      <c r="J5" s="12" t="s">
        <v>109</v>
      </c>
      <c r="K5" s="12" t="s">
        <v>60</v>
      </c>
    </row>
    <row r="6" spans="1:11" s="161" customFormat="1" ht="12.75" customHeight="1">
      <c r="A6" s="159"/>
      <c r="B6" s="176"/>
      <c r="C6" s="176"/>
      <c r="D6" s="159"/>
      <c r="E6" s="178" t="s">
        <v>32</v>
      </c>
      <c r="F6" s="177"/>
      <c r="G6" s="177"/>
      <c r="H6" s="177"/>
      <c r="I6" s="177"/>
      <c r="J6" s="159"/>
      <c r="K6" s="159"/>
    </row>
    <row r="7" spans="1:11" s="161" customFormat="1" ht="12.75" customHeight="1">
      <c r="A7" s="257" t="s">
        <v>351</v>
      </c>
      <c r="B7" s="176"/>
      <c r="C7" s="176"/>
      <c r="D7" s="159"/>
      <c r="E7" s="178"/>
      <c r="F7" s="177"/>
      <c r="G7" s="177"/>
      <c r="H7" s="177"/>
      <c r="I7" s="177"/>
      <c r="J7" s="159"/>
      <c r="K7" s="159"/>
    </row>
    <row r="8" spans="1:11" s="161" customFormat="1" ht="12.75" customHeight="1">
      <c r="A8" s="176"/>
      <c r="B8" s="67"/>
      <c r="C8" s="67"/>
      <c r="D8" s="67"/>
      <c r="E8" s="68"/>
      <c r="F8" s="180"/>
      <c r="G8" s="180"/>
      <c r="H8" s="177"/>
      <c r="I8" s="177"/>
      <c r="J8" s="159"/>
      <c r="K8" s="159"/>
    </row>
    <row r="9" spans="1:11" s="161" customFormat="1" ht="12.75" customHeight="1">
      <c r="A9" s="176"/>
      <c r="B9" s="67"/>
      <c r="C9" s="67"/>
      <c r="D9" s="67"/>
      <c r="E9" s="68"/>
      <c r="F9" s="180"/>
      <c r="G9" s="180"/>
      <c r="H9" s="177"/>
      <c r="I9" s="177"/>
      <c r="J9" s="159"/>
      <c r="K9" s="159"/>
    </row>
    <row r="10" spans="1:11" ht="12.75" customHeight="1">
      <c r="A10" s="160"/>
      <c r="B10" s="67"/>
      <c r="C10" s="67"/>
      <c r="D10" s="67"/>
      <c r="E10" s="68"/>
      <c r="F10" s="179"/>
      <c r="G10" s="179"/>
      <c r="H10" s="160"/>
      <c r="I10" s="160"/>
      <c r="J10" s="160"/>
      <c r="K10" s="160"/>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2"/>
  <sheetViews>
    <sheetView showGridLines="0" showZeros="0" zoomScalePageLayoutView="0" workbookViewId="0" topLeftCell="A1">
      <selection activeCell="E20" sqref="E20"/>
    </sheetView>
  </sheetViews>
  <sheetFormatPr defaultColWidth="9.33203125" defaultRowHeight="11.25"/>
  <cols>
    <col min="1" max="1" width="24.16015625" style="18" customWidth="1"/>
    <col min="2" max="4" width="7.16015625" style="18" customWidth="1"/>
    <col min="5" max="5" width="19" style="18" customWidth="1"/>
    <col min="6" max="10" width="14.33203125" style="18" customWidth="1"/>
    <col min="11" max="16384" width="9.33203125" style="18" customWidth="1"/>
  </cols>
  <sheetData>
    <row r="1" spans="1:11" ht="35.25" customHeight="1">
      <c r="A1" s="351" t="s">
        <v>166</v>
      </c>
      <c r="B1" s="351"/>
      <c r="C1" s="351"/>
      <c r="D1" s="351"/>
      <c r="E1" s="351"/>
      <c r="F1" s="351"/>
      <c r="G1" s="351"/>
      <c r="H1" s="351"/>
      <c r="I1" s="351"/>
      <c r="J1" s="351"/>
      <c r="K1" s="351"/>
    </row>
    <row r="2" ht="15.75" customHeight="1">
      <c r="K2" s="207" t="s">
        <v>191</v>
      </c>
    </row>
    <row r="3" spans="1:11" ht="22.5" customHeight="1">
      <c r="A3" s="364" t="s">
        <v>350</v>
      </c>
      <c r="B3" s="365"/>
      <c r="C3" s="366"/>
      <c r="D3" s="49"/>
      <c r="E3" s="49"/>
      <c r="F3" s="49"/>
      <c r="G3" s="49"/>
      <c r="H3" s="49"/>
      <c r="K3" s="182" t="s">
        <v>125</v>
      </c>
    </row>
    <row r="4" spans="1:11" s="17" customFormat="1" ht="24" customHeight="1">
      <c r="A4" s="330" t="s">
        <v>29</v>
      </c>
      <c r="B4" s="330" t="s">
        <v>39</v>
      </c>
      <c r="C4" s="330"/>
      <c r="D4" s="330"/>
      <c r="E4" s="333" t="s">
        <v>40</v>
      </c>
      <c r="F4" s="333" t="s">
        <v>55</v>
      </c>
      <c r="G4" s="333"/>
      <c r="H4" s="333"/>
      <c r="I4" s="333"/>
      <c r="J4" s="333"/>
      <c r="K4" s="333"/>
    </row>
    <row r="5" spans="1:11" s="17" customFormat="1" ht="40.5" customHeight="1">
      <c r="A5" s="330"/>
      <c r="B5" s="24" t="s">
        <v>41</v>
      </c>
      <c r="C5" s="24" t="s">
        <v>42</v>
      </c>
      <c r="D5" s="23" t="s">
        <v>43</v>
      </c>
      <c r="E5" s="333"/>
      <c r="F5" s="23" t="s">
        <v>32</v>
      </c>
      <c r="G5" s="12" t="s">
        <v>57</v>
      </c>
      <c r="H5" s="12" t="s">
        <v>58</v>
      </c>
      <c r="I5" s="12" t="s">
        <v>59</v>
      </c>
      <c r="J5" s="12" t="s">
        <v>109</v>
      </c>
      <c r="K5" s="12" t="s">
        <v>60</v>
      </c>
    </row>
    <row r="6" spans="1:11" s="17" customFormat="1" ht="23.25" customHeight="1">
      <c r="A6" s="50"/>
      <c r="B6" s="51"/>
      <c r="C6" s="51"/>
      <c r="D6" s="51"/>
      <c r="E6" s="52" t="s">
        <v>32</v>
      </c>
      <c r="F6" s="53">
        <f>SUM(G6:J6)</f>
        <v>0</v>
      </c>
      <c r="G6" s="53">
        <f>SUM(G7:G10)</f>
        <v>0</v>
      </c>
      <c r="H6" s="53">
        <f>SUM(H7:H10)</f>
        <v>0</v>
      </c>
      <c r="I6" s="53">
        <f>SUM(I7:I10)</f>
        <v>0</v>
      </c>
      <c r="J6" s="53">
        <f>SUM(J7:J10)</f>
        <v>0</v>
      </c>
      <c r="K6" s="55"/>
    </row>
    <row r="7" spans="1:11" ht="39.75" customHeight="1">
      <c r="A7" s="258" t="s">
        <v>351</v>
      </c>
      <c r="B7" s="15"/>
      <c r="C7" s="15"/>
      <c r="D7" s="15"/>
      <c r="E7" s="35"/>
      <c r="F7" s="43">
        <f>SUM(G7:J7)</f>
        <v>0</v>
      </c>
      <c r="G7" s="43"/>
      <c r="H7" s="43"/>
      <c r="I7" s="43"/>
      <c r="J7" s="43"/>
      <c r="K7" s="31"/>
    </row>
    <row r="8" spans="1:11" ht="19.5" customHeight="1">
      <c r="A8" s="36"/>
      <c r="B8" s="15"/>
      <c r="C8" s="15"/>
      <c r="D8" s="15"/>
      <c r="E8" s="35"/>
      <c r="F8" s="43">
        <f>SUM(G8:J8)</f>
        <v>0</v>
      </c>
      <c r="G8" s="43"/>
      <c r="H8" s="43"/>
      <c r="I8" s="43"/>
      <c r="J8" s="43"/>
      <c r="K8" s="31"/>
    </row>
    <row r="9" spans="1:11" ht="19.5" customHeight="1">
      <c r="A9" s="36"/>
      <c r="B9" s="15"/>
      <c r="C9" s="15"/>
      <c r="D9" s="15"/>
      <c r="E9" s="35"/>
      <c r="F9" s="43">
        <f>SUM(G9:J9)</f>
        <v>0</v>
      </c>
      <c r="G9" s="43"/>
      <c r="H9" s="43"/>
      <c r="I9" s="43"/>
      <c r="J9" s="43"/>
      <c r="K9" s="31"/>
    </row>
    <row r="10" spans="1:11" ht="19.5" customHeight="1">
      <c r="A10" s="47"/>
      <c r="B10" s="15"/>
      <c r="C10" s="15"/>
      <c r="D10" s="15"/>
      <c r="E10" s="35"/>
      <c r="F10" s="43"/>
      <c r="G10" s="43"/>
      <c r="H10" s="43"/>
      <c r="I10" s="43"/>
      <c r="J10" s="43"/>
      <c r="K10" s="31"/>
    </row>
    <row r="11" spans="1:10" ht="15" customHeight="1">
      <c r="A11" s="133"/>
      <c r="B11" s="29"/>
      <c r="C11" s="29"/>
      <c r="D11" s="29"/>
      <c r="E11" s="29"/>
      <c r="F11" s="29"/>
      <c r="G11" s="29"/>
      <c r="H11" s="29"/>
      <c r="I11" s="29"/>
      <c r="J11" s="29"/>
    </row>
    <row r="12" ht="12">
      <c r="C12" s="29"/>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4"/>
  <sheetViews>
    <sheetView showGridLines="0" showZeros="0" zoomScalePageLayoutView="0" workbookViewId="0" topLeftCell="A1">
      <selection activeCell="A3" sqref="A3:C3"/>
    </sheetView>
  </sheetViews>
  <sheetFormatPr defaultColWidth="9.16015625" defaultRowHeight="11.25"/>
  <cols>
    <col min="1" max="1" width="34" style="18" customWidth="1"/>
    <col min="2" max="4" width="7.16015625" style="18" customWidth="1"/>
    <col min="5" max="5" width="17.83203125" style="18" customWidth="1"/>
    <col min="6" max="10" width="14.33203125" style="18" customWidth="1"/>
    <col min="11" max="11" width="11.33203125" style="18" customWidth="1"/>
    <col min="12" max="16384" width="9.16015625" style="18" customWidth="1"/>
  </cols>
  <sheetData>
    <row r="1" spans="1:11" ht="35.25" customHeight="1">
      <c r="A1" s="351" t="s">
        <v>167</v>
      </c>
      <c r="B1" s="351"/>
      <c r="C1" s="351"/>
      <c r="D1" s="351"/>
      <c r="E1" s="351"/>
      <c r="F1" s="351"/>
      <c r="G1" s="351"/>
      <c r="H1" s="351"/>
      <c r="I1" s="351"/>
      <c r="J1" s="351"/>
      <c r="K1" s="351"/>
    </row>
    <row r="2" ht="15.75" customHeight="1">
      <c r="K2" s="204" t="s">
        <v>190</v>
      </c>
    </row>
    <row r="3" spans="1:11" ht="12">
      <c r="A3" s="364" t="s">
        <v>214</v>
      </c>
      <c r="B3" s="365"/>
      <c r="C3" s="366"/>
      <c r="D3" s="49"/>
      <c r="E3" s="49"/>
      <c r="F3" s="49"/>
      <c r="G3" s="49"/>
      <c r="H3" s="49"/>
      <c r="K3" s="48" t="s">
        <v>13</v>
      </c>
    </row>
    <row r="4" spans="1:11" s="17" customFormat="1" ht="24" customHeight="1">
      <c r="A4" s="330" t="s">
        <v>29</v>
      </c>
      <c r="B4" s="330" t="s">
        <v>39</v>
      </c>
      <c r="C4" s="330"/>
      <c r="D4" s="330"/>
      <c r="E4" s="333" t="s">
        <v>40</v>
      </c>
      <c r="F4" s="333" t="s">
        <v>55</v>
      </c>
      <c r="G4" s="333"/>
      <c r="H4" s="333"/>
      <c r="I4" s="333"/>
      <c r="J4" s="333"/>
      <c r="K4" s="333"/>
    </row>
    <row r="5" spans="1:11" s="17" customFormat="1" ht="40.5" customHeight="1">
      <c r="A5" s="330"/>
      <c r="B5" s="24" t="s">
        <v>41</v>
      </c>
      <c r="C5" s="24" t="s">
        <v>42</v>
      </c>
      <c r="D5" s="23" t="s">
        <v>43</v>
      </c>
      <c r="E5" s="333"/>
      <c r="F5" s="23" t="s">
        <v>32</v>
      </c>
      <c r="G5" s="12" t="s">
        <v>57</v>
      </c>
      <c r="H5" s="12" t="s">
        <v>58</v>
      </c>
      <c r="I5" s="12" t="s">
        <v>59</v>
      </c>
      <c r="J5" s="12" t="s">
        <v>109</v>
      </c>
      <c r="K5" s="12" t="s">
        <v>60</v>
      </c>
    </row>
    <row r="6" spans="1:11" s="17" customFormat="1" ht="12" customHeight="1">
      <c r="A6" s="50"/>
      <c r="B6" s="51"/>
      <c r="C6" s="51"/>
      <c r="D6" s="51"/>
      <c r="E6" s="52" t="s">
        <v>32</v>
      </c>
      <c r="F6" s="53">
        <f>SUM(G6:J6)</f>
        <v>0</v>
      </c>
      <c r="G6" s="53">
        <f>SUM(G7:G10)</f>
        <v>0</v>
      </c>
      <c r="H6" s="53">
        <f>SUM(H7:H10)</f>
        <v>0</v>
      </c>
      <c r="I6" s="53">
        <f>SUM(I7:I10)</f>
        <v>0</v>
      </c>
      <c r="J6" s="53">
        <f>SUM(J7:J10)</f>
        <v>0</v>
      </c>
      <c r="K6" s="55"/>
    </row>
    <row r="7" spans="1:11" ht="12">
      <c r="A7" s="258" t="s">
        <v>351</v>
      </c>
      <c r="B7" s="15"/>
      <c r="C7" s="15"/>
      <c r="D7" s="15"/>
      <c r="E7" s="35"/>
      <c r="F7" s="43">
        <f>SUM(G7:J7)</f>
        <v>0</v>
      </c>
      <c r="G7" s="43"/>
      <c r="H7" s="43"/>
      <c r="I7" s="43"/>
      <c r="J7" s="43"/>
      <c r="K7" s="31"/>
    </row>
    <row r="8" spans="1:11" ht="12">
      <c r="A8" s="36"/>
      <c r="B8" s="15"/>
      <c r="C8" s="15"/>
      <c r="D8" s="15"/>
      <c r="E8" s="35"/>
      <c r="F8" s="43">
        <f>SUM(G8:J8)</f>
        <v>0</v>
      </c>
      <c r="G8" s="43"/>
      <c r="H8" s="43"/>
      <c r="I8" s="43"/>
      <c r="J8" s="43"/>
      <c r="K8" s="31"/>
    </row>
    <row r="9" spans="1:11" ht="12">
      <c r="A9" s="36"/>
      <c r="B9" s="15"/>
      <c r="C9" s="15"/>
      <c r="D9" s="15"/>
      <c r="E9" s="35"/>
      <c r="F9" s="43">
        <f>SUM(G9:J9)</f>
        <v>0</v>
      </c>
      <c r="G9" s="43"/>
      <c r="H9" s="43"/>
      <c r="I9" s="43"/>
      <c r="J9" s="43"/>
      <c r="K9" s="31"/>
    </row>
    <row r="10" spans="1:11" ht="12">
      <c r="A10" s="47"/>
      <c r="B10" s="15"/>
      <c r="C10" s="15"/>
      <c r="D10" s="15"/>
      <c r="E10" s="35"/>
      <c r="F10" s="43"/>
      <c r="G10" s="43"/>
      <c r="H10" s="43"/>
      <c r="I10" s="43"/>
      <c r="J10" s="43"/>
      <c r="K10" s="31"/>
    </row>
    <row r="11" spans="1:11" ht="14.25">
      <c r="A11" s="368"/>
      <c r="B11" s="368"/>
      <c r="C11" s="368"/>
      <c r="D11" s="368"/>
      <c r="E11" s="368"/>
      <c r="F11" s="368"/>
      <c r="G11" s="368"/>
      <c r="H11" s="368"/>
      <c r="I11" s="368"/>
      <c r="J11" s="368"/>
      <c r="K11" s="368"/>
    </row>
    <row r="13" ht="12">
      <c r="G13" s="29"/>
    </row>
    <row r="14" ht="12">
      <c r="C14" s="29"/>
    </row>
  </sheetData>
  <sheetProtection/>
  <mergeCells count="7">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4"/>
  <sheetViews>
    <sheetView showGridLines="0" showZeros="0" zoomScalePageLayoutView="0" workbookViewId="0" topLeftCell="A1">
      <selection activeCell="H7" sqref="H7"/>
    </sheetView>
  </sheetViews>
  <sheetFormatPr defaultColWidth="9.16015625" defaultRowHeight="11.25"/>
  <cols>
    <col min="1" max="1" width="34" style="18" customWidth="1"/>
    <col min="2" max="4" width="7.16015625" style="18" customWidth="1"/>
    <col min="5" max="5" width="17.83203125" style="18" customWidth="1"/>
    <col min="6" max="10" width="14.33203125" style="18" customWidth="1"/>
    <col min="11" max="11" width="11.33203125" style="18" customWidth="1"/>
    <col min="12" max="16384" width="9.16015625" style="18" customWidth="1"/>
  </cols>
  <sheetData>
    <row r="1" spans="1:11" ht="35.25" customHeight="1">
      <c r="A1" s="351" t="s">
        <v>188</v>
      </c>
      <c r="B1" s="351"/>
      <c r="C1" s="351"/>
      <c r="D1" s="351"/>
      <c r="E1" s="351"/>
      <c r="F1" s="351"/>
      <c r="G1" s="351"/>
      <c r="H1" s="351"/>
      <c r="I1" s="351"/>
      <c r="J1" s="351"/>
      <c r="K1" s="351"/>
    </row>
    <row r="2" ht="15.75" customHeight="1">
      <c r="K2" s="204" t="s">
        <v>189</v>
      </c>
    </row>
    <row r="3" spans="1:11" ht="12">
      <c r="A3" s="364" t="s">
        <v>214</v>
      </c>
      <c r="B3" s="365"/>
      <c r="C3" s="366"/>
      <c r="D3" s="49"/>
      <c r="E3" s="49"/>
      <c r="F3" s="49"/>
      <c r="G3" s="49"/>
      <c r="H3" s="49"/>
      <c r="K3" s="48" t="s">
        <v>13</v>
      </c>
    </row>
    <row r="4" spans="1:11" s="17" customFormat="1" ht="24" customHeight="1">
      <c r="A4" s="330" t="s">
        <v>29</v>
      </c>
      <c r="B4" s="330" t="s">
        <v>39</v>
      </c>
      <c r="C4" s="330"/>
      <c r="D4" s="330"/>
      <c r="E4" s="333" t="s">
        <v>40</v>
      </c>
      <c r="F4" s="333" t="s">
        <v>55</v>
      </c>
      <c r="G4" s="333"/>
      <c r="H4" s="333"/>
      <c r="I4" s="333"/>
      <c r="J4" s="333"/>
      <c r="K4" s="333"/>
    </row>
    <row r="5" spans="1:11" s="17" customFormat="1" ht="40.5" customHeight="1">
      <c r="A5" s="330"/>
      <c r="B5" s="24" t="s">
        <v>41</v>
      </c>
      <c r="C5" s="24" t="s">
        <v>42</v>
      </c>
      <c r="D5" s="23" t="s">
        <v>43</v>
      </c>
      <c r="E5" s="333"/>
      <c r="F5" s="23" t="s">
        <v>32</v>
      </c>
      <c r="G5" s="12" t="s">
        <v>57</v>
      </c>
      <c r="H5" s="12" t="s">
        <v>58</v>
      </c>
      <c r="I5" s="12" t="s">
        <v>59</v>
      </c>
      <c r="J5" s="12" t="s">
        <v>109</v>
      </c>
      <c r="K5" s="12" t="s">
        <v>60</v>
      </c>
    </row>
    <row r="6" spans="1:11" s="17" customFormat="1" ht="12" customHeight="1">
      <c r="A6" s="50"/>
      <c r="B6" s="51"/>
      <c r="C6" s="51"/>
      <c r="D6" s="51"/>
      <c r="E6" s="52" t="s">
        <v>32</v>
      </c>
      <c r="F6" s="53">
        <f>F7</f>
        <v>68</v>
      </c>
      <c r="G6" s="53">
        <f>SUM(G7:G10)</f>
        <v>0</v>
      </c>
      <c r="H6" s="53">
        <f>H8</f>
        <v>68</v>
      </c>
      <c r="I6" s="53">
        <f>SUM(I7:I10)</f>
        <v>0</v>
      </c>
      <c r="J6" s="53">
        <f>SUM(J7:J10)</f>
        <v>0</v>
      </c>
      <c r="K6" s="55"/>
    </row>
    <row r="7" spans="1:11" ht="12">
      <c r="A7" s="258" t="s">
        <v>353</v>
      </c>
      <c r="B7" s="221" t="s">
        <v>223</v>
      </c>
      <c r="C7" s="221"/>
      <c r="D7" s="221"/>
      <c r="E7" s="67" t="s">
        <v>215</v>
      </c>
      <c r="F7" s="43">
        <f>SUM(G7:J7)</f>
        <v>68</v>
      </c>
      <c r="G7" s="43"/>
      <c r="H7" s="43">
        <f>H9</f>
        <v>68</v>
      </c>
      <c r="I7" s="43"/>
      <c r="J7" s="43"/>
      <c r="K7" s="31"/>
    </row>
    <row r="8" spans="1:11" ht="12">
      <c r="A8" s="36"/>
      <c r="B8" s="221"/>
      <c r="C8" s="221" t="s">
        <v>249</v>
      </c>
      <c r="D8" s="221"/>
      <c r="E8" s="67" t="s">
        <v>238</v>
      </c>
      <c r="F8" s="43">
        <f>SUM(G8:J8)</f>
        <v>68</v>
      </c>
      <c r="G8" s="43"/>
      <c r="H8" s="43">
        <f>H9</f>
        <v>68</v>
      </c>
      <c r="I8" s="43"/>
      <c r="J8" s="43"/>
      <c r="K8" s="31"/>
    </row>
    <row r="9" spans="1:11" ht="12">
      <c r="A9" s="36"/>
      <c r="B9" s="221" t="s">
        <v>224</v>
      </c>
      <c r="C9" s="221" t="s">
        <v>252</v>
      </c>
      <c r="D9" s="221" t="s">
        <v>216</v>
      </c>
      <c r="E9" s="67" t="s">
        <v>239</v>
      </c>
      <c r="F9" s="43">
        <f>SUM(G9:J9)</f>
        <v>68</v>
      </c>
      <c r="G9" s="43"/>
      <c r="H9" s="43">
        <v>68</v>
      </c>
      <c r="I9" s="43"/>
      <c r="J9" s="43"/>
      <c r="K9" s="31"/>
    </row>
    <row r="10" spans="1:11" ht="12">
      <c r="A10" s="47"/>
      <c r="B10" s="15"/>
      <c r="C10" s="15"/>
      <c r="D10" s="15"/>
      <c r="E10" s="35"/>
      <c r="F10" s="43"/>
      <c r="G10" s="43"/>
      <c r="H10" s="43"/>
      <c r="I10" s="43"/>
      <c r="J10" s="43"/>
      <c r="K10" s="31"/>
    </row>
    <row r="11" spans="1:11" ht="14.25">
      <c r="A11" s="368"/>
      <c r="B11" s="368"/>
      <c r="C11" s="368"/>
      <c r="D11" s="368"/>
      <c r="E11" s="368"/>
      <c r="F11" s="368"/>
      <c r="G11" s="368"/>
      <c r="H11" s="368"/>
      <c r="I11" s="368"/>
      <c r="J11" s="368"/>
      <c r="K11" s="368"/>
    </row>
    <row r="13" ht="12">
      <c r="G13" s="29"/>
    </row>
    <row r="14" ht="12">
      <c r="C14" s="29"/>
    </row>
  </sheetData>
  <sheetProtection/>
  <mergeCells count="7">
    <mergeCell ref="A11:K11"/>
    <mergeCell ref="A1:K1"/>
    <mergeCell ref="A3:C3"/>
    <mergeCell ref="A4:A5"/>
    <mergeCell ref="B4:D4"/>
    <mergeCell ref="E4:E5"/>
    <mergeCell ref="F4:K4"/>
  </mergeCells>
  <printOptions horizontalCentered="1" verticalCentered="1"/>
  <pageMargins left="0"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O84"/>
  <sheetViews>
    <sheetView showGridLines="0" showZeros="0" zoomScalePageLayoutView="0" workbookViewId="0" topLeftCell="A4">
      <selection activeCell="G78" sqref="G78"/>
    </sheetView>
  </sheetViews>
  <sheetFormatPr defaultColWidth="9.16015625" defaultRowHeight="12.75" customHeight="1"/>
  <cols>
    <col min="1" max="1" width="34.83203125" style="0" customWidth="1"/>
    <col min="2" max="2" width="20.83203125" style="0" customWidth="1"/>
    <col min="3" max="3" width="73.66015625" style="0" customWidth="1"/>
    <col min="4" max="4" width="11.5" style="0" bestFit="1" customWidth="1"/>
    <col min="5" max="5" width="13"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203"/>
    </row>
    <row r="2" spans="1:13" ht="36.75" customHeight="1">
      <c r="A2" s="328" t="s">
        <v>168</v>
      </c>
      <c r="B2" s="328"/>
      <c r="C2" s="328"/>
      <c r="D2" s="328"/>
      <c r="E2" s="328"/>
      <c r="F2" s="328"/>
      <c r="G2" s="328"/>
      <c r="H2" s="328"/>
      <c r="I2" s="328"/>
      <c r="J2" s="328"/>
      <c r="K2" s="328"/>
      <c r="L2" s="328"/>
      <c r="M2" s="328"/>
    </row>
    <row r="3" spans="1:15" ht="18" customHeight="1">
      <c r="A3" s="18"/>
      <c r="B3" s="18"/>
      <c r="C3" s="18"/>
      <c r="D3" s="18"/>
      <c r="E3" s="18"/>
      <c r="F3" s="18"/>
      <c r="G3" s="18"/>
      <c r="H3" s="18"/>
      <c r="I3" s="18"/>
      <c r="O3" s="204" t="s">
        <v>184</v>
      </c>
    </row>
    <row r="4" spans="1:15" ht="21" customHeight="1">
      <c r="A4" s="364" t="s">
        <v>350</v>
      </c>
      <c r="B4" s="365"/>
      <c r="C4" s="366"/>
      <c r="D4" s="18"/>
      <c r="E4" s="18"/>
      <c r="F4" s="18"/>
      <c r="G4" s="18"/>
      <c r="H4" s="18"/>
      <c r="I4" s="18"/>
      <c r="K4" s="18"/>
      <c r="O4" s="48" t="s">
        <v>13</v>
      </c>
    </row>
    <row r="5" spans="1:15" s="4" customFormat="1" ht="29.25" customHeight="1">
      <c r="A5" s="356" t="s">
        <v>29</v>
      </c>
      <c r="B5" s="334" t="s">
        <v>69</v>
      </c>
      <c r="C5" s="334" t="s">
        <v>70</v>
      </c>
      <c r="D5" s="355" t="s">
        <v>128</v>
      </c>
      <c r="E5" s="369"/>
      <c r="F5" s="369"/>
      <c r="G5" s="369"/>
      <c r="H5" s="369"/>
      <c r="I5" s="369"/>
      <c r="J5" s="369"/>
      <c r="K5" s="369"/>
      <c r="L5" s="369"/>
      <c r="M5" s="369"/>
      <c r="N5" s="369"/>
      <c r="O5" s="353"/>
    </row>
    <row r="6" spans="1:15" s="4" customFormat="1" ht="41.25" customHeight="1">
      <c r="A6" s="357"/>
      <c r="B6" s="370"/>
      <c r="C6" s="370"/>
      <c r="D6" s="334" t="s">
        <v>32</v>
      </c>
      <c r="E6" s="322" t="s">
        <v>18</v>
      </c>
      <c r="F6" s="322"/>
      <c r="G6" s="322" t="s">
        <v>86</v>
      </c>
      <c r="H6" s="322" t="s">
        <v>124</v>
      </c>
      <c r="I6" s="322" t="s">
        <v>88</v>
      </c>
      <c r="J6" s="322" t="s">
        <v>120</v>
      </c>
      <c r="K6" s="322" t="s">
        <v>121</v>
      </c>
      <c r="L6" s="322"/>
      <c r="M6" s="322" t="s">
        <v>127</v>
      </c>
      <c r="N6" s="322" t="s">
        <v>176</v>
      </c>
      <c r="O6" s="322" t="s">
        <v>177</v>
      </c>
    </row>
    <row r="7" spans="1:15" s="4" customFormat="1" ht="51.75" customHeight="1">
      <c r="A7" s="358"/>
      <c r="B7" s="335"/>
      <c r="C7" s="335"/>
      <c r="D7" s="335"/>
      <c r="E7" s="12" t="s">
        <v>99</v>
      </c>
      <c r="F7" s="12" t="s">
        <v>118</v>
      </c>
      <c r="G7" s="322"/>
      <c r="H7" s="322"/>
      <c r="I7" s="322"/>
      <c r="J7" s="322"/>
      <c r="K7" s="12" t="s">
        <v>126</v>
      </c>
      <c r="L7" s="37" t="s">
        <v>118</v>
      </c>
      <c r="M7" s="322"/>
      <c r="N7" s="322"/>
      <c r="O7" s="322"/>
    </row>
    <row r="8" spans="1:15" ht="19.5" customHeight="1">
      <c r="A8" s="226" t="s">
        <v>32</v>
      </c>
      <c r="B8" s="267"/>
      <c r="C8" s="267" t="s">
        <v>71</v>
      </c>
      <c r="D8" s="270">
        <f>D9+D25+D32+D35+D39+D43+D50+D55+D57+D60+D62+D64+D67+D69+D72+D74+D76+D79+D81+D45</f>
        <v>2927.6499999999996</v>
      </c>
      <c r="E8" s="270">
        <f aca="true" t="shared" si="0" ref="E8:O8">E9+E25+E32+E35+E39+E43+E50+E55+E57+E60+E62+E64+E67+E69+E72+E74+E76+E79+E81+E45</f>
        <v>659.4599999999998</v>
      </c>
      <c r="F8" s="270">
        <f t="shared" si="0"/>
        <v>0</v>
      </c>
      <c r="G8" s="270">
        <f t="shared" si="0"/>
        <v>1867.4</v>
      </c>
      <c r="H8" s="270">
        <f t="shared" si="0"/>
        <v>0</v>
      </c>
      <c r="I8" s="270">
        <f t="shared" si="0"/>
        <v>100.14</v>
      </c>
      <c r="J8" s="270">
        <f t="shared" si="0"/>
        <v>0</v>
      </c>
      <c r="K8" s="270">
        <f t="shared" si="0"/>
        <v>0</v>
      </c>
      <c r="L8" s="270">
        <f t="shared" si="0"/>
        <v>0</v>
      </c>
      <c r="M8" s="270">
        <f t="shared" si="0"/>
        <v>232.65</v>
      </c>
      <c r="N8" s="270">
        <f t="shared" si="0"/>
        <v>0</v>
      </c>
      <c r="O8" s="270">
        <f t="shared" si="0"/>
        <v>68</v>
      </c>
    </row>
    <row r="9" spans="1:15" ht="19.5" customHeight="1">
      <c r="A9" s="217" t="s">
        <v>257</v>
      </c>
      <c r="B9" s="263" t="s">
        <v>99</v>
      </c>
      <c r="C9" s="267"/>
      <c r="D9" s="270">
        <f>E9+G9+M9</f>
        <v>870.3800000000001</v>
      </c>
      <c r="E9" s="270">
        <f>SUM(E10:E19)</f>
        <v>538.13</v>
      </c>
      <c r="F9" s="260"/>
      <c r="G9" s="270">
        <f>SUM(G20:G24)</f>
        <v>324.55</v>
      </c>
      <c r="H9" s="260"/>
      <c r="I9" s="260"/>
      <c r="J9" s="260"/>
      <c r="K9" s="261"/>
      <c r="L9" s="262"/>
      <c r="M9" s="262">
        <f>M13</f>
        <v>7.7</v>
      </c>
      <c r="N9" s="262"/>
      <c r="O9" s="262"/>
    </row>
    <row r="10" spans="1:15" s="64" customFormat="1" ht="19.5" customHeight="1">
      <c r="A10" s="160"/>
      <c r="B10" s="268" t="s">
        <v>361</v>
      </c>
      <c r="C10" s="268" t="s">
        <v>379</v>
      </c>
      <c r="D10" s="270">
        <f aca="true" t="shared" si="1" ref="D10:D44">E10+G10+M10</f>
        <v>32.45</v>
      </c>
      <c r="E10" s="269">
        <v>32.45</v>
      </c>
      <c r="F10" s="260">
        <f>F11+F15+F16</f>
        <v>0</v>
      </c>
      <c r="G10" s="269">
        <v>0</v>
      </c>
      <c r="H10" s="260"/>
      <c r="I10" s="260"/>
      <c r="J10" s="260"/>
      <c r="K10" s="265"/>
      <c r="L10" s="266"/>
      <c r="M10" s="266"/>
      <c r="N10" s="266"/>
      <c r="O10" s="266"/>
    </row>
    <row r="11" spans="1:15" ht="19.5" customHeight="1">
      <c r="A11" s="39"/>
      <c r="B11" s="268" t="s">
        <v>359</v>
      </c>
      <c r="C11" s="268" t="s">
        <v>360</v>
      </c>
      <c r="D11" s="270">
        <f t="shared" si="1"/>
        <v>0.7</v>
      </c>
      <c r="E11" s="269">
        <v>0.7</v>
      </c>
      <c r="F11" s="265"/>
      <c r="G11" s="269">
        <v>0</v>
      </c>
      <c r="H11" s="265"/>
      <c r="I11" s="265"/>
      <c r="J11" s="265"/>
      <c r="K11" s="261"/>
      <c r="L11" s="262"/>
      <c r="M11" s="262"/>
      <c r="N11" s="262"/>
      <c r="O11" s="262"/>
    </row>
    <row r="12" spans="1:15" ht="19.5" customHeight="1">
      <c r="A12" s="39"/>
      <c r="B12" s="268" t="s">
        <v>362</v>
      </c>
      <c r="C12" s="268" t="s">
        <v>380</v>
      </c>
      <c r="D12" s="270">
        <f t="shared" si="1"/>
        <v>78.92</v>
      </c>
      <c r="E12" s="269">
        <v>78.92</v>
      </c>
      <c r="F12" s="265"/>
      <c r="G12" s="269">
        <v>0</v>
      </c>
      <c r="H12" s="265"/>
      <c r="I12" s="265"/>
      <c r="J12" s="265"/>
      <c r="K12" s="261"/>
      <c r="L12" s="262"/>
      <c r="M12" s="262"/>
      <c r="N12" s="262"/>
      <c r="O12" s="262"/>
    </row>
    <row r="13" spans="1:15" ht="19.5" customHeight="1">
      <c r="A13" s="39"/>
      <c r="B13" s="268" t="s">
        <v>358</v>
      </c>
      <c r="C13" s="268" t="s">
        <v>381</v>
      </c>
      <c r="D13" s="270">
        <f t="shared" si="1"/>
        <v>27.12</v>
      </c>
      <c r="E13" s="269">
        <v>19.42</v>
      </c>
      <c r="F13" s="265"/>
      <c r="G13" s="269">
        <v>0</v>
      </c>
      <c r="H13" s="265"/>
      <c r="I13" s="265"/>
      <c r="J13" s="265"/>
      <c r="K13" s="261"/>
      <c r="L13" s="262"/>
      <c r="M13" s="262">
        <v>7.7</v>
      </c>
      <c r="N13" s="262"/>
      <c r="O13" s="262"/>
    </row>
    <row r="14" spans="1:15" ht="19.5" customHeight="1">
      <c r="A14" s="39"/>
      <c r="B14" s="268" t="s">
        <v>354</v>
      </c>
      <c r="C14" s="268" t="s">
        <v>355</v>
      </c>
      <c r="D14" s="270">
        <f t="shared" si="1"/>
        <v>26.36</v>
      </c>
      <c r="E14" s="269">
        <v>26.36</v>
      </c>
      <c r="F14" s="265"/>
      <c r="G14" s="269">
        <v>0</v>
      </c>
      <c r="H14" s="265"/>
      <c r="I14" s="265"/>
      <c r="J14" s="265"/>
      <c r="K14" s="261"/>
      <c r="L14" s="262"/>
      <c r="M14" s="262"/>
      <c r="N14" s="262"/>
      <c r="O14" s="262"/>
    </row>
    <row r="15" spans="1:15" ht="19.5" customHeight="1">
      <c r="A15" s="39"/>
      <c r="B15" s="268" t="s">
        <v>365</v>
      </c>
      <c r="C15" s="268" t="s">
        <v>366</v>
      </c>
      <c r="D15" s="270">
        <f t="shared" si="1"/>
        <v>35.26</v>
      </c>
      <c r="E15" s="269">
        <v>35.26</v>
      </c>
      <c r="F15" s="265"/>
      <c r="G15" s="269">
        <v>0</v>
      </c>
      <c r="H15" s="265"/>
      <c r="I15" s="265"/>
      <c r="J15" s="265"/>
      <c r="K15" s="261"/>
      <c r="L15" s="262"/>
      <c r="M15" s="262"/>
      <c r="N15" s="262"/>
      <c r="O15" s="262"/>
    </row>
    <row r="16" spans="1:15" ht="19.5" customHeight="1">
      <c r="A16" s="39"/>
      <c r="B16" s="268" t="s">
        <v>363</v>
      </c>
      <c r="C16" s="268" t="s">
        <v>364</v>
      </c>
      <c r="D16" s="270">
        <f t="shared" si="1"/>
        <v>6.92</v>
      </c>
      <c r="E16" s="269">
        <v>6.92</v>
      </c>
      <c r="F16" s="265"/>
      <c r="G16" s="269">
        <v>0</v>
      </c>
      <c r="H16" s="265"/>
      <c r="I16" s="265"/>
      <c r="J16" s="265"/>
      <c r="K16" s="261"/>
      <c r="L16" s="262"/>
      <c r="M16" s="262"/>
      <c r="N16" s="262"/>
      <c r="O16" s="262"/>
    </row>
    <row r="17" spans="1:15" s="64" customFormat="1" ht="19.5" customHeight="1">
      <c r="A17" s="160"/>
      <c r="B17" s="268" t="s">
        <v>356</v>
      </c>
      <c r="C17" s="268" t="s">
        <v>357</v>
      </c>
      <c r="D17" s="270">
        <f t="shared" si="1"/>
        <v>8.1</v>
      </c>
      <c r="E17" s="269">
        <v>8.1</v>
      </c>
      <c r="F17" s="260"/>
      <c r="G17" s="269">
        <v>0</v>
      </c>
      <c r="H17" s="265"/>
      <c r="I17" s="265"/>
      <c r="J17" s="265"/>
      <c r="K17" s="265"/>
      <c r="L17" s="266"/>
      <c r="M17" s="266"/>
      <c r="N17" s="266"/>
      <c r="O17" s="266"/>
    </row>
    <row r="18" spans="1:15" s="64" customFormat="1" ht="19.5" customHeight="1">
      <c r="A18" s="160"/>
      <c r="B18" s="268" t="s">
        <v>367</v>
      </c>
      <c r="C18" s="268" t="s">
        <v>368</v>
      </c>
      <c r="D18" s="270">
        <f t="shared" si="1"/>
        <v>60</v>
      </c>
      <c r="E18" s="269">
        <v>60</v>
      </c>
      <c r="F18" s="260"/>
      <c r="G18" s="269">
        <v>0</v>
      </c>
      <c r="H18" s="265"/>
      <c r="I18" s="265"/>
      <c r="J18" s="265"/>
      <c r="K18" s="265"/>
      <c r="L18" s="266"/>
      <c r="M18" s="266"/>
      <c r="N18" s="266"/>
      <c r="O18" s="266"/>
    </row>
    <row r="19" spans="1:15" s="64" customFormat="1" ht="19.5" customHeight="1">
      <c r="A19" s="160"/>
      <c r="B19" s="268" t="s">
        <v>369</v>
      </c>
      <c r="C19" s="268" t="s">
        <v>370</v>
      </c>
      <c r="D19" s="270">
        <f t="shared" si="1"/>
        <v>270</v>
      </c>
      <c r="E19" s="269">
        <v>270</v>
      </c>
      <c r="F19" s="260"/>
      <c r="G19" s="269">
        <v>0</v>
      </c>
      <c r="H19" s="265"/>
      <c r="I19" s="265"/>
      <c r="J19" s="265"/>
      <c r="K19" s="265"/>
      <c r="L19" s="266"/>
      <c r="M19" s="266"/>
      <c r="N19" s="266"/>
      <c r="O19" s="266"/>
    </row>
    <row r="20" spans="1:15" s="64" customFormat="1" ht="19.5" customHeight="1">
      <c r="A20" s="160"/>
      <c r="B20" s="268" t="s">
        <v>372</v>
      </c>
      <c r="C20" s="268" t="s">
        <v>382</v>
      </c>
      <c r="D20" s="270">
        <f t="shared" si="1"/>
        <v>4</v>
      </c>
      <c r="E20" s="269">
        <v>0</v>
      </c>
      <c r="F20" s="260"/>
      <c r="G20" s="269">
        <v>4</v>
      </c>
      <c r="H20" s="265"/>
      <c r="I20" s="265"/>
      <c r="J20" s="265"/>
      <c r="K20" s="265"/>
      <c r="L20" s="266"/>
      <c r="M20" s="266"/>
      <c r="N20" s="266"/>
      <c r="O20" s="266"/>
    </row>
    <row r="21" spans="1:15" s="64" customFormat="1" ht="19.5" customHeight="1">
      <c r="A21" s="160"/>
      <c r="B21" s="268" t="s">
        <v>373</v>
      </c>
      <c r="C21" s="268" t="s">
        <v>374</v>
      </c>
      <c r="D21" s="270">
        <f t="shared" si="1"/>
        <v>27.3</v>
      </c>
      <c r="E21" s="269">
        <v>0</v>
      </c>
      <c r="F21" s="260"/>
      <c r="G21" s="269">
        <v>27.3</v>
      </c>
      <c r="H21" s="265"/>
      <c r="I21" s="265"/>
      <c r="J21" s="265"/>
      <c r="K21" s="265"/>
      <c r="L21" s="266"/>
      <c r="M21" s="266"/>
      <c r="N21" s="266"/>
      <c r="O21" s="266"/>
    </row>
    <row r="22" spans="1:15" s="64" customFormat="1" ht="19.5" customHeight="1">
      <c r="A22" s="160"/>
      <c r="B22" s="268" t="s">
        <v>375</v>
      </c>
      <c r="C22" s="268" t="s">
        <v>376</v>
      </c>
      <c r="D22" s="270">
        <f t="shared" si="1"/>
        <v>249.7</v>
      </c>
      <c r="E22" s="269">
        <v>0</v>
      </c>
      <c r="F22" s="260"/>
      <c r="G22" s="269">
        <v>249.7</v>
      </c>
      <c r="H22" s="265"/>
      <c r="I22" s="265"/>
      <c r="J22" s="265"/>
      <c r="K22" s="265"/>
      <c r="L22" s="266"/>
      <c r="M22" s="266"/>
      <c r="N22" s="266"/>
      <c r="O22" s="266"/>
    </row>
    <row r="23" spans="1:15" s="64" customFormat="1" ht="19.5" customHeight="1">
      <c r="A23" s="160"/>
      <c r="B23" s="268" t="s">
        <v>377</v>
      </c>
      <c r="C23" s="268" t="s">
        <v>378</v>
      </c>
      <c r="D23" s="270">
        <f t="shared" si="1"/>
        <v>16.8</v>
      </c>
      <c r="E23" s="269">
        <v>0</v>
      </c>
      <c r="F23" s="260"/>
      <c r="G23" s="269">
        <v>16.8</v>
      </c>
      <c r="H23" s="265"/>
      <c r="I23" s="265"/>
      <c r="J23" s="265"/>
      <c r="K23" s="265"/>
      <c r="L23" s="266"/>
      <c r="M23" s="266"/>
      <c r="N23" s="266"/>
      <c r="O23" s="266"/>
    </row>
    <row r="24" spans="1:15" s="64" customFormat="1" ht="19.5" customHeight="1">
      <c r="A24" s="160"/>
      <c r="B24" s="268" t="s">
        <v>371</v>
      </c>
      <c r="C24" s="268" t="s">
        <v>383</v>
      </c>
      <c r="D24" s="270">
        <f t="shared" si="1"/>
        <v>26.75</v>
      </c>
      <c r="E24" s="269">
        <v>0</v>
      </c>
      <c r="F24" s="260"/>
      <c r="G24" s="269">
        <v>26.75</v>
      </c>
      <c r="H24" s="265"/>
      <c r="I24" s="265"/>
      <c r="J24" s="265"/>
      <c r="K24" s="265"/>
      <c r="L24" s="266"/>
      <c r="M24" s="266"/>
      <c r="N24" s="266"/>
      <c r="O24" s="266"/>
    </row>
    <row r="25" spans="1:15" s="64" customFormat="1" ht="19.5" customHeight="1">
      <c r="A25" s="217" t="s">
        <v>258</v>
      </c>
      <c r="B25" s="263" t="s">
        <v>99</v>
      </c>
      <c r="C25" s="264"/>
      <c r="D25" s="270">
        <f t="shared" si="1"/>
        <v>687.17</v>
      </c>
      <c r="E25" s="270">
        <f>E26</f>
        <v>16.3</v>
      </c>
      <c r="F25" s="260"/>
      <c r="G25" s="271">
        <f>SUM(G26:G31)</f>
        <v>670.87</v>
      </c>
      <c r="H25" s="265"/>
      <c r="I25" s="265"/>
      <c r="J25" s="265"/>
      <c r="K25" s="265"/>
      <c r="L25" s="266"/>
      <c r="M25" s="266"/>
      <c r="N25" s="266"/>
      <c r="O25" s="266"/>
    </row>
    <row r="26" spans="1:15" ht="12.75" customHeight="1">
      <c r="A26" s="39"/>
      <c r="B26" s="268" t="s">
        <v>384</v>
      </c>
      <c r="C26" s="268" t="s">
        <v>385</v>
      </c>
      <c r="D26" s="270">
        <f t="shared" si="1"/>
        <v>16.3</v>
      </c>
      <c r="E26" s="269">
        <v>16.3</v>
      </c>
      <c r="F26" s="39"/>
      <c r="G26" s="269">
        <v>0</v>
      </c>
      <c r="H26" s="39"/>
      <c r="I26" s="39"/>
      <c r="J26" s="39"/>
      <c r="K26" s="39"/>
      <c r="L26" s="39"/>
      <c r="M26" s="39"/>
      <c r="N26" s="39"/>
      <c r="O26" s="39"/>
    </row>
    <row r="27" spans="1:15" ht="12.75" customHeight="1">
      <c r="A27" s="39"/>
      <c r="B27" s="268" t="s">
        <v>390</v>
      </c>
      <c r="C27" s="268" t="s">
        <v>391</v>
      </c>
      <c r="D27" s="270">
        <f t="shared" si="1"/>
        <v>350</v>
      </c>
      <c r="E27" s="269">
        <v>0</v>
      </c>
      <c r="F27" s="39"/>
      <c r="G27" s="269">
        <v>350</v>
      </c>
      <c r="H27" s="39"/>
      <c r="I27" s="39"/>
      <c r="J27" s="39"/>
      <c r="K27" s="39"/>
      <c r="L27" s="39"/>
      <c r="M27" s="39"/>
      <c r="N27" s="39"/>
      <c r="O27" s="39"/>
    </row>
    <row r="28" spans="1:15" ht="12.75" customHeight="1">
      <c r="A28" s="39"/>
      <c r="B28" s="268" t="s">
        <v>388</v>
      </c>
      <c r="C28" s="268" t="s">
        <v>389</v>
      </c>
      <c r="D28" s="270">
        <f t="shared" si="1"/>
        <v>22</v>
      </c>
      <c r="E28" s="269">
        <v>0</v>
      </c>
      <c r="F28" s="39"/>
      <c r="G28" s="269">
        <v>22</v>
      </c>
      <c r="H28" s="39"/>
      <c r="I28" s="39"/>
      <c r="J28" s="39"/>
      <c r="K28" s="39"/>
      <c r="L28" s="39"/>
      <c r="M28" s="39"/>
      <c r="N28" s="39"/>
      <c r="O28" s="39"/>
    </row>
    <row r="29" spans="1:15" ht="12.75" customHeight="1">
      <c r="A29" s="39"/>
      <c r="B29" s="268" t="s">
        <v>386</v>
      </c>
      <c r="C29" s="268" t="s">
        <v>387</v>
      </c>
      <c r="D29" s="270">
        <f t="shared" si="1"/>
        <v>18.87</v>
      </c>
      <c r="E29" s="269">
        <v>0</v>
      </c>
      <c r="F29" s="39"/>
      <c r="G29" s="269">
        <v>18.87</v>
      </c>
      <c r="H29" s="39"/>
      <c r="I29" s="39"/>
      <c r="J29" s="39"/>
      <c r="K29" s="39"/>
      <c r="L29" s="39"/>
      <c r="M29" s="39"/>
      <c r="N29" s="39"/>
      <c r="O29" s="39"/>
    </row>
    <row r="30" spans="1:15" ht="12.75" customHeight="1">
      <c r="A30" s="39"/>
      <c r="B30" s="268" t="s">
        <v>392</v>
      </c>
      <c r="C30" s="268" t="s">
        <v>393</v>
      </c>
      <c r="D30" s="270">
        <f t="shared" si="1"/>
        <v>250</v>
      </c>
      <c r="E30" s="269">
        <v>0</v>
      </c>
      <c r="F30" s="39"/>
      <c r="G30" s="269">
        <v>250</v>
      </c>
      <c r="H30" s="39"/>
      <c r="I30" s="39"/>
      <c r="J30" s="39"/>
      <c r="K30" s="39"/>
      <c r="L30" s="39"/>
      <c r="M30" s="39"/>
      <c r="N30" s="39"/>
      <c r="O30" s="39"/>
    </row>
    <row r="31" spans="1:15" ht="12.75" customHeight="1">
      <c r="A31" s="39"/>
      <c r="B31" s="268" t="s">
        <v>394</v>
      </c>
      <c r="C31" s="268" t="s">
        <v>395</v>
      </c>
      <c r="D31" s="270">
        <f t="shared" si="1"/>
        <v>30</v>
      </c>
      <c r="E31" s="269">
        <v>0</v>
      </c>
      <c r="F31" s="39"/>
      <c r="G31" s="269">
        <v>30</v>
      </c>
      <c r="H31" s="39"/>
      <c r="I31" s="39"/>
      <c r="J31" s="39"/>
      <c r="K31" s="39"/>
      <c r="L31" s="39"/>
      <c r="M31" s="39"/>
      <c r="N31" s="39"/>
      <c r="O31" s="39"/>
    </row>
    <row r="32" spans="1:15" ht="12.75" customHeight="1">
      <c r="A32" s="217" t="s">
        <v>259</v>
      </c>
      <c r="B32" s="268" t="s">
        <v>283</v>
      </c>
      <c r="C32" s="39"/>
      <c r="D32" s="270">
        <f t="shared" si="1"/>
        <v>116.28</v>
      </c>
      <c r="E32" s="273">
        <f>E33</f>
        <v>16.28</v>
      </c>
      <c r="F32" s="39"/>
      <c r="G32" s="273">
        <f>G34</f>
        <v>100</v>
      </c>
      <c r="H32" s="39"/>
      <c r="I32" s="39"/>
      <c r="J32" s="39"/>
      <c r="K32" s="39"/>
      <c r="L32" s="39"/>
      <c r="M32" s="39"/>
      <c r="N32" s="39"/>
      <c r="O32" s="39"/>
    </row>
    <row r="33" spans="1:15" ht="12.75" customHeight="1">
      <c r="A33" s="39"/>
      <c r="B33" s="268" t="s">
        <v>365</v>
      </c>
      <c r="C33" s="268" t="s">
        <v>396</v>
      </c>
      <c r="D33" s="270">
        <f t="shared" si="1"/>
        <v>16.28</v>
      </c>
      <c r="E33" s="269">
        <v>16.28</v>
      </c>
      <c r="F33" s="39"/>
      <c r="G33" s="39"/>
      <c r="H33" s="39"/>
      <c r="I33" s="39"/>
      <c r="J33" s="39"/>
      <c r="K33" s="39"/>
      <c r="L33" s="39"/>
      <c r="M33" s="39"/>
      <c r="N33" s="39"/>
      <c r="O33" s="39"/>
    </row>
    <row r="34" spans="1:15" ht="12.75" customHeight="1">
      <c r="A34" s="39"/>
      <c r="B34" s="268" t="s">
        <v>397</v>
      </c>
      <c r="C34" s="268" t="s">
        <v>398</v>
      </c>
      <c r="D34" s="270">
        <f t="shared" si="1"/>
        <v>100</v>
      </c>
      <c r="E34" s="269">
        <v>0</v>
      </c>
      <c r="F34" s="39"/>
      <c r="G34" s="269">
        <v>100</v>
      </c>
      <c r="H34" s="39"/>
      <c r="I34" s="39"/>
      <c r="J34" s="39"/>
      <c r="K34" s="39"/>
      <c r="L34" s="39"/>
      <c r="M34" s="39"/>
      <c r="N34" s="39"/>
      <c r="O34" s="39"/>
    </row>
    <row r="35" spans="1:15" ht="12.75" customHeight="1">
      <c r="A35" s="217" t="s">
        <v>260</v>
      </c>
      <c r="B35" s="268" t="s">
        <v>283</v>
      </c>
      <c r="C35" s="39"/>
      <c r="D35" s="270">
        <f t="shared" si="1"/>
        <v>56.8</v>
      </c>
      <c r="E35" s="273">
        <f>E37</f>
        <v>10.85</v>
      </c>
      <c r="F35" s="39"/>
      <c r="G35" s="273">
        <f>G38</f>
        <v>21</v>
      </c>
      <c r="H35" s="39"/>
      <c r="I35" s="39"/>
      <c r="J35" s="39"/>
      <c r="K35" s="39"/>
      <c r="L35" s="39"/>
      <c r="M35" s="273">
        <f>M36</f>
        <v>24.95</v>
      </c>
      <c r="N35" s="39"/>
      <c r="O35" s="39"/>
    </row>
    <row r="36" spans="1:15" ht="12.75" customHeight="1">
      <c r="A36" s="39"/>
      <c r="B36" s="268" t="s">
        <v>399</v>
      </c>
      <c r="C36" s="268" t="s">
        <v>400</v>
      </c>
      <c r="D36" s="270">
        <f t="shared" si="1"/>
        <v>24.95</v>
      </c>
      <c r="E36" s="269">
        <v>0</v>
      </c>
      <c r="F36" s="39"/>
      <c r="G36" s="269">
        <v>0</v>
      </c>
      <c r="H36" s="39"/>
      <c r="I36" s="39"/>
      <c r="J36" s="39"/>
      <c r="K36" s="39"/>
      <c r="L36" s="39"/>
      <c r="M36" s="272">
        <v>24.95</v>
      </c>
      <c r="N36" s="39"/>
      <c r="O36" s="39"/>
    </row>
    <row r="37" spans="1:15" ht="12.75" customHeight="1">
      <c r="A37" s="39"/>
      <c r="B37" s="268" t="s">
        <v>365</v>
      </c>
      <c r="C37" s="268" t="s">
        <v>401</v>
      </c>
      <c r="D37" s="270">
        <f t="shared" si="1"/>
        <v>10.85</v>
      </c>
      <c r="E37" s="269">
        <v>10.85</v>
      </c>
      <c r="F37" s="39"/>
      <c r="G37" s="269">
        <v>0</v>
      </c>
      <c r="H37" s="39"/>
      <c r="I37" s="39"/>
      <c r="J37" s="39"/>
      <c r="K37" s="39"/>
      <c r="L37" s="39"/>
      <c r="M37" s="272">
        <v>0</v>
      </c>
      <c r="N37" s="39"/>
      <c r="O37" s="39"/>
    </row>
    <row r="38" spans="1:15" ht="12.75" customHeight="1">
      <c r="A38" s="39"/>
      <c r="B38" s="268" t="s">
        <v>402</v>
      </c>
      <c r="C38" s="268" t="s">
        <v>403</v>
      </c>
      <c r="D38" s="270">
        <f t="shared" si="1"/>
        <v>21</v>
      </c>
      <c r="E38" s="269">
        <v>0</v>
      </c>
      <c r="F38" s="39"/>
      <c r="G38" s="269">
        <v>21</v>
      </c>
      <c r="H38" s="39"/>
      <c r="I38" s="39"/>
      <c r="J38" s="39"/>
      <c r="K38" s="39"/>
      <c r="L38" s="39"/>
      <c r="M38" s="272">
        <v>0</v>
      </c>
      <c r="N38" s="39"/>
      <c r="O38" s="39"/>
    </row>
    <row r="39" spans="1:15" ht="12.75" customHeight="1">
      <c r="A39" s="217" t="s">
        <v>261</v>
      </c>
      <c r="B39" s="268" t="s">
        <v>283</v>
      </c>
      <c r="C39" s="39"/>
      <c r="D39" s="270">
        <f t="shared" si="1"/>
        <v>116.7</v>
      </c>
      <c r="E39" s="273">
        <f>E40</f>
        <v>21.7</v>
      </c>
      <c r="F39" s="39"/>
      <c r="G39" s="273">
        <f>G41+G42</f>
        <v>95</v>
      </c>
      <c r="H39" s="39"/>
      <c r="I39" s="39"/>
      <c r="J39" s="39"/>
      <c r="K39" s="39"/>
      <c r="L39" s="39"/>
      <c r="M39" s="39"/>
      <c r="N39" s="39"/>
      <c r="O39" s="39"/>
    </row>
    <row r="40" spans="1:15" ht="12.75" customHeight="1">
      <c r="A40" s="39"/>
      <c r="B40" s="268" t="s">
        <v>404</v>
      </c>
      <c r="C40" s="268" t="s">
        <v>405</v>
      </c>
      <c r="D40" s="270">
        <f t="shared" si="1"/>
        <v>21.7</v>
      </c>
      <c r="E40" s="269">
        <v>21.7</v>
      </c>
      <c r="F40" s="39"/>
      <c r="G40" s="269">
        <v>0</v>
      </c>
      <c r="H40" s="39"/>
      <c r="I40" s="39"/>
      <c r="J40" s="39"/>
      <c r="K40" s="39"/>
      <c r="L40" s="39"/>
      <c r="M40" s="39"/>
      <c r="N40" s="39"/>
      <c r="O40" s="39"/>
    </row>
    <row r="41" spans="1:15" ht="12.75" customHeight="1">
      <c r="A41" s="39"/>
      <c r="B41" s="268" t="s">
        <v>406</v>
      </c>
      <c r="C41" s="268" t="s">
        <v>407</v>
      </c>
      <c r="D41" s="270">
        <f t="shared" si="1"/>
        <v>45</v>
      </c>
      <c r="E41" s="269">
        <v>0</v>
      </c>
      <c r="F41" s="39"/>
      <c r="G41" s="269">
        <v>45</v>
      </c>
      <c r="H41" s="39"/>
      <c r="I41" s="39"/>
      <c r="J41" s="39"/>
      <c r="K41" s="39"/>
      <c r="L41" s="39"/>
      <c r="M41" s="39"/>
      <c r="N41" s="39"/>
      <c r="O41" s="39"/>
    </row>
    <row r="42" spans="1:15" ht="12.75" customHeight="1">
      <c r="A42" s="39"/>
      <c r="B42" s="268" t="s">
        <v>408</v>
      </c>
      <c r="C42" s="268" t="s">
        <v>409</v>
      </c>
      <c r="D42" s="270">
        <f t="shared" si="1"/>
        <v>50</v>
      </c>
      <c r="E42" s="269">
        <v>0</v>
      </c>
      <c r="F42" s="39"/>
      <c r="G42" s="269">
        <v>50</v>
      </c>
      <c r="H42" s="39"/>
      <c r="I42" s="39"/>
      <c r="J42" s="39"/>
      <c r="K42" s="39"/>
      <c r="L42" s="39"/>
      <c r="M42" s="39"/>
      <c r="N42" s="39"/>
      <c r="O42" s="39"/>
    </row>
    <row r="43" spans="1:15" ht="12.75" customHeight="1">
      <c r="A43" s="217" t="s">
        <v>262</v>
      </c>
      <c r="B43" s="268" t="s">
        <v>99</v>
      </c>
      <c r="C43" s="268"/>
      <c r="D43" s="270">
        <f t="shared" si="1"/>
        <v>13.56</v>
      </c>
      <c r="E43" s="269">
        <f>E44</f>
        <v>13.56</v>
      </c>
      <c r="F43" s="39"/>
      <c r="G43" s="269"/>
      <c r="H43" s="39"/>
      <c r="I43" s="39"/>
      <c r="J43" s="39"/>
      <c r="K43" s="39"/>
      <c r="L43" s="39"/>
      <c r="M43" s="39"/>
      <c r="N43" s="39"/>
      <c r="O43" s="39"/>
    </row>
    <row r="44" spans="1:15" ht="12.75" customHeight="1">
      <c r="A44" s="39"/>
      <c r="B44" s="268" t="s">
        <v>365</v>
      </c>
      <c r="C44" s="268" t="s">
        <v>410</v>
      </c>
      <c r="D44" s="270">
        <f t="shared" si="1"/>
        <v>13.56</v>
      </c>
      <c r="E44" s="269">
        <v>13.56</v>
      </c>
      <c r="F44" s="39"/>
      <c r="G44" s="39"/>
      <c r="H44" s="39"/>
      <c r="I44" s="39"/>
      <c r="J44" s="39"/>
      <c r="K44" s="39"/>
      <c r="L44" s="39"/>
      <c r="M44" s="39"/>
      <c r="N44" s="39"/>
      <c r="O44" s="39"/>
    </row>
    <row r="45" spans="1:15" ht="12.75" customHeight="1">
      <c r="A45" s="217" t="s">
        <v>263</v>
      </c>
      <c r="B45" s="268" t="s">
        <v>283</v>
      </c>
      <c r="C45" s="39"/>
      <c r="D45" s="270">
        <f>E45+G45+M45+I45</f>
        <v>133.98</v>
      </c>
      <c r="E45" s="39"/>
      <c r="F45" s="39"/>
      <c r="G45" s="273">
        <f>G47+G48+G49</f>
        <v>102.97999999999999</v>
      </c>
      <c r="H45" s="39"/>
      <c r="I45" s="273">
        <f>I46</f>
        <v>31</v>
      </c>
      <c r="J45" s="39"/>
      <c r="K45" s="39"/>
      <c r="L45" s="39"/>
      <c r="M45" s="39"/>
      <c r="N45" s="39"/>
      <c r="O45" s="39"/>
    </row>
    <row r="46" spans="1:15" ht="12.75" customHeight="1">
      <c r="A46" s="39"/>
      <c r="B46" s="268" t="s">
        <v>411</v>
      </c>
      <c r="C46" s="268" t="s">
        <v>412</v>
      </c>
      <c r="D46" s="270">
        <f aca="true" t="shared" si="2" ref="D46:D68">E46+G46+M46+I46</f>
        <v>31</v>
      </c>
      <c r="E46" s="39"/>
      <c r="F46" s="39"/>
      <c r="G46" s="269">
        <v>0</v>
      </c>
      <c r="H46" s="39"/>
      <c r="I46" s="269">
        <v>31</v>
      </c>
      <c r="J46" s="39"/>
      <c r="K46" s="39"/>
      <c r="L46" s="39"/>
      <c r="M46" s="39"/>
      <c r="N46" s="39"/>
      <c r="O46" s="39"/>
    </row>
    <row r="47" spans="1:15" ht="12.75" customHeight="1">
      <c r="A47" s="39"/>
      <c r="B47" s="268" t="s">
        <v>415</v>
      </c>
      <c r="C47" s="268" t="s">
        <v>416</v>
      </c>
      <c r="D47" s="270">
        <f t="shared" si="2"/>
        <v>55.98</v>
      </c>
      <c r="E47" s="39"/>
      <c r="F47" s="39"/>
      <c r="G47" s="269">
        <v>55.98</v>
      </c>
      <c r="H47" s="39"/>
      <c r="I47" s="39"/>
      <c r="J47" s="39"/>
      <c r="K47" s="39"/>
      <c r="L47" s="39"/>
      <c r="M47" s="39"/>
      <c r="N47" s="39"/>
      <c r="O47" s="39"/>
    </row>
    <row r="48" spans="1:15" ht="12.75" customHeight="1">
      <c r="A48" s="39"/>
      <c r="B48" s="268" t="s">
        <v>413</v>
      </c>
      <c r="C48" s="268" t="s">
        <v>414</v>
      </c>
      <c r="D48" s="270">
        <f t="shared" si="2"/>
        <v>27</v>
      </c>
      <c r="E48" s="39"/>
      <c r="F48" s="39"/>
      <c r="G48" s="269">
        <v>27</v>
      </c>
      <c r="H48" s="39"/>
      <c r="I48" s="39"/>
      <c r="J48" s="39"/>
      <c r="K48" s="39"/>
      <c r="L48" s="39"/>
      <c r="M48" s="39"/>
      <c r="N48" s="39"/>
      <c r="O48" s="39"/>
    </row>
    <row r="49" spans="1:15" ht="12.75" customHeight="1">
      <c r="A49" s="39"/>
      <c r="B49" s="268" t="s">
        <v>417</v>
      </c>
      <c r="C49" s="268" t="s">
        <v>418</v>
      </c>
      <c r="D49" s="270">
        <f t="shared" si="2"/>
        <v>20</v>
      </c>
      <c r="E49" s="39"/>
      <c r="F49" s="39"/>
      <c r="G49" s="269">
        <v>20</v>
      </c>
      <c r="H49" s="39"/>
      <c r="I49" s="39"/>
      <c r="J49" s="39"/>
      <c r="K49" s="39"/>
      <c r="L49" s="39"/>
      <c r="M49" s="39"/>
      <c r="N49" s="39"/>
      <c r="O49" s="39"/>
    </row>
    <row r="50" spans="1:15" ht="12.75" customHeight="1">
      <c r="A50" s="217" t="s">
        <v>264</v>
      </c>
      <c r="B50" s="268" t="s">
        <v>283</v>
      </c>
      <c r="C50" s="39"/>
      <c r="D50" s="270">
        <f t="shared" si="2"/>
        <v>260</v>
      </c>
      <c r="E50" s="39"/>
      <c r="F50" s="39"/>
      <c r="G50" s="273">
        <f>G53+G54</f>
        <v>210</v>
      </c>
      <c r="H50" s="39"/>
      <c r="I50" s="273">
        <f>I51+I52</f>
        <v>50</v>
      </c>
      <c r="J50" s="39"/>
      <c r="K50" s="39"/>
      <c r="L50" s="39"/>
      <c r="M50" s="39"/>
      <c r="N50" s="39"/>
      <c r="O50" s="39"/>
    </row>
    <row r="51" spans="1:15" ht="12.75" customHeight="1">
      <c r="A51" s="39"/>
      <c r="B51" s="268" t="s">
        <v>421</v>
      </c>
      <c r="C51" s="268" t="s">
        <v>422</v>
      </c>
      <c r="D51" s="270">
        <f t="shared" si="2"/>
        <v>25</v>
      </c>
      <c r="E51" s="39"/>
      <c r="F51" s="39"/>
      <c r="G51" s="269">
        <v>0</v>
      </c>
      <c r="H51" s="39"/>
      <c r="I51" s="269">
        <v>25</v>
      </c>
      <c r="J51" s="39"/>
      <c r="K51" s="39"/>
      <c r="L51" s="39"/>
      <c r="M51" s="39"/>
      <c r="N51" s="39"/>
      <c r="O51" s="39"/>
    </row>
    <row r="52" spans="1:15" ht="12.75" customHeight="1">
      <c r="A52" s="39"/>
      <c r="B52" s="268" t="s">
        <v>419</v>
      </c>
      <c r="C52" s="268" t="s">
        <v>420</v>
      </c>
      <c r="D52" s="270">
        <f t="shared" si="2"/>
        <v>25</v>
      </c>
      <c r="E52" s="39"/>
      <c r="F52" s="39"/>
      <c r="G52" s="269">
        <v>0</v>
      </c>
      <c r="H52" s="39"/>
      <c r="I52" s="269">
        <v>25</v>
      </c>
      <c r="J52" s="39"/>
      <c r="K52" s="39"/>
      <c r="L52" s="39"/>
      <c r="M52" s="39"/>
      <c r="N52" s="39"/>
      <c r="O52" s="39"/>
    </row>
    <row r="53" spans="1:15" ht="12.75" customHeight="1">
      <c r="A53" s="39"/>
      <c r="B53" s="268" t="s">
        <v>423</v>
      </c>
      <c r="C53" s="268" t="s">
        <v>424</v>
      </c>
      <c r="D53" s="270">
        <f t="shared" si="2"/>
        <v>10</v>
      </c>
      <c r="E53" s="39"/>
      <c r="F53" s="39"/>
      <c r="G53" s="269">
        <v>10</v>
      </c>
      <c r="H53" s="39"/>
      <c r="I53" s="269">
        <v>0</v>
      </c>
      <c r="J53" s="39"/>
      <c r="K53" s="39"/>
      <c r="L53" s="39"/>
      <c r="M53" s="39"/>
      <c r="N53" s="39"/>
      <c r="O53" s="39"/>
    </row>
    <row r="54" spans="1:15" ht="12.75" customHeight="1">
      <c r="A54" s="39"/>
      <c r="B54" s="268" t="s">
        <v>425</v>
      </c>
      <c r="C54" s="268" t="s">
        <v>426</v>
      </c>
      <c r="D54" s="270">
        <f t="shared" si="2"/>
        <v>200</v>
      </c>
      <c r="E54" s="39"/>
      <c r="F54" s="39"/>
      <c r="G54" s="269">
        <v>200</v>
      </c>
      <c r="H54" s="39"/>
      <c r="I54" s="269">
        <v>0</v>
      </c>
      <c r="J54" s="39"/>
      <c r="K54" s="39"/>
      <c r="L54" s="39"/>
      <c r="M54" s="39"/>
      <c r="N54" s="39"/>
      <c r="O54" s="39"/>
    </row>
    <row r="55" spans="1:15" ht="12.75" customHeight="1">
      <c r="A55" s="217" t="s">
        <v>265</v>
      </c>
      <c r="B55" s="268" t="s">
        <v>99</v>
      </c>
      <c r="C55" s="268"/>
      <c r="D55" s="270">
        <f t="shared" si="2"/>
        <v>60</v>
      </c>
      <c r="E55" s="39"/>
      <c r="F55" s="39"/>
      <c r="G55" s="269">
        <f>G56</f>
        <v>60</v>
      </c>
      <c r="H55" s="39"/>
      <c r="I55" s="269"/>
      <c r="J55" s="39"/>
      <c r="K55" s="39"/>
      <c r="L55" s="39"/>
      <c r="M55" s="39"/>
      <c r="N55" s="39"/>
      <c r="O55" s="39"/>
    </row>
    <row r="56" spans="1:15" ht="12.75" customHeight="1">
      <c r="A56" s="39"/>
      <c r="B56" s="268" t="s">
        <v>427</v>
      </c>
      <c r="C56" s="268" t="s">
        <v>428</v>
      </c>
      <c r="D56" s="270">
        <f t="shared" si="2"/>
        <v>60</v>
      </c>
      <c r="E56" s="39"/>
      <c r="F56" s="39"/>
      <c r="G56" s="269">
        <v>60</v>
      </c>
      <c r="H56" s="39"/>
      <c r="I56" s="39"/>
      <c r="J56" s="39"/>
      <c r="K56" s="39"/>
      <c r="L56" s="39"/>
      <c r="M56" s="39"/>
      <c r="N56" s="39"/>
      <c r="O56" s="39"/>
    </row>
    <row r="57" spans="1:15" ht="12.75" customHeight="1">
      <c r="A57" s="217" t="s">
        <v>266</v>
      </c>
      <c r="B57" s="268" t="s">
        <v>283</v>
      </c>
      <c r="C57" s="39"/>
      <c r="D57" s="270">
        <f t="shared" si="2"/>
        <v>113.5</v>
      </c>
      <c r="E57" s="273">
        <f>E58</f>
        <v>15.5</v>
      </c>
      <c r="F57" s="39"/>
      <c r="G57" s="273">
        <f>G59</f>
        <v>98</v>
      </c>
      <c r="H57" s="39"/>
      <c r="I57" s="39"/>
      <c r="J57" s="39"/>
      <c r="K57" s="39"/>
      <c r="L57" s="39"/>
      <c r="M57" s="39"/>
      <c r="N57" s="39"/>
      <c r="O57" s="39"/>
    </row>
    <row r="58" spans="1:15" ht="12.75" customHeight="1">
      <c r="A58" s="39"/>
      <c r="B58" s="268" t="s">
        <v>429</v>
      </c>
      <c r="C58" s="268" t="s">
        <v>430</v>
      </c>
      <c r="D58" s="270">
        <f t="shared" si="2"/>
        <v>15.5</v>
      </c>
      <c r="E58" s="269">
        <v>15.5</v>
      </c>
      <c r="F58" s="39"/>
      <c r="G58" s="269">
        <v>0</v>
      </c>
      <c r="H58" s="39"/>
      <c r="I58" s="39"/>
      <c r="J58" s="39"/>
      <c r="K58" s="39"/>
      <c r="L58" s="39"/>
      <c r="M58" s="39"/>
      <c r="N58" s="39"/>
      <c r="O58" s="39"/>
    </row>
    <row r="59" spans="1:15" ht="12.75" customHeight="1">
      <c r="A59" s="39"/>
      <c r="B59" s="268" t="s">
        <v>431</v>
      </c>
      <c r="C59" s="268" t="s">
        <v>432</v>
      </c>
      <c r="D59" s="270">
        <f t="shared" si="2"/>
        <v>98</v>
      </c>
      <c r="E59" s="269">
        <v>0</v>
      </c>
      <c r="F59" s="39"/>
      <c r="G59" s="269">
        <v>98</v>
      </c>
      <c r="H59" s="39"/>
      <c r="I59" s="39"/>
      <c r="J59" s="39"/>
      <c r="K59" s="39"/>
      <c r="L59" s="39"/>
      <c r="M59" s="39"/>
      <c r="N59" s="39"/>
      <c r="O59" s="39"/>
    </row>
    <row r="60" spans="1:15" ht="12.75" customHeight="1">
      <c r="A60" s="217" t="s">
        <v>267</v>
      </c>
      <c r="B60" s="268" t="s">
        <v>283</v>
      </c>
      <c r="C60" s="39"/>
      <c r="D60" s="270">
        <f t="shared" si="2"/>
        <v>17.74</v>
      </c>
      <c r="E60" s="39"/>
      <c r="F60" s="39"/>
      <c r="G60" s="39"/>
      <c r="H60" s="39"/>
      <c r="I60" s="273">
        <f>I61</f>
        <v>17.74</v>
      </c>
      <c r="J60" s="39"/>
      <c r="K60" s="39"/>
      <c r="L60" s="39"/>
      <c r="M60" s="39"/>
      <c r="N60" s="39"/>
      <c r="O60" s="39"/>
    </row>
    <row r="61" spans="1:15" ht="12.75" customHeight="1">
      <c r="A61" s="39"/>
      <c r="B61" s="268" t="s">
        <v>433</v>
      </c>
      <c r="C61" s="268" t="s">
        <v>434</v>
      </c>
      <c r="D61" s="270">
        <f t="shared" si="2"/>
        <v>17.74</v>
      </c>
      <c r="E61" s="39"/>
      <c r="F61" s="39"/>
      <c r="G61" s="39"/>
      <c r="H61" s="39"/>
      <c r="I61" s="269">
        <v>17.74</v>
      </c>
      <c r="J61" s="39"/>
      <c r="K61" s="39"/>
      <c r="L61" s="39"/>
      <c r="M61" s="39"/>
      <c r="N61" s="39"/>
      <c r="O61" s="39"/>
    </row>
    <row r="62" spans="1:15" ht="12.75" customHeight="1">
      <c r="A62" s="217" t="s">
        <v>268</v>
      </c>
      <c r="B62" s="268" t="s">
        <v>283</v>
      </c>
      <c r="C62" s="39"/>
      <c r="D62" s="270">
        <f t="shared" si="2"/>
        <v>1.4</v>
      </c>
      <c r="E62" s="39"/>
      <c r="F62" s="39"/>
      <c r="G62" s="39"/>
      <c r="H62" s="39"/>
      <c r="I62" s="273">
        <f>I63</f>
        <v>1.4</v>
      </c>
      <c r="J62" s="39"/>
      <c r="K62" s="39"/>
      <c r="L62" s="39"/>
      <c r="M62" s="39"/>
      <c r="N62" s="39"/>
      <c r="O62" s="39"/>
    </row>
    <row r="63" spans="1:15" ht="12.75" customHeight="1">
      <c r="A63" s="39"/>
      <c r="B63" s="268" t="s">
        <v>435</v>
      </c>
      <c r="C63" s="268" t="s">
        <v>436</v>
      </c>
      <c r="D63" s="270">
        <f t="shared" si="2"/>
        <v>1.4</v>
      </c>
      <c r="E63" s="39"/>
      <c r="F63" s="39"/>
      <c r="G63" s="39"/>
      <c r="H63" s="39"/>
      <c r="I63" s="269">
        <v>1.4</v>
      </c>
      <c r="J63" s="39"/>
      <c r="K63" s="39"/>
      <c r="L63" s="39"/>
      <c r="M63" s="39"/>
      <c r="N63" s="39"/>
      <c r="O63" s="39"/>
    </row>
    <row r="64" spans="1:15" ht="12.75" customHeight="1">
      <c r="A64" s="217" t="s">
        <v>269</v>
      </c>
      <c r="B64" s="268" t="s">
        <v>283</v>
      </c>
      <c r="C64" s="39"/>
      <c r="D64" s="270">
        <f t="shared" si="2"/>
        <v>60.43</v>
      </c>
      <c r="E64" s="273">
        <f>E65</f>
        <v>5.43</v>
      </c>
      <c r="F64" s="39"/>
      <c r="G64" s="273">
        <f>G66</f>
        <v>55</v>
      </c>
      <c r="H64" s="39"/>
      <c r="I64" s="39"/>
      <c r="J64" s="39"/>
      <c r="K64" s="39"/>
      <c r="L64" s="39"/>
      <c r="M64" s="39"/>
      <c r="N64" s="39"/>
      <c r="O64" s="39"/>
    </row>
    <row r="65" spans="1:15" ht="12.75" customHeight="1">
      <c r="A65" s="39"/>
      <c r="B65" s="268" t="s">
        <v>437</v>
      </c>
      <c r="C65" s="268" t="s">
        <v>438</v>
      </c>
      <c r="D65" s="270">
        <f t="shared" si="2"/>
        <v>5.43</v>
      </c>
      <c r="E65" s="269">
        <v>5.43</v>
      </c>
      <c r="F65" s="39"/>
      <c r="G65" s="269">
        <v>0</v>
      </c>
      <c r="H65" s="39"/>
      <c r="I65" s="39"/>
      <c r="J65" s="39"/>
      <c r="K65" s="39"/>
      <c r="L65" s="39"/>
      <c r="M65" s="39"/>
      <c r="N65" s="39"/>
      <c r="O65" s="39"/>
    </row>
    <row r="66" spans="1:15" ht="12.75" customHeight="1">
      <c r="A66" s="39"/>
      <c r="B66" s="268" t="s">
        <v>439</v>
      </c>
      <c r="C66" s="268" t="s">
        <v>440</v>
      </c>
      <c r="D66" s="270">
        <f t="shared" si="2"/>
        <v>55</v>
      </c>
      <c r="E66" s="269">
        <v>0</v>
      </c>
      <c r="F66" s="39"/>
      <c r="G66" s="269">
        <v>55</v>
      </c>
      <c r="H66" s="39"/>
      <c r="I66" s="39"/>
      <c r="J66" s="39"/>
      <c r="K66" s="39"/>
      <c r="L66" s="39"/>
      <c r="M66" s="39"/>
      <c r="N66" s="39"/>
      <c r="O66" s="39"/>
    </row>
    <row r="67" spans="1:15" ht="12.75" customHeight="1">
      <c r="A67" s="217" t="s">
        <v>270</v>
      </c>
      <c r="B67" s="268" t="s">
        <v>283</v>
      </c>
      <c r="C67" s="39"/>
      <c r="D67" s="270">
        <f t="shared" si="2"/>
        <v>35</v>
      </c>
      <c r="E67" s="39"/>
      <c r="F67" s="39"/>
      <c r="G67" s="39">
        <f>G68</f>
        <v>35</v>
      </c>
      <c r="H67" s="39"/>
      <c r="I67" s="39"/>
      <c r="J67" s="39"/>
      <c r="K67" s="39"/>
      <c r="L67" s="39"/>
      <c r="M67" s="39"/>
      <c r="N67" s="39"/>
      <c r="O67" s="39"/>
    </row>
    <row r="68" spans="1:15" ht="12.75" customHeight="1">
      <c r="A68" s="39"/>
      <c r="B68" s="268" t="s">
        <v>441</v>
      </c>
      <c r="C68" s="268" t="s">
        <v>442</v>
      </c>
      <c r="D68" s="270">
        <f t="shared" si="2"/>
        <v>35</v>
      </c>
      <c r="E68" s="39"/>
      <c r="F68" s="39"/>
      <c r="G68" s="39">
        <v>35</v>
      </c>
      <c r="H68" s="39"/>
      <c r="I68" s="39"/>
      <c r="J68" s="39"/>
      <c r="K68" s="39"/>
      <c r="L68" s="39"/>
      <c r="M68" s="39"/>
      <c r="N68" s="39"/>
      <c r="O68" s="39"/>
    </row>
    <row r="69" spans="1:15" ht="12.75" customHeight="1">
      <c r="A69" s="217" t="s">
        <v>272</v>
      </c>
      <c r="B69" s="268" t="s">
        <v>283</v>
      </c>
      <c r="C69" s="39"/>
      <c r="D69" s="270">
        <f>E69+G69+M69+I69+O69</f>
        <v>268</v>
      </c>
      <c r="E69" s="39"/>
      <c r="F69" s="39"/>
      <c r="G69" s="39"/>
      <c r="H69" s="39"/>
      <c r="I69" s="39"/>
      <c r="J69" s="39"/>
      <c r="K69" s="39"/>
      <c r="L69" s="39"/>
      <c r="M69" s="273">
        <f>M70</f>
        <v>200</v>
      </c>
      <c r="N69" s="39"/>
      <c r="O69" s="273">
        <f>O71</f>
        <v>68</v>
      </c>
    </row>
    <row r="70" spans="1:15" ht="12.75" customHeight="1">
      <c r="A70" s="39"/>
      <c r="B70" s="268" t="s">
        <v>443</v>
      </c>
      <c r="C70" s="268" t="s">
        <v>444</v>
      </c>
      <c r="D70" s="270">
        <f aca="true" t="shared" si="3" ref="D70:D84">E70+G70+M70+I70+O70</f>
        <v>200</v>
      </c>
      <c r="E70" s="39"/>
      <c r="F70" s="39"/>
      <c r="G70" s="39"/>
      <c r="H70" s="39"/>
      <c r="I70" s="39"/>
      <c r="J70" s="39"/>
      <c r="K70" s="39"/>
      <c r="L70" s="39"/>
      <c r="M70" s="272">
        <v>200</v>
      </c>
      <c r="N70" s="39"/>
      <c r="O70" s="272">
        <v>0</v>
      </c>
    </row>
    <row r="71" spans="1:15" ht="12.75" customHeight="1">
      <c r="A71" s="39"/>
      <c r="B71" s="268" t="s">
        <v>445</v>
      </c>
      <c r="C71" s="268" t="s">
        <v>446</v>
      </c>
      <c r="D71" s="270">
        <f t="shared" si="3"/>
        <v>68</v>
      </c>
      <c r="E71" s="39"/>
      <c r="F71" s="39"/>
      <c r="G71" s="39"/>
      <c r="H71" s="39"/>
      <c r="I71" s="39"/>
      <c r="J71" s="39"/>
      <c r="K71" s="39"/>
      <c r="L71" s="39"/>
      <c r="M71" s="272">
        <v>0</v>
      </c>
      <c r="N71" s="39"/>
      <c r="O71" s="272">
        <v>68</v>
      </c>
    </row>
    <row r="72" spans="1:15" ht="12.75" customHeight="1">
      <c r="A72" s="217" t="s">
        <v>273</v>
      </c>
      <c r="B72" s="268" t="s">
        <v>283</v>
      </c>
      <c r="C72" s="39"/>
      <c r="D72" s="270">
        <f t="shared" si="3"/>
        <v>35</v>
      </c>
      <c r="E72" s="39"/>
      <c r="F72" s="39"/>
      <c r="G72" s="273">
        <f>G73</f>
        <v>35</v>
      </c>
      <c r="H72" s="39"/>
      <c r="I72" s="39"/>
      <c r="J72" s="39"/>
      <c r="K72" s="39"/>
      <c r="L72" s="39"/>
      <c r="M72" s="39"/>
      <c r="N72" s="39"/>
      <c r="O72" s="39"/>
    </row>
    <row r="73" spans="1:15" ht="12.75" customHeight="1">
      <c r="A73" s="39"/>
      <c r="B73" s="268" t="s">
        <v>441</v>
      </c>
      <c r="C73" s="268" t="s">
        <v>447</v>
      </c>
      <c r="D73" s="270">
        <f t="shared" si="3"/>
        <v>35</v>
      </c>
      <c r="E73" s="39"/>
      <c r="F73" s="39"/>
      <c r="G73" s="269">
        <v>35</v>
      </c>
      <c r="H73" s="39"/>
      <c r="I73" s="39"/>
      <c r="J73" s="39"/>
      <c r="K73" s="39"/>
      <c r="L73" s="39"/>
      <c r="M73" s="39"/>
      <c r="N73" s="39"/>
      <c r="O73" s="39"/>
    </row>
    <row r="74" spans="1:15" ht="12.75" customHeight="1">
      <c r="A74" s="217" t="s">
        <v>274</v>
      </c>
      <c r="B74" s="268" t="s">
        <v>283</v>
      </c>
      <c r="C74" s="39"/>
      <c r="D74" s="270">
        <f t="shared" si="3"/>
        <v>25</v>
      </c>
      <c r="E74" s="39"/>
      <c r="F74" s="39"/>
      <c r="G74" s="273">
        <f>G75</f>
        <v>25</v>
      </c>
      <c r="H74" s="39"/>
      <c r="I74" s="39"/>
      <c r="J74" s="39"/>
      <c r="K74" s="39"/>
      <c r="L74" s="39"/>
      <c r="M74" s="39"/>
      <c r="N74" s="39"/>
      <c r="O74" s="39"/>
    </row>
    <row r="75" spans="1:15" ht="12.75" customHeight="1">
      <c r="A75" s="39"/>
      <c r="B75" s="268" t="s">
        <v>441</v>
      </c>
      <c r="C75" s="268" t="s">
        <v>448</v>
      </c>
      <c r="D75" s="270">
        <f t="shared" si="3"/>
        <v>25</v>
      </c>
      <c r="E75" s="39"/>
      <c r="F75" s="39"/>
      <c r="G75" s="269">
        <v>25</v>
      </c>
      <c r="H75" s="39"/>
      <c r="I75" s="39"/>
      <c r="J75" s="39"/>
      <c r="K75" s="39"/>
      <c r="L75" s="39"/>
      <c r="M75" s="39"/>
      <c r="N75" s="39"/>
      <c r="O75" s="39"/>
    </row>
    <row r="76" spans="1:15" ht="12.75" customHeight="1">
      <c r="A76" s="217" t="s">
        <v>275</v>
      </c>
      <c r="B76" s="268" t="s">
        <v>283</v>
      </c>
      <c r="C76" s="39"/>
      <c r="D76" s="270">
        <f t="shared" si="3"/>
        <v>25.43</v>
      </c>
      <c r="E76" s="273">
        <f>E77</f>
        <v>5.43</v>
      </c>
      <c r="F76" s="39"/>
      <c r="G76" s="273">
        <f>G78</f>
        <v>20</v>
      </c>
      <c r="H76" s="39"/>
      <c r="I76" s="39"/>
      <c r="J76" s="39"/>
      <c r="K76" s="39"/>
      <c r="L76" s="39"/>
      <c r="M76" s="39"/>
      <c r="N76" s="39"/>
      <c r="O76" s="39"/>
    </row>
    <row r="77" spans="1:15" ht="12.75" customHeight="1">
      <c r="A77" s="39"/>
      <c r="B77" s="268" t="s">
        <v>449</v>
      </c>
      <c r="C77" s="268" t="s">
        <v>450</v>
      </c>
      <c r="D77" s="270">
        <f t="shared" si="3"/>
        <v>5.43</v>
      </c>
      <c r="E77" s="269">
        <v>5.43</v>
      </c>
      <c r="F77" s="39"/>
      <c r="G77" s="269">
        <v>0</v>
      </c>
      <c r="H77" s="39"/>
      <c r="I77" s="39"/>
      <c r="J77" s="39"/>
      <c r="K77" s="39"/>
      <c r="L77" s="39"/>
      <c r="M77" s="39"/>
      <c r="N77" s="39"/>
      <c r="O77" s="39"/>
    </row>
    <row r="78" spans="1:15" ht="12.75" customHeight="1">
      <c r="A78" s="39"/>
      <c r="B78" s="268" t="s">
        <v>451</v>
      </c>
      <c r="C78" s="268" t="s">
        <v>452</v>
      </c>
      <c r="D78" s="270">
        <f t="shared" si="3"/>
        <v>20</v>
      </c>
      <c r="E78" s="269">
        <v>0</v>
      </c>
      <c r="F78" s="39"/>
      <c r="G78" s="269">
        <v>20</v>
      </c>
      <c r="H78" s="39"/>
      <c r="I78" s="39"/>
      <c r="J78" s="39"/>
      <c r="K78" s="39"/>
      <c r="L78" s="39"/>
      <c r="M78" s="39"/>
      <c r="N78" s="39"/>
      <c r="O78" s="39"/>
    </row>
    <row r="79" spans="1:15" ht="12.75" customHeight="1">
      <c r="A79" s="217" t="s">
        <v>276</v>
      </c>
      <c r="B79" s="268" t="s">
        <v>283</v>
      </c>
      <c r="C79" s="39"/>
      <c r="D79" s="270">
        <f t="shared" si="3"/>
        <v>10.85</v>
      </c>
      <c r="E79" s="273">
        <f>E80</f>
        <v>10.85</v>
      </c>
      <c r="F79" s="39"/>
      <c r="G79" s="39"/>
      <c r="H79" s="39"/>
      <c r="I79" s="39"/>
      <c r="J79" s="39"/>
      <c r="K79" s="39"/>
      <c r="L79" s="39"/>
      <c r="M79" s="39"/>
      <c r="N79" s="39"/>
      <c r="O79" s="39"/>
    </row>
    <row r="80" spans="1:15" ht="12.75" customHeight="1">
      <c r="A80" s="39"/>
      <c r="B80" s="268" t="s">
        <v>453</v>
      </c>
      <c r="C80" s="268" t="s">
        <v>454</v>
      </c>
      <c r="D80" s="270">
        <f t="shared" si="3"/>
        <v>10.85</v>
      </c>
      <c r="E80" s="269">
        <v>10.85</v>
      </c>
      <c r="F80" s="39"/>
      <c r="G80" s="39"/>
      <c r="H80" s="39"/>
      <c r="I80" s="39"/>
      <c r="J80" s="39"/>
      <c r="K80" s="39"/>
      <c r="L80" s="39"/>
      <c r="M80" s="39"/>
      <c r="N80" s="39"/>
      <c r="O80" s="39"/>
    </row>
    <row r="81" spans="1:15" ht="12.75" customHeight="1">
      <c r="A81" s="217" t="s">
        <v>277</v>
      </c>
      <c r="B81" s="268" t="s">
        <v>283</v>
      </c>
      <c r="C81" s="39"/>
      <c r="D81" s="270">
        <f t="shared" si="3"/>
        <v>20.43</v>
      </c>
      <c r="E81" s="273">
        <f>E82</f>
        <v>5.43</v>
      </c>
      <c r="F81" s="39"/>
      <c r="G81" s="273">
        <f>G83+G84</f>
        <v>15</v>
      </c>
      <c r="H81" s="39"/>
      <c r="I81" s="39"/>
      <c r="J81" s="39"/>
      <c r="K81" s="39"/>
      <c r="L81" s="39"/>
      <c r="M81" s="39"/>
      <c r="N81" s="39"/>
      <c r="O81" s="39"/>
    </row>
    <row r="82" spans="1:15" ht="12.75" customHeight="1">
      <c r="A82" s="39"/>
      <c r="B82" s="268" t="s">
        <v>365</v>
      </c>
      <c r="C82" s="268" t="s">
        <v>455</v>
      </c>
      <c r="D82" s="270">
        <f t="shared" si="3"/>
        <v>5.43</v>
      </c>
      <c r="E82" s="269">
        <v>5.43</v>
      </c>
      <c r="F82" s="39"/>
      <c r="G82" s="269">
        <v>0</v>
      </c>
      <c r="H82" s="39"/>
      <c r="I82" s="39"/>
      <c r="J82" s="39"/>
      <c r="K82" s="39"/>
      <c r="L82" s="39"/>
      <c r="M82" s="39"/>
      <c r="N82" s="39"/>
      <c r="O82" s="39"/>
    </row>
    <row r="83" spans="1:15" ht="12.75" customHeight="1">
      <c r="A83" s="269"/>
      <c r="B83" s="268" t="s">
        <v>456</v>
      </c>
      <c r="C83" s="268" t="s">
        <v>457</v>
      </c>
      <c r="D83" s="270">
        <f t="shared" si="3"/>
        <v>10</v>
      </c>
      <c r="E83" s="269">
        <v>0</v>
      </c>
      <c r="F83" s="39"/>
      <c r="G83" s="269">
        <v>10</v>
      </c>
      <c r="H83" s="39"/>
      <c r="I83" s="39"/>
      <c r="J83" s="39"/>
      <c r="K83" s="39"/>
      <c r="L83" s="39"/>
      <c r="M83" s="39"/>
      <c r="N83" s="39"/>
      <c r="O83" s="39"/>
    </row>
    <row r="84" spans="1:15" ht="12.75" customHeight="1">
      <c r="A84" s="269"/>
      <c r="B84" s="268" t="s">
        <v>458</v>
      </c>
      <c r="C84" s="268" t="s">
        <v>459</v>
      </c>
      <c r="D84" s="270">
        <f t="shared" si="3"/>
        <v>5</v>
      </c>
      <c r="E84" s="269">
        <v>0</v>
      </c>
      <c r="F84" s="39"/>
      <c r="G84" s="269">
        <v>5</v>
      </c>
      <c r="H84" s="39"/>
      <c r="I84" s="39"/>
      <c r="J84" s="39"/>
      <c r="K84" s="39"/>
      <c r="L84" s="39"/>
      <c r="M84" s="39"/>
      <c r="N84" s="39"/>
      <c r="O84" s="39"/>
    </row>
  </sheetData>
  <sheetProtection formatCells="0" formatColumns="0" formatRows="0"/>
  <mergeCells count="16">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 ref="A5:A7"/>
  </mergeCells>
  <printOptions horizontalCentered="1" verticalCentered="1"/>
  <pageMargins left="0" right="0" top="0" bottom="0" header="0" footer="0"/>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A3" sqref="A3:C3"/>
    </sheetView>
  </sheetViews>
  <sheetFormatPr defaultColWidth="9.16015625" defaultRowHeight="12.75" customHeight="1"/>
  <cols>
    <col min="1" max="1" width="36.66015625" style="0" customWidth="1"/>
    <col min="2" max="2" width="24.33203125" style="0" customWidth="1"/>
    <col min="3"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63" t="s">
        <v>169</v>
      </c>
      <c r="B1" s="363"/>
      <c r="C1" s="363"/>
      <c r="D1" s="363"/>
      <c r="E1" s="363"/>
      <c r="F1" s="363"/>
      <c r="G1" s="363"/>
      <c r="H1" s="363"/>
      <c r="I1" s="363"/>
      <c r="J1" s="363"/>
      <c r="K1" s="363"/>
      <c r="L1" s="363"/>
      <c r="M1" s="363"/>
      <c r="N1" s="363"/>
      <c r="O1" s="363"/>
    </row>
    <row r="2" spans="1:17" ht="14.25" customHeight="1">
      <c r="A2" s="33"/>
      <c r="B2" s="33"/>
      <c r="C2" s="33"/>
      <c r="D2" s="33"/>
      <c r="E2" s="33"/>
      <c r="F2" s="33"/>
      <c r="G2" s="33"/>
      <c r="H2" s="33"/>
      <c r="I2" s="33"/>
      <c r="J2" s="33"/>
      <c r="K2" s="33"/>
      <c r="Q2" s="205" t="s">
        <v>185</v>
      </c>
    </row>
    <row r="3" spans="1:17" ht="15.75" customHeight="1">
      <c r="A3" s="364" t="s">
        <v>350</v>
      </c>
      <c r="B3" s="365"/>
      <c r="C3" s="366"/>
      <c r="Q3" s="40" t="s">
        <v>13</v>
      </c>
    </row>
    <row r="4" spans="1:17" s="4" customFormat="1" ht="26.25" customHeight="1">
      <c r="A4" s="372" t="s">
        <v>29</v>
      </c>
      <c r="B4" s="372" t="s">
        <v>72</v>
      </c>
      <c r="C4" s="372" t="s">
        <v>73</v>
      </c>
      <c r="D4" s="372" t="s">
        <v>74</v>
      </c>
      <c r="E4" s="372" t="s">
        <v>75</v>
      </c>
      <c r="F4" s="371" t="s">
        <v>117</v>
      </c>
      <c r="G4" s="371"/>
      <c r="H4" s="371"/>
      <c r="I4" s="371"/>
      <c r="J4" s="371"/>
      <c r="K4" s="371"/>
      <c r="L4" s="371"/>
      <c r="M4" s="371"/>
      <c r="N4" s="371"/>
      <c r="O4" s="371"/>
      <c r="P4" s="45"/>
      <c r="Q4" s="45"/>
    </row>
    <row r="5" spans="1:17" s="4" customFormat="1" ht="40.5" customHeight="1">
      <c r="A5" s="373"/>
      <c r="B5" s="373"/>
      <c r="C5" s="373"/>
      <c r="D5" s="373"/>
      <c r="E5" s="373"/>
      <c r="F5" s="375" t="s">
        <v>32</v>
      </c>
      <c r="G5" s="322" t="s">
        <v>18</v>
      </c>
      <c r="H5" s="322"/>
      <c r="I5" s="322" t="s">
        <v>86</v>
      </c>
      <c r="J5" s="322" t="s">
        <v>124</v>
      </c>
      <c r="K5" s="322" t="s">
        <v>88</v>
      </c>
      <c r="L5" s="322" t="s">
        <v>120</v>
      </c>
      <c r="M5" s="322" t="s">
        <v>121</v>
      </c>
      <c r="N5" s="322"/>
      <c r="O5" s="322" t="s">
        <v>127</v>
      </c>
      <c r="P5" s="322" t="s">
        <v>176</v>
      </c>
      <c r="Q5" s="322" t="s">
        <v>177</v>
      </c>
    </row>
    <row r="6" spans="1:17" s="4" customFormat="1" ht="48" customHeight="1">
      <c r="A6" s="374"/>
      <c r="B6" s="374"/>
      <c r="C6" s="374"/>
      <c r="D6" s="374"/>
      <c r="E6" s="374">
        <f>SUM(E7:E15)</f>
        <v>0</v>
      </c>
      <c r="F6" s="376"/>
      <c r="G6" s="12" t="s">
        <v>99</v>
      </c>
      <c r="H6" s="12" t="s">
        <v>118</v>
      </c>
      <c r="I6" s="322"/>
      <c r="J6" s="322"/>
      <c r="K6" s="322"/>
      <c r="L6" s="322"/>
      <c r="M6" s="12" t="s">
        <v>99</v>
      </c>
      <c r="N6" s="37" t="s">
        <v>118</v>
      </c>
      <c r="O6" s="322"/>
      <c r="P6" s="322"/>
      <c r="Q6" s="322"/>
    </row>
    <row r="7" spans="1:17" s="4" customFormat="1" ht="30" customHeight="1">
      <c r="A7" s="34" t="s">
        <v>32</v>
      </c>
      <c r="B7" s="16"/>
      <c r="C7" s="41"/>
      <c r="D7" s="41" t="s">
        <v>71</v>
      </c>
      <c r="E7" s="42">
        <f>SUM(E8:E16)</f>
        <v>0</v>
      </c>
      <c r="F7" s="43">
        <f>I7</f>
        <v>80</v>
      </c>
      <c r="G7" s="38"/>
      <c r="H7" s="44"/>
      <c r="I7" s="44">
        <f>I8+I9</f>
        <v>80</v>
      </c>
      <c r="J7" s="44"/>
      <c r="K7" s="44"/>
      <c r="L7" s="44"/>
      <c r="M7" s="45"/>
      <c r="N7" s="45"/>
      <c r="O7" s="45"/>
      <c r="P7" s="45"/>
      <c r="Q7" s="45"/>
    </row>
    <row r="8" spans="1:17" s="4" customFormat="1" ht="21.75" customHeight="1">
      <c r="A8" s="67" t="s">
        <v>460</v>
      </c>
      <c r="B8" s="67" t="s">
        <v>462</v>
      </c>
      <c r="C8" s="41"/>
      <c r="D8" s="41"/>
      <c r="E8" s="42"/>
      <c r="F8" s="43">
        <f>I8</f>
        <v>60</v>
      </c>
      <c r="G8" s="38"/>
      <c r="H8" s="44"/>
      <c r="I8" s="44">
        <v>60</v>
      </c>
      <c r="J8" s="44"/>
      <c r="K8" s="44"/>
      <c r="L8" s="44"/>
      <c r="M8" s="45"/>
      <c r="N8" s="45"/>
      <c r="O8" s="45"/>
      <c r="P8" s="45"/>
      <c r="Q8" s="45"/>
    </row>
    <row r="9" spans="1:17" s="4" customFormat="1" ht="21.75" customHeight="1">
      <c r="A9" s="67" t="s">
        <v>461</v>
      </c>
      <c r="B9" s="67" t="s">
        <v>463</v>
      </c>
      <c r="C9" s="41"/>
      <c r="D9" s="41"/>
      <c r="E9" s="42"/>
      <c r="F9" s="43">
        <f>I9</f>
        <v>20</v>
      </c>
      <c r="G9" s="38"/>
      <c r="H9" s="44"/>
      <c r="I9" s="44">
        <v>20</v>
      </c>
      <c r="J9" s="44"/>
      <c r="K9" s="44"/>
      <c r="L9" s="44"/>
      <c r="M9" s="45"/>
      <c r="N9" s="45"/>
      <c r="O9" s="45"/>
      <c r="P9" s="45"/>
      <c r="Q9" s="45"/>
    </row>
    <row r="10" spans="1:17" s="4" customFormat="1" ht="21.75" customHeight="1">
      <c r="A10" s="41"/>
      <c r="B10" s="16"/>
      <c r="C10" s="41"/>
      <c r="D10" s="41"/>
      <c r="E10" s="42"/>
      <c r="F10" s="43"/>
      <c r="G10" s="38"/>
      <c r="H10" s="44"/>
      <c r="I10" s="44"/>
      <c r="J10" s="44"/>
      <c r="K10" s="44"/>
      <c r="L10" s="44"/>
      <c r="M10" s="45"/>
      <c r="N10" s="45"/>
      <c r="O10" s="45"/>
      <c r="P10" s="45"/>
      <c r="Q10" s="45"/>
    </row>
    <row r="11" spans="1:17" s="4" customFormat="1" ht="21.75" customHeight="1">
      <c r="A11" s="41"/>
      <c r="B11" s="16"/>
      <c r="C11" s="41"/>
      <c r="D11" s="41"/>
      <c r="E11" s="42"/>
      <c r="F11" s="43"/>
      <c r="G11" s="38"/>
      <c r="H11" s="44"/>
      <c r="I11" s="44"/>
      <c r="J11" s="44"/>
      <c r="K11" s="44"/>
      <c r="L11" s="44"/>
      <c r="M11" s="45"/>
      <c r="N11" s="45"/>
      <c r="O11" s="45"/>
      <c r="P11" s="45"/>
      <c r="Q11" s="45"/>
    </row>
    <row r="12" spans="1:17" s="4" customFormat="1" ht="21.75" customHeight="1">
      <c r="A12" s="41"/>
      <c r="B12" s="16"/>
      <c r="C12" s="41"/>
      <c r="D12" s="41"/>
      <c r="E12" s="42"/>
      <c r="F12" s="43"/>
      <c r="G12" s="38"/>
      <c r="H12" s="44"/>
      <c r="I12" s="44"/>
      <c r="J12" s="44"/>
      <c r="K12" s="44"/>
      <c r="L12" s="44"/>
      <c r="M12" s="45"/>
      <c r="N12" s="45"/>
      <c r="O12" s="45"/>
      <c r="P12" s="45"/>
      <c r="Q12" s="45"/>
    </row>
    <row r="13" spans="1:17" s="4" customFormat="1" ht="21.75" customHeight="1">
      <c r="A13" s="41"/>
      <c r="B13" s="16"/>
      <c r="C13" s="41"/>
      <c r="D13" s="41"/>
      <c r="E13" s="42"/>
      <c r="F13" s="43"/>
      <c r="G13" s="38"/>
      <c r="H13" s="44"/>
      <c r="I13" s="44"/>
      <c r="J13" s="44"/>
      <c r="K13" s="44"/>
      <c r="L13" s="44"/>
      <c r="M13" s="45"/>
      <c r="N13" s="45"/>
      <c r="O13" s="45"/>
      <c r="P13" s="45"/>
      <c r="Q13" s="45"/>
    </row>
    <row r="14" spans="1:17" s="4" customFormat="1" ht="21.75" customHeight="1">
      <c r="A14" s="41"/>
      <c r="B14" s="16"/>
      <c r="C14" s="41"/>
      <c r="D14" s="41"/>
      <c r="E14" s="42"/>
      <c r="F14" s="43"/>
      <c r="G14" s="38"/>
      <c r="H14" s="44"/>
      <c r="I14" s="44"/>
      <c r="J14" s="44"/>
      <c r="K14" s="44"/>
      <c r="L14" s="44"/>
      <c r="M14" s="45"/>
      <c r="N14" s="45"/>
      <c r="O14" s="45"/>
      <c r="P14" s="45"/>
      <c r="Q14" s="45"/>
    </row>
    <row r="15" spans="1:17" ht="21.75" customHeight="1">
      <c r="A15" s="36"/>
      <c r="B15" s="35"/>
      <c r="C15" s="36"/>
      <c r="D15" s="36" t="s">
        <v>71</v>
      </c>
      <c r="E15" s="42">
        <f>SUM(E16:E20)</f>
        <v>0</v>
      </c>
      <c r="F15" s="43"/>
      <c r="G15" s="38"/>
      <c r="H15" s="39"/>
      <c r="I15" s="39"/>
      <c r="J15" s="39"/>
      <c r="K15" s="39"/>
      <c r="L15" s="39"/>
      <c r="M15" s="39"/>
      <c r="N15" s="39"/>
      <c r="O15" s="39"/>
      <c r="P15" s="39"/>
      <c r="Q15" s="39"/>
    </row>
    <row r="16" ht="30.75" customHeight="1"/>
  </sheetData>
  <sheetProtection/>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rintOptions horizontalCentered="1" verticalCentered="1"/>
  <pageMargins left="0"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J9" sqref="J9"/>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84" t="s">
        <v>199</v>
      </c>
      <c r="B2" s="384"/>
      <c r="C2" s="384"/>
      <c r="D2" s="384"/>
      <c r="E2" s="384"/>
      <c r="F2" s="384"/>
      <c r="G2" s="384"/>
      <c r="H2" s="384"/>
      <c r="I2" s="384"/>
      <c r="J2" s="384"/>
      <c r="K2" s="384"/>
      <c r="L2" s="384"/>
    </row>
    <row r="3" spans="1:12" ht="39" customHeight="1">
      <c r="A3" s="210"/>
      <c r="B3" s="210"/>
      <c r="C3" s="210"/>
      <c r="D3" s="210"/>
      <c r="E3" s="210"/>
      <c r="F3" s="210"/>
      <c r="G3" s="210"/>
      <c r="H3" s="210"/>
      <c r="I3" s="210"/>
      <c r="J3" s="210"/>
      <c r="K3" s="210"/>
      <c r="L3" s="212" t="s">
        <v>213</v>
      </c>
    </row>
    <row r="4" spans="1:12" ht="24" customHeight="1">
      <c r="A4" s="186"/>
      <c r="B4" s="186"/>
      <c r="C4" s="186"/>
      <c r="D4" s="186"/>
      <c r="E4" s="186"/>
      <c r="F4" s="186"/>
      <c r="G4" s="186"/>
      <c r="H4" s="186"/>
      <c r="I4" s="186"/>
      <c r="J4" s="186"/>
      <c r="K4" s="186"/>
      <c r="L4" s="185" t="s">
        <v>125</v>
      </c>
    </row>
    <row r="5" spans="1:12" ht="26.25" customHeight="1">
      <c r="A5" s="377" t="s">
        <v>200</v>
      </c>
      <c r="B5" s="385" t="s">
        <v>201</v>
      </c>
      <c r="C5" s="377" t="s">
        <v>202</v>
      </c>
      <c r="D5" s="377" t="s">
        <v>203</v>
      </c>
      <c r="E5" s="377" t="s">
        <v>204</v>
      </c>
      <c r="F5" s="377" t="s">
        <v>205</v>
      </c>
      <c r="G5" s="377" t="s">
        <v>206</v>
      </c>
      <c r="H5" s="379" t="s">
        <v>207</v>
      </c>
      <c r="I5" s="381" t="s">
        <v>208</v>
      </c>
      <c r="J5" s="382"/>
      <c r="K5" s="382"/>
      <c r="L5" s="383"/>
    </row>
    <row r="6" spans="1:12" ht="94.5" customHeight="1">
      <c r="A6" s="378"/>
      <c r="B6" s="386"/>
      <c r="C6" s="378"/>
      <c r="D6" s="378"/>
      <c r="E6" s="378"/>
      <c r="F6" s="378"/>
      <c r="G6" s="378"/>
      <c r="H6" s="380"/>
      <c r="I6" s="211" t="s">
        <v>209</v>
      </c>
      <c r="J6" s="211" t="s">
        <v>210</v>
      </c>
      <c r="K6" s="211" t="s">
        <v>211</v>
      </c>
      <c r="L6" s="211" t="s">
        <v>212</v>
      </c>
    </row>
    <row r="7" spans="1:12" ht="46.5" customHeight="1">
      <c r="A7" s="274" t="s">
        <v>464</v>
      </c>
      <c r="B7" s="275" t="s">
        <v>467</v>
      </c>
      <c r="C7" s="275" t="s">
        <v>468</v>
      </c>
      <c r="D7" s="276" t="s">
        <v>469</v>
      </c>
      <c r="E7" s="275" t="s">
        <v>470</v>
      </c>
      <c r="F7" s="277" t="s">
        <v>466</v>
      </c>
      <c r="G7" s="276" t="s">
        <v>465</v>
      </c>
      <c r="H7" s="278">
        <v>3</v>
      </c>
      <c r="I7" s="187"/>
      <c r="J7" s="187">
        <v>3</v>
      </c>
      <c r="K7" s="187"/>
      <c r="L7" s="187"/>
    </row>
    <row r="8" spans="1:12" ht="46.5" customHeight="1">
      <c r="A8" s="274" t="s">
        <v>464</v>
      </c>
      <c r="B8" s="275" t="s">
        <v>467</v>
      </c>
      <c r="C8" s="275" t="s">
        <v>471</v>
      </c>
      <c r="D8" s="275" t="s">
        <v>472</v>
      </c>
      <c r="E8" s="275" t="s">
        <v>470</v>
      </c>
      <c r="F8" s="277" t="s">
        <v>466</v>
      </c>
      <c r="G8" s="276" t="s">
        <v>465</v>
      </c>
      <c r="H8" s="278">
        <v>3</v>
      </c>
      <c r="I8" s="187"/>
      <c r="J8" s="187">
        <v>3</v>
      </c>
      <c r="K8" s="187"/>
      <c r="L8" s="187"/>
    </row>
    <row r="9" spans="1:12" ht="46.5" customHeight="1">
      <c r="A9" s="187"/>
      <c r="B9" s="187"/>
      <c r="C9" s="187"/>
      <c r="D9" s="187"/>
      <c r="E9" s="187"/>
      <c r="F9" s="187"/>
      <c r="G9" s="187"/>
      <c r="H9" s="187"/>
      <c r="I9" s="187"/>
      <c r="J9" s="187"/>
      <c r="K9" s="187"/>
      <c r="L9" s="187"/>
    </row>
    <row r="10" spans="1:12" ht="46.5" customHeight="1">
      <c r="A10" s="187"/>
      <c r="B10" s="187"/>
      <c r="C10" s="187"/>
      <c r="D10" s="187"/>
      <c r="E10" s="187"/>
      <c r="F10" s="187"/>
      <c r="G10" s="187"/>
      <c r="H10" s="187"/>
      <c r="I10" s="187"/>
      <c r="J10" s="187"/>
      <c r="K10" s="187"/>
      <c r="L10" s="187"/>
    </row>
    <row r="11" spans="1:12" ht="46.5" customHeight="1">
      <c r="A11" s="187"/>
      <c r="B11" s="187"/>
      <c r="C11" s="187"/>
      <c r="D11" s="187"/>
      <c r="E11" s="187"/>
      <c r="F11" s="187"/>
      <c r="G11" s="187"/>
      <c r="H11" s="187"/>
      <c r="I11" s="187"/>
      <c r="J11" s="187"/>
      <c r="K11" s="187"/>
      <c r="L11" s="187"/>
    </row>
    <row r="12" spans="1:12" ht="46.5" customHeight="1">
      <c r="A12" s="187"/>
      <c r="B12" s="187"/>
      <c r="C12" s="187"/>
      <c r="D12" s="187"/>
      <c r="E12" s="187"/>
      <c r="F12" s="187"/>
      <c r="G12" s="187"/>
      <c r="H12" s="187"/>
      <c r="I12" s="187"/>
      <c r="J12" s="187"/>
      <c r="K12" s="187"/>
      <c r="L12" s="187"/>
    </row>
    <row r="13" spans="1:12" ht="46.5" customHeight="1">
      <c r="A13" s="187"/>
      <c r="B13" s="187"/>
      <c r="C13" s="187"/>
      <c r="D13" s="187"/>
      <c r="E13" s="187"/>
      <c r="F13" s="187"/>
      <c r="G13" s="187"/>
      <c r="H13" s="187"/>
      <c r="I13" s="187"/>
      <c r="J13" s="187"/>
      <c r="K13" s="187"/>
      <c r="L13" s="187"/>
    </row>
  </sheetData>
  <sheetProtection formatCells="0" formatColumns="0" formatRows="0"/>
  <mergeCells count="10">
    <mergeCell ref="G5:G6"/>
    <mergeCell ref="H5:H6"/>
    <mergeCell ref="I5:L5"/>
    <mergeCell ref="A2:L2"/>
    <mergeCell ref="A5:A6"/>
    <mergeCell ref="B5:B6"/>
    <mergeCell ref="C5:C6"/>
    <mergeCell ref="D5:D6"/>
    <mergeCell ref="E5:E6"/>
    <mergeCell ref="F5:F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6" sqref="C6:C11"/>
    </sheetView>
  </sheetViews>
  <sheetFormatPr defaultColWidth="9.16015625" defaultRowHeight="12.75" customHeight="1"/>
  <cols>
    <col min="1" max="1" width="62" style="0" customWidth="1"/>
    <col min="2" max="3" width="35.5" style="0" customWidth="1"/>
  </cols>
  <sheetData>
    <row r="1" spans="1:3" ht="35.25" customHeight="1">
      <c r="A1" s="351" t="s">
        <v>170</v>
      </c>
      <c r="B1" s="351"/>
      <c r="C1" s="351"/>
    </row>
    <row r="2" spans="1:3" ht="21" customHeight="1">
      <c r="A2" s="19"/>
      <c r="B2" s="19"/>
      <c r="C2" s="204" t="s">
        <v>186</v>
      </c>
    </row>
    <row r="3" spans="1:3" ht="24.75" customHeight="1">
      <c r="A3" s="279" t="s">
        <v>473</v>
      </c>
      <c r="B3" s="184"/>
      <c r="C3" s="185" t="s">
        <v>125</v>
      </c>
    </row>
    <row r="4" spans="1:16" s="17" customFormat="1" ht="30" customHeight="1">
      <c r="A4" s="323" t="s">
        <v>76</v>
      </c>
      <c r="B4" s="20" t="s">
        <v>77</v>
      </c>
      <c r="C4" s="21"/>
      <c r="F4" s="22"/>
      <c r="P4" s="22"/>
    </row>
    <row r="5" spans="1:16" s="17" customFormat="1" ht="43.5" customHeight="1">
      <c r="A5" s="323"/>
      <c r="B5" s="23" t="s">
        <v>171</v>
      </c>
      <c r="C5" s="199" t="s">
        <v>172</v>
      </c>
      <c r="E5" s="25">
        <v>3.6</v>
      </c>
      <c r="F5" s="26">
        <v>0</v>
      </c>
      <c r="G5" s="26">
        <v>0.6</v>
      </c>
      <c r="H5" s="25">
        <v>3</v>
      </c>
      <c r="I5" s="26">
        <v>0</v>
      </c>
      <c r="J5" s="25">
        <v>3</v>
      </c>
      <c r="K5" s="25">
        <v>9.4</v>
      </c>
      <c r="L5" s="26">
        <v>0</v>
      </c>
      <c r="M5" s="26">
        <v>0.7</v>
      </c>
      <c r="N5" s="25">
        <v>8.7</v>
      </c>
      <c r="O5" s="26">
        <v>0</v>
      </c>
      <c r="P5" s="25">
        <v>8.7</v>
      </c>
    </row>
    <row r="6" spans="1:16" s="17" customFormat="1" ht="34.5" customHeight="1">
      <c r="A6" s="27" t="s">
        <v>78</v>
      </c>
      <c r="B6" s="280">
        <v>20.8</v>
      </c>
      <c r="C6" s="283">
        <v>26.6</v>
      </c>
      <c r="E6" s="22"/>
      <c r="G6" s="22"/>
      <c r="I6" s="22"/>
      <c r="J6" s="22"/>
      <c r="K6" s="22"/>
      <c r="L6" s="22"/>
      <c r="M6" s="22"/>
      <c r="N6" s="22"/>
      <c r="O6" s="22"/>
      <c r="P6" s="22"/>
    </row>
    <row r="7" spans="1:16" s="18" customFormat="1" ht="34.5" customHeight="1">
      <c r="A7" s="28" t="s">
        <v>79</v>
      </c>
      <c r="B7" s="281">
        <v>0</v>
      </c>
      <c r="C7" s="284">
        <v>0</v>
      </c>
      <c r="D7" s="29"/>
      <c r="E7" s="29"/>
      <c r="F7" s="29"/>
      <c r="G7" s="29"/>
      <c r="H7" s="29"/>
      <c r="I7" s="29"/>
      <c r="J7" s="29"/>
      <c r="K7" s="29"/>
      <c r="L7" s="29"/>
      <c r="M7" s="29"/>
      <c r="O7" s="29"/>
      <c r="P7" s="29"/>
    </row>
    <row r="8" spans="1:16" s="18" customFormat="1" ht="34.5" customHeight="1">
      <c r="A8" s="30" t="s">
        <v>80</v>
      </c>
      <c r="B8" s="282">
        <v>6</v>
      </c>
      <c r="C8" s="285">
        <v>8.6</v>
      </c>
      <c r="D8" s="29"/>
      <c r="E8" s="29"/>
      <c r="G8" s="29"/>
      <c r="H8" s="29"/>
      <c r="I8" s="29"/>
      <c r="J8" s="29"/>
      <c r="K8" s="29"/>
      <c r="L8" s="29"/>
      <c r="M8" s="29"/>
      <c r="O8" s="29"/>
      <c r="P8" s="29"/>
    </row>
    <row r="9" spans="1:16" s="18" customFormat="1" ht="34.5" customHeight="1">
      <c r="A9" s="30" t="s">
        <v>81</v>
      </c>
      <c r="B9" s="282">
        <v>14.8</v>
      </c>
      <c r="C9" s="285">
        <v>18</v>
      </c>
      <c r="D9" s="29"/>
      <c r="E9" s="29"/>
      <c r="H9" s="29"/>
      <c r="I9" s="29"/>
      <c r="L9" s="29"/>
      <c r="N9" s="29"/>
      <c r="P9" s="29"/>
    </row>
    <row r="10" spans="1:9" s="18" customFormat="1" ht="34.5" customHeight="1">
      <c r="A10" s="30" t="s">
        <v>82</v>
      </c>
      <c r="B10" s="282">
        <v>0</v>
      </c>
      <c r="C10" s="285">
        <v>0</v>
      </c>
      <c r="D10" s="29"/>
      <c r="E10" s="29"/>
      <c r="F10" s="29"/>
      <c r="G10" s="29"/>
      <c r="H10" s="29"/>
      <c r="I10" s="29"/>
    </row>
    <row r="11" spans="1:8" s="18" customFormat="1" ht="34.5" customHeight="1">
      <c r="A11" s="30" t="s">
        <v>83</v>
      </c>
      <c r="B11" s="282">
        <v>14.8</v>
      </c>
      <c r="C11" s="285">
        <v>18</v>
      </c>
      <c r="D11" s="29"/>
      <c r="E11" s="29"/>
      <c r="F11" s="29"/>
      <c r="G11" s="29"/>
      <c r="H11" s="29"/>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17"/>
  <sheetViews>
    <sheetView showGridLines="0" showZeros="0" zoomScalePageLayoutView="0" workbookViewId="0" topLeftCell="A1">
      <selection activeCell="A3" sqref="A3:C3"/>
    </sheetView>
  </sheetViews>
  <sheetFormatPr defaultColWidth="6.83203125" defaultRowHeight="19.5" customHeight="1"/>
  <cols>
    <col min="1" max="1" width="42.83203125" style="5" customWidth="1"/>
    <col min="2" max="2" width="7.66015625" style="6" customWidth="1"/>
    <col min="3" max="3" width="9.33203125" style="6" customWidth="1"/>
    <col min="4" max="4" width="12" style="6" customWidth="1"/>
    <col min="5" max="5" width="31.5" style="6" customWidth="1"/>
    <col min="6" max="6" width="18.16015625" style="6" customWidth="1"/>
    <col min="7" max="7" width="9" style="7" bestFit="1" customWidth="1"/>
    <col min="8" max="193" width="6.83203125" style="7" customWidth="1"/>
    <col min="194" max="194" width="6.83203125" style="0" customWidth="1"/>
  </cols>
  <sheetData>
    <row r="1" spans="1:6" s="1" customFormat="1" ht="36.75" customHeight="1">
      <c r="A1" s="387" t="s">
        <v>173</v>
      </c>
      <c r="B1" s="387"/>
      <c r="C1" s="387"/>
      <c r="D1" s="387"/>
      <c r="E1" s="387"/>
      <c r="F1" s="387"/>
    </row>
    <row r="2" spans="1:6" s="1" customFormat="1" ht="24" customHeight="1">
      <c r="A2" s="8"/>
      <c r="B2" s="8"/>
      <c r="C2" s="8"/>
      <c r="D2" s="8"/>
      <c r="E2" s="8"/>
      <c r="F2" s="206" t="s">
        <v>187</v>
      </c>
    </row>
    <row r="3" spans="1:6" s="1" customFormat="1" ht="15" customHeight="1">
      <c r="A3" s="365" t="s">
        <v>214</v>
      </c>
      <c r="B3" s="365"/>
      <c r="C3" s="366"/>
      <c r="D3" s="10"/>
      <c r="E3" s="10"/>
      <c r="F3" s="11" t="s">
        <v>13</v>
      </c>
    </row>
    <row r="4" spans="1:6" s="2" customFormat="1" ht="24" customHeight="1">
      <c r="A4" s="388" t="s">
        <v>29</v>
      </c>
      <c r="B4" s="322" t="s">
        <v>84</v>
      </c>
      <c r="C4" s="322"/>
      <c r="D4" s="322"/>
      <c r="E4" s="322" t="s">
        <v>40</v>
      </c>
      <c r="F4" s="389" t="s">
        <v>171</v>
      </c>
    </row>
    <row r="5" spans="1:6" s="2" customFormat="1" ht="24.75" customHeight="1">
      <c r="A5" s="388"/>
      <c r="B5" s="322"/>
      <c r="C5" s="322"/>
      <c r="D5" s="322"/>
      <c r="E5" s="322"/>
      <c r="F5" s="389"/>
    </row>
    <row r="6" spans="1:6" s="3" customFormat="1" ht="38.25" customHeight="1">
      <c r="A6" s="388"/>
      <c r="B6" s="13" t="s">
        <v>41</v>
      </c>
      <c r="C6" s="13" t="s">
        <v>42</v>
      </c>
      <c r="D6" s="13" t="s">
        <v>43</v>
      </c>
      <c r="E6" s="322"/>
      <c r="F6" s="389"/>
    </row>
    <row r="7" spans="1:193" s="4" customFormat="1" ht="15" customHeight="1">
      <c r="A7" s="134"/>
      <c r="B7" s="135"/>
      <c r="C7" s="135"/>
      <c r="D7" s="135"/>
      <c r="E7" s="136" t="s">
        <v>32</v>
      </c>
      <c r="F7" s="137">
        <f>F8</f>
        <v>101.05</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row>
    <row r="8" spans="1:193" s="148" customFormat="1" ht="15" customHeight="1">
      <c r="A8" s="50" t="s">
        <v>474</v>
      </c>
      <c r="B8" s="145"/>
      <c r="C8" s="145"/>
      <c r="D8" s="145"/>
      <c r="E8" s="183" t="s">
        <v>99</v>
      </c>
      <c r="F8" s="146">
        <f>F9</f>
        <v>101.05</v>
      </c>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row>
    <row r="9" spans="1:6" ht="15" customHeight="1">
      <c r="A9" s="18"/>
      <c r="B9" s="286" t="s">
        <v>66</v>
      </c>
      <c r="C9" s="286"/>
      <c r="D9" s="286"/>
      <c r="E9" s="289" t="s">
        <v>36</v>
      </c>
      <c r="F9" s="290">
        <v>101.05</v>
      </c>
    </row>
    <row r="10" spans="1:6" ht="15" customHeight="1">
      <c r="A10" s="36"/>
      <c r="B10" s="286"/>
      <c r="C10" s="287">
        <v>30201</v>
      </c>
      <c r="D10" s="286"/>
      <c r="E10" s="289" t="s">
        <v>95</v>
      </c>
      <c r="F10" s="290">
        <v>4.65</v>
      </c>
    </row>
    <row r="11" spans="1:6" ht="15" customHeight="1">
      <c r="A11" s="36"/>
      <c r="B11" s="286"/>
      <c r="C11" s="287">
        <v>30202</v>
      </c>
      <c r="D11" s="286"/>
      <c r="E11" s="289" t="s">
        <v>302</v>
      </c>
      <c r="F11" s="290">
        <v>0.8</v>
      </c>
    </row>
    <row r="12" spans="1:6" ht="15" customHeight="1">
      <c r="A12" s="36"/>
      <c r="B12" s="286" t="s">
        <v>46</v>
      </c>
      <c r="C12" s="287">
        <v>30207</v>
      </c>
      <c r="D12" s="286"/>
      <c r="E12" s="289" t="s">
        <v>312</v>
      </c>
      <c r="F12" s="290">
        <v>7</v>
      </c>
    </row>
    <row r="13" spans="1:6" ht="15" customHeight="1">
      <c r="A13" s="36"/>
      <c r="B13" s="286"/>
      <c r="C13" s="287">
        <v>30211</v>
      </c>
      <c r="D13" s="286"/>
      <c r="E13" s="289" t="s">
        <v>318</v>
      </c>
      <c r="F13" s="290">
        <v>4</v>
      </c>
    </row>
    <row r="14" spans="1:193" s="139" customFormat="1" ht="19.5" customHeight="1">
      <c r="A14" s="36"/>
      <c r="B14" s="286" t="s">
        <v>46</v>
      </c>
      <c r="C14" s="287">
        <v>30228</v>
      </c>
      <c r="D14" s="286"/>
      <c r="E14" s="289" t="s">
        <v>332</v>
      </c>
      <c r="F14" s="290">
        <v>8.08</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row>
    <row r="15" spans="1:6" ht="19.5" customHeight="1">
      <c r="A15" s="36"/>
      <c r="B15" s="286"/>
      <c r="C15" s="287">
        <v>30231</v>
      </c>
      <c r="D15" s="286"/>
      <c r="E15" s="289" t="s">
        <v>336</v>
      </c>
      <c r="F15" s="290">
        <v>3.8</v>
      </c>
    </row>
    <row r="16" spans="1:193" s="148" customFormat="1" ht="19.5" customHeight="1">
      <c r="A16" s="50"/>
      <c r="B16" s="286" t="s">
        <v>46</v>
      </c>
      <c r="C16" s="287">
        <v>30239</v>
      </c>
      <c r="D16" s="286"/>
      <c r="E16" s="289" t="s">
        <v>338</v>
      </c>
      <c r="F16" s="290">
        <v>49.54</v>
      </c>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row>
    <row r="17" spans="1:6" ht="19.5" customHeight="1">
      <c r="A17" s="36"/>
      <c r="B17" s="286"/>
      <c r="C17" s="287">
        <v>30299</v>
      </c>
      <c r="D17" s="286"/>
      <c r="E17" s="289" t="s">
        <v>96</v>
      </c>
      <c r="F17" s="290">
        <v>23.18</v>
      </c>
    </row>
  </sheetData>
  <sheetProtection formatCells="0" formatColumns="0" formatRows="0"/>
  <mergeCells count="6">
    <mergeCell ref="A1:F1"/>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K877"/>
  <sheetViews>
    <sheetView zoomScale="55" zoomScaleNormal="55" zoomScalePageLayoutView="0" workbookViewId="0" topLeftCell="A820">
      <selection activeCell="B869" sqref="B869:K869"/>
    </sheetView>
  </sheetViews>
  <sheetFormatPr defaultColWidth="9.33203125" defaultRowHeight="11.25"/>
  <cols>
    <col min="1" max="1" width="22.5" style="186" customWidth="1"/>
    <col min="2" max="6" width="20.83203125" style="186" customWidth="1"/>
    <col min="7" max="7" width="25.83203125" style="186" customWidth="1"/>
    <col min="8" max="11" width="20.83203125" style="186" customWidth="1"/>
  </cols>
  <sheetData>
    <row r="1" spans="1:11" ht="14.25" customHeight="1">
      <c r="A1"/>
      <c r="B1"/>
      <c r="C1"/>
      <c r="D1"/>
      <c r="E1"/>
      <c r="F1"/>
      <c r="G1"/>
      <c r="H1"/>
      <c r="I1"/>
      <c r="J1"/>
      <c r="K1"/>
    </row>
    <row r="2" spans="1:11" ht="47.25" customHeight="1">
      <c r="A2" s="396" t="s">
        <v>475</v>
      </c>
      <c r="B2" s="396"/>
      <c r="C2" s="396"/>
      <c r="D2" s="396"/>
      <c r="E2" s="396"/>
      <c r="F2" s="396"/>
      <c r="G2" s="396"/>
      <c r="H2" s="396"/>
      <c r="I2" s="396"/>
      <c r="J2" s="396"/>
      <c r="K2" s="396"/>
    </row>
    <row r="3" spans="1:11" s="64" customFormat="1" ht="31.5" customHeight="1">
      <c r="A3" s="291" t="s">
        <v>476</v>
      </c>
      <c r="B3" s="397" t="s">
        <v>477</v>
      </c>
      <c r="C3" s="398"/>
      <c r="D3" s="291" t="s">
        <v>478</v>
      </c>
      <c r="E3" s="399" t="s">
        <v>477</v>
      </c>
      <c r="F3" s="398"/>
      <c r="G3" s="291" t="s">
        <v>479</v>
      </c>
      <c r="H3" s="292" t="s">
        <v>480</v>
      </c>
      <c r="I3" s="291"/>
      <c r="K3" s="293" t="s">
        <v>13</v>
      </c>
    </row>
    <row r="4" spans="1:11" ht="52.5" customHeight="1">
      <c r="A4" s="294" t="s">
        <v>481</v>
      </c>
      <c r="B4" s="294" t="s">
        <v>482</v>
      </c>
      <c r="C4" s="294" t="s">
        <v>483</v>
      </c>
      <c r="D4" s="294" t="s">
        <v>484</v>
      </c>
      <c r="E4" s="294" t="s">
        <v>485</v>
      </c>
      <c r="F4" s="294" t="s">
        <v>486</v>
      </c>
      <c r="G4" s="294" t="s">
        <v>487</v>
      </c>
      <c r="H4" s="294" t="s">
        <v>488</v>
      </c>
      <c r="I4" s="294" t="s">
        <v>489</v>
      </c>
      <c r="J4" s="294" t="s">
        <v>490</v>
      </c>
      <c r="K4" s="294" t="s">
        <v>491</v>
      </c>
    </row>
    <row r="5" spans="1:11" ht="14.25" customHeight="1">
      <c r="A5" s="295" t="s">
        <v>492</v>
      </c>
      <c r="B5" s="295">
        <v>1</v>
      </c>
      <c r="C5" s="295">
        <v>2</v>
      </c>
      <c r="D5" s="295">
        <v>3</v>
      </c>
      <c r="E5" s="295">
        <v>4</v>
      </c>
      <c r="F5" s="295">
        <v>5</v>
      </c>
      <c r="G5" s="295">
        <v>6</v>
      </c>
      <c r="H5" s="295">
        <v>7</v>
      </c>
      <c r="I5" s="295">
        <v>8</v>
      </c>
      <c r="J5" s="295">
        <v>9</v>
      </c>
      <c r="K5" s="295"/>
    </row>
    <row r="6" spans="1:11" s="64" customFormat="1" ht="55.5" customHeight="1">
      <c r="A6" s="296" t="s">
        <v>354</v>
      </c>
      <c r="B6" s="297">
        <v>26.36</v>
      </c>
      <c r="C6" s="297">
        <v>26.36</v>
      </c>
      <c r="D6" s="297">
        <v>0</v>
      </c>
      <c r="E6" s="68">
        <v>0</v>
      </c>
      <c r="F6" s="68">
        <v>0</v>
      </c>
      <c r="G6" s="68">
        <v>0</v>
      </c>
      <c r="H6" s="68">
        <v>0</v>
      </c>
      <c r="I6" s="68">
        <v>0</v>
      </c>
      <c r="J6" s="297">
        <v>0</v>
      </c>
      <c r="K6" s="68"/>
    </row>
    <row r="7" spans="1:11" s="64" customFormat="1" ht="62.25" customHeight="1">
      <c r="A7" s="298" t="s">
        <v>493</v>
      </c>
      <c r="B7" s="400" t="s">
        <v>355</v>
      </c>
      <c r="C7" s="401"/>
      <c r="D7" s="401"/>
      <c r="E7" s="401"/>
      <c r="F7" s="401"/>
      <c r="G7" s="401"/>
      <c r="H7" s="401"/>
      <c r="I7" s="401"/>
      <c r="J7" s="401"/>
      <c r="K7" s="402"/>
    </row>
    <row r="8" spans="1:11" s="64" customFormat="1" ht="147" customHeight="1">
      <c r="A8" s="298" t="s">
        <v>494</v>
      </c>
      <c r="B8" s="400" t="s">
        <v>495</v>
      </c>
      <c r="C8" s="401"/>
      <c r="D8" s="401"/>
      <c r="E8" s="401"/>
      <c r="F8" s="402"/>
      <c r="G8" s="298" t="s">
        <v>496</v>
      </c>
      <c r="H8" s="400" t="s">
        <v>497</v>
      </c>
      <c r="I8" s="401"/>
      <c r="J8" s="401"/>
      <c r="K8" s="402"/>
    </row>
    <row r="9" spans="1:11" s="64" customFormat="1" ht="93.75" customHeight="1">
      <c r="A9" s="298" t="s">
        <v>498</v>
      </c>
      <c r="B9" s="400" t="s">
        <v>499</v>
      </c>
      <c r="C9" s="401"/>
      <c r="D9" s="401"/>
      <c r="E9" s="401"/>
      <c r="F9" s="402"/>
      <c r="G9" s="298" t="s">
        <v>500</v>
      </c>
      <c r="H9" s="400" t="s">
        <v>501</v>
      </c>
      <c r="I9" s="401"/>
      <c r="J9" s="401"/>
      <c r="K9" s="402"/>
    </row>
    <row r="10" spans="1:11" s="64" customFormat="1" ht="36" customHeight="1">
      <c r="A10" s="208" t="s">
        <v>192</v>
      </c>
      <c r="B10" s="288"/>
      <c r="C10" s="298" t="s">
        <v>502</v>
      </c>
      <c r="D10" s="400" t="s">
        <v>503</v>
      </c>
      <c r="E10" s="401"/>
      <c r="F10" s="402"/>
      <c r="G10" s="187" t="s">
        <v>193</v>
      </c>
      <c r="H10" s="298" t="s">
        <v>504</v>
      </c>
      <c r="I10" s="400" t="s">
        <v>505</v>
      </c>
      <c r="J10" s="401"/>
      <c r="K10" s="402"/>
    </row>
    <row r="11" spans="1:11" s="64" customFormat="1" ht="36" customHeight="1">
      <c r="A11" s="393" t="s">
        <v>194</v>
      </c>
      <c r="B11" s="393" t="s">
        <v>195</v>
      </c>
      <c r="C11" s="298" t="s">
        <v>506</v>
      </c>
      <c r="D11" s="400" t="s">
        <v>507</v>
      </c>
      <c r="E11" s="401"/>
      <c r="F11" s="402"/>
      <c r="G11" s="393" t="s">
        <v>196</v>
      </c>
      <c r="H11" s="298" t="s">
        <v>508</v>
      </c>
      <c r="I11" s="400" t="s">
        <v>509</v>
      </c>
      <c r="J11" s="401"/>
      <c r="K11" s="402"/>
    </row>
    <row r="12" spans="1:11" s="64" customFormat="1" ht="36" customHeight="1">
      <c r="A12" s="394"/>
      <c r="B12" s="394"/>
      <c r="C12" s="298" t="s">
        <v>510</v>
      </c>
      <c r="D12" s="400" t="s">
        <v>71</v>
      </c>
      <c r="E12" s="401"/>
      <c r="F12" s="402"/>
      <c r="G12" s="394"/>
      <c r="H12" s="298" t="s">
        <v>511</v>
      </c>
      <c r="I12" s="400" t="s">
        <v>512</v>
      </c>
      <c r="J12" s="401"/>
      <c r="K12" s="402"/>
    </row>
    <row r="13" spans="1:11" s="64" customFormat="1" ht="36" customHeight="1">
      <c r="A13" s="394"/>
      <c r="B13" s="394"/>
      <c r="C13" s="298" t="s">
        <v>513</v>
      </c>
      <c r="D13" s="400" t="s">
        <v>71</v>
      </c>
      <c r="E13" s="401"/>
      <c r="F13" s="402"/>
      <c r="G13" s="394"/>
      <c r="H13" s="298" t="s">
        <v>514</v>
      </c>
      <c r="I13" s="400" t="s">
        <v>71</v>
      </c>
      <c r="J13" s="401"/>
      <c r="K13" s="402"/>
    </row>
    <row r="14" spans="1:11" s="64" customFormat="1" ht="36" customHeight="1">
      <c r="A14" s="394"/>
      <c r="B14" s="394"/>
      <c r="C14" s="298" t="s">
        <v>515</v>
      </c>
      <c r="D14" s="400" t="s">
        <v>71</v>
      </c>
      <c r="E14" s="401"/>
      <c r="F14" s="402"/>
      <c r="G14" s="394"/>
      <c r="H14" s="298" t="s">
        <v>516</v>
      </c>
      <c r="I14" s="400" t="s">
        <v>71</v>
      </c>
      <c r="J14" s="401"/>
      <c r="K14" s="402"/>
    </row>
    <row r="15" spans="1:11" s="64" customFormat="1" ht="36" customHeight="1">
      <c r="A15" s="394"/>
      <c r="B15" s="394"/>
      <c r="C15" s="298" t="s">
        <v>517</v>
      </c>
      <c r="D15" s="400" t="s">
        <v>71</v>
      </c>
      <c r="E15" s="401"/>
      <c r="F15" s="402"/>
      <c r="G15" s="394"/>
      <c r="H15" s="298" t="s">
        <v>518</v>
      </c>
      <c r="I15" s="400" t="s">
        <v>71</v>
      </c>
      <c r="J15" s="401"/>
      <c r="K15" s="402"/>
    </row>
    <row r="16" spans="1:11" s="186" customFormat="1" ht="36" customHeight="1">
      <c r="A16" s="395"/>
      <c r="B16" s="395"/>
      <c r="C16" s="187" t="s">
        <v>197</v>
      </c>
      <c r="D16" s="411"/>
      <c r="E16" s="412"/>
      <c r="F16" s="413"/>
      <c r="G16" s="395"/>
      <c r="H16" s="187" t="s">
        <v>198</v>
      </c>
      <c r="I16" s="411"/>
      <c r="J16" s="412"/>
      <c r="K16" s="413"/>
    </row>
    <row r="18" spans="1:11" ht="14.25" customHeight="1">
      <c r="A18"/>
      <c r="B18"/>
      <c r="C18"/>
      <c r="D18"/>
      <c r="E18"/>
      <c r="F18"/>
      <c r="G18"/>
      <c r="H18"/>
      <c r="I18"/>
      <c r="J18"/>
      <c r="K18"/>
    </row>
    <row r="19" spans="1:11" ht="47.25" customHeight="1">
      <c r="A19" s="396" t="s">
        <v>519</v>
      </c>
      <c r="B19" s="396"/>
      <c r="C19" s="396"/>
      <c r="D19" s="396"/>
      <c r="E19" s="396"/>
      <c r="F19" s="396"/>
      <c r="G19" s="396"/>
      <c r="H19" s="396"/>
      <c r="I19" s="396"/>
      <c r="J19" s="396"/>
      <c r="K19" s="396"/>
    </row>
    <row r="20" spans="1:11" s="64" customFormat="1" ht="31.5" customHeight="1">
      <c r="A20" s="291" t="s">
        <v>520</v>
      </c>
      <c r="B20" s="397" t="s">
        <v>477</v>
      </c>
      <c r="C20" s="398"/>
      <c r="D20" s="291" t="s">
        <v>521</v>
      </c>
      <c r="E20" s="399" t="s">
        <v>477</v>
      </c>
      <c r="F20" s="398"/>
      <c r="G20" s="291" t="s">
        <v>522</v>
      </c>
      <c r="H20" s="292" t="s">
        <v>480</v>
      </c>
      <c r="I20" s="291"/>
      <c r="K20" s="293" t="s">
        <v>13</v>
      </c>
    </row>
    <row r="21" spans="1:11" ht="52.5" customHeight="1">
      <c r="A21" s="208" t="s">
        <v>523</v>
      </c>
      <c r="B21" s="208" t="s">
        <v>524</v>
      </c>
      <c r="C21" s="208" t="s">
        <v>525</v>
      </c>
      <c r="D21" s="208" t="s">
        <v>526</v>
      </c>
      <c r="E21" s="208" t="s">
        <v>527</v>
      </c>
      <c r="F21" s="208" t="s">
        <v>528</v>
      </c>
      <c r="G21" s="208" t="s">
        <v>529</v>
      </c>
      <c r="H21" s="208" t="s">
        <v>530</v>
      </c>
      <c r="I21" s="208" t="s">
        <v>531</v>
      </c>
      <c r="J21" s="208" t="s">
        <v>532</v>
      </c>
      <c r="K21" s="208" t="s">
        <v>533</v>
      </c>
    </row>
    <row r="22" spans="1:11" ht="14.25" customHeight="1">
      <c r="A22" s="209" t="s">
        <v>534</v>
      </c>
      <c r="B22" s="209">
        <v>1</v>
      </c>
      <c r="C22" s="209">
        <v>2</v>
      </c>
      <c r="D22" s="209">
        <v>3</v>
      </c>
      <c r="E22" s="209">
        <v>4</v>
      </c>
      <c r="F22" s="209">
        <v>5</v>
      </c>
      <c r="G22" s="209">
        <v>6</v>
      </c>
      <c r="H22" s="209">
        <v>7</v>
      </c>
      <c r="I22" s="209">
        <v>8</v>
      </c>
      <c r="J22" s="209">
        <v>9</v>
      </c>
      <c r="K22" s="209"/>
    </row>
    <row r="23" spans="1:11" s="64" customFormat="1" ht="55.5" customHeight="1">
      <c r="A23" s="299" t="s">
        <v>363</v>
      </c>
      <c r="B23" s="300">
        <v>6.92</v>
      </c>
      <c r="C23" s="300">
        <v>6.92</v>
      </c>
      <c r="D23" s="300">
        <v>0</v>
      </c>
      <c r="E23" s="301">
        <v>0</v>
      </c>
      <c r="F23" s="301">
        <v>0</v>
      </c>
      <c r="G23" s="301">
        <v>0</v>
      </c>
      <c r="H23" s="301">
        <v>0</v>
      </c>
      <c r="I23" s="301">
        <v>0</v>
      </c>
      <c r="J23" s="300">
        <v>0</v>
      </c>
      <c r="K23" s="160"/>
    </row>
    <row r="24" spans="1:11" s="64" customFormat="1" ht="57" customHeight="1">
      <c r="A24" s="302" t="s">
        <v>535</v>
      </c>
      <c r="B24" s="390" t="s">
        <v>364</v>
      </c>
      <c r="C24" s="391"/>
      <c r="D24" s="391"/>
      <c r="E24" s="391"/>
      <c r="F24" s="391"/>
      <c r="G24" s="391"/>
      <c r="H24" s="391"/>
      <c r="I24" s="391"/>
      <c r="J24" s="391"/>
      <c r="K24" s="392"/>
    </row>
    <row r="25" spans="1:11" s="64" customFormat="1" ht="93.75" customHeight="1">
      <c r="A25" s="302" t="s">
        <v>536</v>
      </c>
      <c r="B25" s="390" t="s">
        <v>537</v>
      </c>
      <c r="C25" s="391"/>
      <c r="D25" s="391"/>
      <c r="E25" s="391"/>
      <c r="F25" s="392"/>
      <c r="G25" s="302" t="s">
        <v>538</v>
      </c>
      <c r="H25" s="390" t="s">
        <v>539</v>
      </c>
      <c r="I25" s="391"/>
      <c r="J25" s="391"/>
      <c r="K25" s="392"/>
    </row>
    <row r="26" spans="1:11" s="64" customFormat="1" ht="93.75" customHeight="1">
      <c r="A26" s="302" t="s">
        <v>540</v>
      </c>
      <c r="B26" s="390" t="s">
        <v>541</v>
      </c>
      <c r="C26" s="391"/>
      <c r="D26" s="391"/>
      <c r="E26" s="391"/>
      <c r="F26" s="392"/>
      <c r="G26" s="302" t="s">
        <v>542</v>
      </c>
      <c r="H26" s="390" t="s">
        <v>543</v>
      </c>
      <c r="I26" s="391"/>
      <c r="J26" s="391"/>
      <c r="K26" s="392"/>
    </row>
    <row r="27" spans="1:11" s="64" customFormat="1" ht="36" customHeight="1">
      <c r="A27" s="393" t="s">
        <v>544</v>
      </c>
      <c r="B27" s="393" t="s">
        <v>545</v>
      </c>
      <c r="C27" s="302" t="s">
        <v>546</v>
      </c>
      <c r="D27" s="390" t="s">
        <v>547</v>
      </c>
      <c r="E27" s="391"/>
      <c r="F27" s="392"/>
      <c r="G27" s="393" t="s">
        <v>548</v>
      </c>
      <c r="H27" s="302" t="s">
        <v>549</v>
      </c>
      <c r="I27" s="390" t="s">
        <v>550</v>
      </c>
      <c r="J27" s="391"/>
      <c r="K27" s="392"/>
    </row>
    <row r="28" spans="1:11" s="64" customFormat="1" ht="36" customHeight="1">
      <c r="A28" s="394"/>
      <c r="B28" s="394"/>
      <c r="C28" s="302" t="s">
        <v>551</v>
      </c>
      <c r="D28" s="390" t="s">
        <v>71</v>
      </c>
      <c r="E28" s="391"/>
      <c r="F28" s="392"/>
      <c r="G28" s="394"/>
      <c r="H28" s="302" t="s">
        <v>552</v>
      </c>
      <c r="I28" s="390" t="s">
        <v>71</v>
      </c>
      <c r="J28" s="391"/>
      <c r="K28" s="392"/>
    </row>
    <row r="29" spans="1:11" s="64" customFormat="1" ht="36" customHeight="1">
      <c r="A29" s="394"/>
      <c r="B29" s="394"/>
      <c r="C29" s="302" t="s">
        <v>553</v>
      </c>
      <c r="D29" s="390" t="s">
        <v>71</v>
      </c>
      <c r="E29" s="391"/>
      <c r="F29" s="392"/>
      <c r="G29" s="394"/>
      <c r="H29" s="302" t="s">
        <v>554</v>
      </c>
      <c r="I29" s="390" t="s">
        <v>71</v>
      </c>
      <c r="J29" s="391"/>
      <c r="K29" s="392"/>
    </row>
    <row r="30" spans="1:11" s="64" customFormat="1" ht="36" customHeight="1">
      <c r="A30" s="394"/>
      <c r="B30" s="394"/>
      <c r="C30" s="302" t="s">
        <v>555</v>
      </c>
      <c r="D30" s="390" t="s">
        <v>71</v>
      </c>
      <c r="E30" s="391"/>
      <c r="F30" s="392"/>
      <c r="G30" s="394"/>
      <c r="H30" s="302" t="s">
        <v>556</v>
      </c>
      <c r="I30" s="390" t="s">
        <v>71</v>
      </c>
      <c r="J30" s="391"/>
      <c r="K30" s="392"/>
    </row>
    <row r="31" spans="1:11" s="64" customFormat="1" ht="36" customHeight="1">
      <c r="A31" s="394"/>
      <c r="B31" s="394"/>
      <c r="C31" s="302" t="s">
        <v>557</v>
      </c>
      <c r="D31" s="390" t="s">
        <v>71</v>
      </c>
      <c r="E31" s="391"/>
      <c r="F31" s="392"/>
      <c r="G31" s="394"/>
      <c r="H31" s="302" t="s">
        <v>558</v>
      </c>
      <c r="I31" s="390" t="s">
        <v>71</v>
      </c>
      <c r="J31" s="391"/>
      <c r="K31" s="392"/>
    </row>
    <row r="32" spans="1:11" s="64" customFormat="1" ht="47.25" customHeight="1">
      <c r="A32" s="395"/>
      <c r="B32" s="395"/>
      <c r="C32" s="302" t="s">
        <v>559</v>
      </c>
      <c r="D32" s="390" t="s">
        <v>71</v>
      </c>
      <c r="E32" s="391"/>
      <c r="F32" s="392"/>
      <c r="G32" s="395"/>
      <c r="H32" s="302" t="s">
        <v>560</v>
      </c>
      <c r="I32" s="390" t="s">
        <v>71</v>
      </c>
      <c r="J32" s="391"/>
      <c r="K32" s="392"/>
    </row>
    <row r="34" spans="1:11" ht="14.25" customHeight="1">
      <c r="A34"/>
      <c r="B34"/>
      <c r="C34"/>
      <c r="D34"/>
      <c r="E34"/>
      <c r="F34"/>
      <c r="G34"/>
      <c r="H34"/>
      <c r="I34"/>
      <c r="J34"/>
      <c r="K34"/>
    </row>
    <row r="35" spans="1:11" ht="47.25" customHeight="1">
      <c r="A35" s="396" t="s">
        <v>519</v>
      </c>
      <c r="B35" s="396"/>
      <c r="C35" s="396"/>
      <c r="D35" s="396"/>
      <c r="E35" s="396"/>
      <c r="F35" s="396"/>
      <c r="G35" s="396"/>
      <c r="H35" s="396"/>
      <c r="I35" s="396"/>
      <c r="J35" s="396"/>
      <c r="K35" s="396"/>
    </row>
    <row r="36" spans="1:11" s="64" customFormat="1" ht="31.5" customHeight="1">
      <c r="A36" s="303" t="s">
        <v>520</v>
      </c>
      <c r="B36" s="399" t="s">
        <v>477</v>
      </c>
      <c r="C36" s="399"/>
      <c r="D36" s="303" t="s">
        <v>521</v>
      </c>
      <c r="E36" s="399" t="s">
        <v>477</v>
      </c>
      <c r="F36" s="399"/>
      <c r="G36" s="303" t="s">
        <v>522</v>
      </c>
      <c r="H36" s="304" t="s">
        <v>480</v>
      </c>
      <c r="I36" s="303"/>
      <c r="J36" s="305"/>
      <c r="K36" s="306" t="s">
        <v>13</v>
      </c>
    </row>
    <row r="37" spans="1:11" ht="52.5" customHeight="1">
      <c r="A37" s="294" t="s">
        <v>523</v>
      </c>
      <c r="B37" s="294" t="s">
        <v>524</v>
      </c>
      <c r="C37" s="294" t="s">
        <v>525</v>
      </c>
      <c r="D37" s="294" t="s">
        <v>526</v>
      </c>
      <c r="E37" s="294" t="s">
        <v>527</v>
      </c>
      <c r="F37" s="294" t="s">
        <v>528</v>
      </c>
      <c r="G37" s="294" t="s">
        <v>529</v>
      </c>
      <c r="H37" s="294" t="s">
        <v>530</v>
      </c>
      <c r="I37" s="294" t="s">
        <v>531</v>
      </c>
      <c r="J37" s="294" t="s">
        <v>532</v>
      </c>
      <c r="K37" s="294" t="s">
        <v>533</v>
      </c>
    </row>
    <row r="38" spans="1:11" ht="14.25" customHeight="1">
      <c r="A38" s="295" t="s">
        <v>534</v>
      </c>
      <c r="B38" s="295">
        <v>1</v>
      </c>
      <c r="C38" s="295">
        <v>2</v>
      </c>
      <c r="D38" s="295">
        <v>3</v>
      </c>
      <c r="E38" s="295">
        <v>4</v>
      </c>
      <c r="F38" s="295">
        <v>5</v>
      </c>
      <c r="G38" s="295">
        <v>6</v>
      </c>
      <c r="H38" s="295">
        <v>7</v>
      </c>
      <c r="I38" s="295">
        <v>8</v>
      </c>
      <c r="J38" s="295">
        <v>9</v>
      </c>
      <c r="K38" s="295"/>
    </row>
    <row r="39" spans="1:11" s="64" customFormat="1" ht="55.5" customHeight="1">
      <c r="A39" s="296" t="s">
        <v>361</v>
      </c>
      <c r="B39" s="297">
        <v>32.45</v>
      </c>
      <c r="C39" s="297">
        <v>32.45</v>
      </c>
      <c r="D39" s="297">
        <v>0</v>
      </c>
      <c r="E39" s="68">
        <v>0</v>
      </c>
      <c r="F39" s="68">
        <v>0</v>
      </c>
      <c r="G39" s="68">
        <v>0</v>
      </c>
      <c r="H39" s="68">
        <v>0</v>
      </c>
      <c r="I39" s="68">
        <v>0</v>
      </c>
      <c r="J39" s="297">
        <v>0</v>
      </c>
      <c r="K39" s="68"/>
    </row>
    <row r="40" spans="1:11" s="64" customFormat="1" ht="110.25" customHeight="1">
      <c r="A40" s="298" t="s">
        <v>535</v>
      </c>
      <c r="B40" s="400" t="s">
        <v>561</v>
      </c>
      <c r="C40" s="401"/>
      <c r="D40" s="401"/>
      <c r="E40" s="401"/>
      <c r="F40" s="401"/>
      <c r="G40" s="401"/>
      <c r="H40" s="401"/>
      <c r="I40" s="401"/>
      <c r="J40" s="401"/>
      <c r="K40" s="402"/>
    </row>
    <row r="41" spans="1:11" s="64" customFormat="1" ht="93.75" customHeight="1">
      <c r="A41" s="298" t="s">
        <v>536</v>
      </c>
      <c r="B41" s="400" t="s">
        <v>562</v>
      </c>
      <c r="C41" s="401"/>
      <c r="D41" s="401"/>
      <c r="E41" s="401"/>
      <c r="F41" s="402"/>
      <c r="G41" s="298" t="s">
        <v>538</v>
      </c>
      <c r="H41" s="400" t="s">
        <v>563</v>
      </c>
      <c r="I41" s="401"/>
      <c r="J41" s="401"/>
      <c r="K41" s="402"/>
    </row>
    <row r="42" spans="1:11" s="64" customFormat="1" ht="93.75" customHeight="1">
      <c r="A42" s="298" t="s">
        <v>540</v>
      </c>
      <c r="B42" s="400" t="s">
        <v>564</v>
      </c>
      <c r="C42" s="401"/>
      <c r="D42" s="401"/>
      <c r="E42" s="401"/>
      <c r="F42" s="402"/>
      <c r="G42" s="298" t="s">
        <v>542</v>
      </c>
      <c r="H42" s="400" t="s">
        <v>565</v>
      </c>
      <c r="I42" s="401"/>
      <c r="J42" s="401"/>
      <c r="K42" s="402"/>
    </row>
    <row r="43" spans="1:11" s="64" customFormat="1" ht="36" customHeight="1">
      <c r="A43" s="404" t="s">
        <v>544</v>
      </c>
      <c r="B43" s="404" t="s">
        <v>545</v>
      </c>
      <c r="C43" s="298" t="s">
        <v>546</v>
      </c>
      <c r="D43" s="400" t="s">
        <v>566</v>
      </c>
      <c r="E43" s="401"/>
      <c r="F43" s="402"/>
      <c r="G43" s="404" t="s">
        <v>548</v>
      </c>
      <c r="H43" s="298" t="s">
        <v>549</v>
      </c>
      <c r="I43" s="400" t="s">
        <v>567</v>
      </c>
      <c r="J43" s="401"/>
      <c r="K43" s="402"/>
    </row>
    <row r="44" spans="1:11" s="64" customFormat="1" ht="36" customHeight="1">
      <c r="A44" s="405"/>
      <c r="B44" s="405"/>
      <c r="C44" s="298" t="s">
        <v>551</v>
      </c>
      <c r="D44" s="400" t="s">
        <v>568</v>
      </c>
      <c r="E44" s="401"/>
      <c r="F44" s="402"/>
      <c r="G44" s="405"/>
      <c r="H44" s="298" t="s">
        <v>552</v>
      </c>
      <c r="I44" s="400" t="s">
        <v>569</v>
      </c>
      <c r="J44" s="401"/>
      <c r="K44" s="402"/>
    </row>
    <row r="45" spans="1:11" s="64" customFormat="1" ht="36" customHeight="1">
      <c r="A45" s="405"/>
      <c r="B45" s="405"/>
      <c r="C45" s="298" t="s">
        <v>553</v>
      </c>
      <c r="D45" s="400" t="s">
        <v>71</v>
      </c>
      <c r="E45" s="401"/>
      <c r="F45" s="402"/>
      <c r="G45" s="405"/>
      <c r="H45" s="298" t="s">
        <v>554</v>
      </c>
      <c r="I45" s="400" t="s">
        <v>570</v>
      </c>
      <c r="J45" s="401"/>
      <c r="K45" s="402"/>
    </row>
    <row r="46" spans="1:11" s="64" customFormat="1" ht="36" customHeight="1">
      <c r="A46" s="405"/>
      <c r="B46" s="405"/>
      <c r="C46" s="298" t="s">
        <v>555</v>
      </c>
      <c r="D46" s="400" t="s">
        <v>71</v>
      </c>
      <c r="E46" s="401"/>
      <c r="F46" s="402"/>
      <c r="G46" s="405"/>
      <c r="H46" s="298" t="s">
        <v>556</v>
      </c>
      <c r="I46" s="400" t="s">
        <v>71</v>
      </c>
      <c r="J46" s="401"/>
      <c r="K46" s="402"/>
    </row>
    <row r="47" spans="1:11" s="64" customFormat="1" ht="36" customHeight="1">
      <c r="A47" s="405"/>
      <c r="B47" s="405"/>
      <c r="C47" s="298" t="s">
        <v>557</v>
      </c>
      <c r="D47" s="400" t="s">
        <v>71</v>
      </c>
      <c r="E47" s="401"/>
      <c r="F47" s="402"/>
      <c r="G47" s="405"/>
      <c r="H47" s="298" t="s">
        <v>558</v>
      </c>
      <c r="I47" s="400" t="s">
        <v>71</v>
      </c>
      <c r="J47" s="401"/>
      <c r="K47" s="402"/>
    </row>
    <row r="48" spans="1:11" s="64" customFormat="1" ht="36" customHeight="1">
      <c r="A48" s="406"/>
      <c r="B48" s="406"/>
      <c r="C48" s="298" t="s">
        <v>559</v>
      </c>
      <c r="D48" s="400" t="s">
        <v>71</v>
      </c>
      <c r="E48" s="401"/>
      <c r="F48" s="402"/>
      <c r="G48" s="406"/>
      <c r="H48" s="298" t="s">
        <v>560</v>
      </c>
      <c r="I48" s="400" t="s">
        <v>71</v>
      </c>
      <c r="J48" s="401"/>
      <c r="K48" s="402"/>
    </row>
    <row r="50" s="307" customFormat="1" ht="14.25" customHeight="1"/>
    <row r="51" spans="1:11" s="307" customFormat="1" ht="47.25" customHeight="1">
      <c r="A51" s="407" t="s">
        <v>519</v>
      </c>
      <c r="B51" s="407"/>
      <c r="C51" s="407"/>
      <c r="D51" s="407"/>
      <c r="E51" s="407"/>
      <c r="F51" s="407"/>
      <c r="G51" s="407"/>
      <c r="H51" s="407"/>
      <c r="I51" s="407"/>
      <c r="J51" s="407"/>
      <c r="K51" s="407"/>
    </row>
    <row r="52" spans="1:11" s="305" customFormat="1" ht="31.5" customHeight="1">
      <c r="A52" s="303" t="s">
        <v>520</v>
      </c>
      <c r="B52" s="399" t="s">
        <v>477</v>
      </c>
      <c r="C52" s="399"/>
      <c r="D52" s="303" t="s">
        <v>521</v>
      </c>
      <c r="E52" s="399" t="s">
        <v>477</v>
      </c>
      <c r="F52" s="399"/>
      <c r="G52" s="303" t="s">
        <v>522</v>
      </c>
      <c r="H52" s="304" t="s">
        <v>480</v>
      </c>
      <c r="I52" s="303"/>
      <c r="K52" s="306" t="s">
        <v>13</v>
      </c>
    </row>
    <row r="53" spans="1:11" s="307" customFormat="1" ht="52.5" customHeight="1">
      <c r="A53" s="294" t="s">
        <v>523</v>
      </c>
      <c r="B53" s="294" t="s">
        <v>524</v>
      </c>
      <c r="C53" s="294" t="s">
        <v>525</v>
      </c>
      <c r="D53" s="294" t="s">
        <v>526</v>
      </c>
      <c r="E53" s="294" t="s">
        <v>527</v>
      </c>
      <c r="F53" s="294" t="s">
        <v>528</v>
      </c>
      <c r="G53" s="294" t="s">
        <v>529</v>
      </c>
      <c r="H53" s="294" t="s">
        <v>530</v>
      </c>
      <c r="I53" s="294" t="s">
        <v>531</v>
      </c>
      <c r="J53" s="294" t="s">
        <v>532</v>
      </c>
      <c r="K53" s="294" t="s">
        <v>533</v>
      </c>
    </row>
    <row r="54" spans="1:11" s="307" customFormat="1" ht="14.25" customHeight="1">
      <c r="A54" s="295" t="s">
        <v>534</v>
      </c>
      <c r="B54" s="295">
        <v>1</v>
      </c>
      <c r="C54" s="295">
        <v>2</v>
      </c>
      <c r="D54" s="295">
        <v>3</v>
      </c>
      <c r="E54" s="295">
        <v>4</v>
      </c>
      <c r="F54" s="295">
        <v>5</v>
      </c>
      <c r="G54" s="295">
        <v>6</v>
      </c>
      <c r="H54" s="295">
        <v>7</v>
      </c>
      <c r="I54" s="295">
        <v>8</v>
      </c>
      <c r="J54" s="295">
        <v>9</v>
      </c>
      <c r="K54" s="295"/>
    </row>
    <row r="55" spans="1:11" s="305" customFormat="1" ht="55.5" customHeight="1">
      <c r="A55" s="296" t="s">
        <v>373</v>
      </c>
      <c r="B55" s="297">
        <v>27.3</v>
      </c>
      <c r="C55" s="297">
        <v>0</v>
      </c>
      <c r="D55" s="297">
        <v>0</v>
      </c>
      <c r="E55" s="68">
        <v>27.3</v>
      </c>
      <c r="F55" s="68">
        <v>0</v>
      </c>
      <c r="G55" s="68">
        <v>0</v>
      </c>
      <c r="H55" s="68">
        <v>0</v>
      </c>
      <c r="I55" s="68">
        <v>0</v>
      </c>
      <c r="J55" s="297">
        <v>0</v>
      </c>
      <c r="K55" s="68"/>
    </row>
    <row r="56" spans="1:11" s="305" customFormat="1" ht="57" customHeight="1">
      <c r="A56" s="298" t="s">
        <v>535</v>
      </c>
      <c r="B56" s="400" t="s">
        <v>374</v>
      </c>
      <c r="C56" s="401"/>
      <c r="D56" s="401"/>
      <c r="E56" s="401"/>
      <c r="F56" s="401"/>
      <c r="G56" s="401"/>
      <c r="H56" s="401"/>
      <c r="I56" s="401"/>
      <c r="J56" s="401"/>
      <c r="K56" s="402"/>
    </row>
    <row r="57" spans="1:11" s="305" customFormat="1" ht="138.75" customHeight="1">
      <c r="A57" s="298" t="s">
        <v>536</v>
      </c>
      <c r="B57" s="400" t="s">
        <v>571</v>
      </c>
      <c r="C57" s="401"/>
      <c r="D57" s="401"/>
      <c r="E57" s="401"/>
      <c r="F57" s="402"/>
      <c r="G57" s="298" t="s">
        <v>538</v>
      </c>
      <c r="H57" s="400" t="s">
        <v>572</v>
      </c>
      <c r="I57" s="401"/>
      <c r="J57" s="401"/>
      <c r="K57" s="402"/>
    </row>
    <row r="58" spans="1:11" s="305" customFormat="1" ht="93.75" customHeight="1">
      <c r="A58" s="298" t="s">
        <v>540</v>
      </c>
      <c r="B58" s="400" t="s">
        <v>573</v>
      </c>
      <c r="C58" s="401"/>
      <c r="D58" s="401"/>
      <c r="E58" s="401"/>
      <c r="F58" s="402"/>
      <c r="G58" s="298" t="s">
        <v>542</v>
      </c>
      <c r="H58" s="400" t="s">
        <v>574</v>
      </c>
      <c r="I58" s="401"/>
      <c r="J58" s="401"/>
      <c r="K58" s="402"/>
    </row>
    <row r="59" spans="1:11" s="305" customFormat="1" ht="36" customHeight="1">
      <c r="A59" s="404" t="s">
        <v>544</v>
      </c>
      <c r="B59" s="404" t="s">
        <v>545</v>
      </c>
      <c r="C59" s="298" t="s">
        <v>546</v>
      </c>
      <c r="D59" s="400" t="s">
        <v>575</v>
      </c>
      <c r="E59" s="401"/>
      <c r="F59" s="402"/>
      <c r="G59" s="404" t="s">
        <v>548</v>
      </c>
      <c r="H59" s="298" t="s">
        <v>549</v>
      </c>
      <c r="I59" s="400" t="s">
        <v>576</v>
      </c>
      <c r="J59" s="401"/>
      <c r="K59" s="402"/>
    </row>
    <row r="60" spans="1:11" s="305" customFormat="1" ht="36" customHeight="1">
      <c r="A60" s="405"/>
      <c r="B60" s="405"/>
      <c r="C60" s="298" t="s">
        <v>551</v>
      </c>
      <c r="D60" s="400" t="s">
        <v>577</v>
      </c>
      <c r="E60" s="401"/>
      <c r="F60" s="402"/>
      <c r="G60" s="405"/>
      <c r="H60" s="298" t="s">
        <v>552</v>
      </c>
      <c r="I60" s="400" t="s">
        <v>578</v>
      </c>
      <c r="J60" s="401"/>
      <c r="K60" s="402"/>
    </row>
    <row r="61" spans="1:11" s="305" customFormat="1" ht="36" customHeight="1">
      <c r="A61" s="405"/>
      <c r="B61" s="405"/>
      <c r="C61" s="298" t="s">
        <v>553</v>
      </c>
      <c r="D61" s="400" t="s">
        <v>71</v>
      </c>
      <c r="E61" s="401"/>
      <c r="F61" s="402"/>
      <c r="G61" s="405"/>
      <c r="H61" s="298" t="s">
        <v>554</v>
      </c>
      <c r="I61" s="400" t="s">
        <v>579</v>
      </c>
      <c r="J61" s="401"/>
      <c r="K61" s="402"/>
    </row>
    <row r="62" spans="1:11" s="305" customFormat="1" ht="36" customHeight="1">
      <c r="A62" s="405"/>
      <c r="B62" s="405"/>
      <c r="C62" s="298" t="s">
        <v>555</v>
      </c>
      <c r="D62" s="400" t="s">
        <v>71</v>
      </c>
      <c r="E62" s="401"/>
      <c r="F62" s="402"/>
      <c r="G62" s="405"/>
      <c r="H62" s="298" t="s">
        <v>556</v>
      </c>
      <c r="I62" s="400" t="s">
        <v>71</v>
      </c>
      <c r="J62" s="401"/>
      <c r="K62" s="402"/>
    </row>
    <row r="63" spans="1:11" s="305" customFormat="1" ht="36" customHeight="1">
      <c r="A63" s="405"/>
      <c r="B63" s="405"/>
      <c r="C63" s="298" t="s">
        <v>557</v>
      </c>
      <c r="D63" s="400" t="s">
        <v>71</v>
      </c>
      <c r="E63" s="401"/>
      <c r="F63" s="402"/>
      <c r="G63" s="405"/>
      <c r="H63" s="298" t="s">
        <v>558</v>
      </c>
      <c r="I63" s="400" t="s">
        <v>71</v>
      </c>
      <c r="J63" s="401"/>
      <c r="K63" s="402"/>
    </row>
    <row r="64" spans="1:11" s="305" customFormat="1" ht="36" customHeight="1">
      <c r="A64" s="406"/>
      <c r="B64" s="406"/>
      <c r="C64" s="298" t="s">
        <v>559</v>
      </c>
      <c r="D64" s="400" t="s">
        <v>71</v>
      </c>
      <c r="E64" s="401"/>
      <c r="F64" s="402"/>
      <c r="G64" s="406"/>
      <c r="H64" s="298" t="s">
        <v>560</v>
      </c>
      <c r="I64" s="400" t="s">
        <v>71</v>
      </c>
      <c r="J64" s="401"/>
      <c r="K64" s="402"/>
    </row>
    <row r="66" spans="1:11" ht="14.25" customHeight="1">
      <c r="A66"/>
      <c r="B66"/>
      <c r="C66"/>
      <c r="D66"/>
      <c r="E66"/>
      <c r="F66"/>
      <c r="G66"/>
      <c r="H66"/>
      <c r="I66"/>
      <c r="J66"/>
      <c r="K66"/>
    </row>
    <row r="67" spans="1:11" ht="47.25" customHeight="1">
      <c r="A67" s="396" t="s">
        <v>519</v>
      </c>
      <c r="B67" s="396"/>
      <c r="C67" s="396"/>
      <c r="D67" s="396"/>
      <c r="E67" s="396"/>
      <c r="F67" s="396"/>
      <c r="G67" s="396"/>
      <c r="H67" s="396"/>
      <c r="I67" s="396"/>
      <c r="J67" s="396"/>
      <c r="K67" s="396"/>
    </row>
    <row r="68" spans="1:11" s="64" customFormat="1" ht="31.5" customHeight="1">
      <c r="A68" s="291" t="s">
        <v>520</v>
      </c>
      <c r="B68" s="397" t="s">
        <v>477</v>
      </c>
      <c r="C68" s="398"/>
      <c r="D68" s="291" t="s">
        <v>521</v>
      </c>
      <c r="E68" s="399" t="s">
        <v>477</v>
      </c>
      <c r="F68" s="398"/>
      <c r="G68" s="291" t="s">
        <v>522</v>
      </c>
      <c r="H68" s="292" t="s">
        <v>480</v>
      </c>
      <c r="I68" s="291"/>
      <c r="K68" s="293" t="s">
        <v>13</v>
      </c>
    </row>
    <row r="69" spans="1:11" ht="52.5" customHeight="1">
      <c r="A69" s="208" t="s">
        <v>523</v>
      </c>
      <c r="B69" s="208" t="s">
        <v>524</v>
      </c>
      <c r="C69" s="208" t="s">
        <v>525</v>
      </c>
      <c r="D69" s="208" t="s">
        <v>526</v>
      </c>
      <c r="E69" s="208" t="s">
        <v>527</v>
      </c>
      <c r="F69" s="208" t="s">
        <v>528</v>
      </c>
      <c r="G69" s="208" t="s">
        <v>529</v>
      </c>
      <c r="H69" s="208" t="s">
        <v>530</v>
      </c>
      <c r="I69" s="208" t="s">
        <v>531</v>
      </c>
      <c r="J69" s="208" t="s">
        <v>532</v>
      </c>
      <c r="K69" s="208" t="s">
        <v>533</v>
      </c>
    </row>
    <row r="70" spans="1:11" ht="14.25" customHeight="1">
      <c r="A70" s="209" t="s">
        <v>534</v>
      </c>
      <c r="B70" s="209">
        <v>1</v>
      </c>
      <c r="C70" s="209">
        <v>2</v>
      </c>
      <c r="D70" s="209">
        <v>3</v>
      </c>
      <c r="E70" s="209">
        <v>4</v>
      </c>
      <c r="F70" s="209">
        <v>5</v>
      </c>
      <c r="G70" s="209">
        <v>6</v>
      </c>
      <c r="H70" s="209">
        <v>7</v>
      </c>
      <c r="I70" s="209">
        <v>8</v>
      </c>
      <c r="J70" s="209">
        <v>9</v>
      </c>
      <c r="K70" s="209"/>
    </row>
    <row r="71" spans="1:11" s="64" customFormat="1" ht="55.5" customHeight="1">
      <c r="A71" s="299" t="s">
        <v>356</v>
      </c>
      <c r="B71" s="300">
        <v>8.1</v>
      </c>
      <c r="C71" s="300">
        <v>8.1</v>
      </c>
      <c r="D71" s="300">
        <v>0</v>
      </c>
      <c r="E71" s="301">
        <v>0</v>
      </c>
      <c r="F71" s="301">
        <v>0</v>
      </c>
      <c r="G71" s="301">
        <v>0</v>
      </c>
      <c r="H71" s="301">
        <v>0</v>
      </c>
      <c r="I71" s="301">
        <v>0</v>
      </c>
      <c r="J71" s="300">
        <v>0</v>
      </c>
      <c r="K71" s="160"/>
    </row>
    <row r="72" spans="1:11" s="64" customFormat="1" ht="57.75" customHeight="1">
      <c r="A72" s="302" t="s">
        <v>535</v>
      </c>
      <c r="B72" s="390" t="s">
        <v>357</v>
      </c>
      <c r="C72" s="391"/>
      <c r="D72" s="391"/>
      <c r="E72" s="391"/>
      <c r="F72" s="391"/>
      <c r="G72" s="391"/>
      <c r="H72" s="391"/>
      <c r="I72" s="391"/>
      <c r="J72" s="391"/>
      <c r="K72" s="392"/>
    </row>
    <row r="73" spans="1:11" s="64" customFormat="1" ht="93.75" customHeight="1">
      <c r="A73" s="302" t="s">
        <v>536</v>
      </c>
      <c r="B73" s="390" t="s">
        <v>580</v>
      </c>
      <c r="C73" s="391"/>
      <c r="D73" s="391"/>
      <c r="E73" s="391"/>
      <c r="F73" s="392"/>
      <c r="G73" s="302" t="s">
        <v>538</v>
      </c>
      <c r="H73" s="390" t="s">
        <v>581</v>
      </c>
      <c r="I73" s="391"/>
      <c r="J73" s="391"/>
      <c r="K73" s="392"/>
    </row>
    <row r="74" spans="1:11" s="64" customFormat="1" ht="93.75" customHeight="1">
      <c r="A74" s="302" t="s">
        <v>540</v>
      </c>
      <c r="B74" s="390" t="s">
        <v>582</v>
      </c>
      <c r="C74" s="391"/>
      <c r="D74" s="391"/>
      <c r="E74" s="391"/>
      <c r="F74" s="392"/>
      <c r="G74" s="302" t="s">
        <v>542</v>
      </c>
      <c r="H74" s="390" t="s">
        <v>583</v>
      </c>
      <c r="I74" s="391"/>
      <c r="J74" s="391"/>
      <c r="K74" s="392"/>
    </row>
    <row r="75" spans="1:11" s="64" customFormat="1" ht="36" customHeight="1">
      <c r="A75" s="393" t="s">
        <v>544</v>
      </c>
      <c r="B75" s="393" t="s">
        <v>545</v>
      </c>
      <c r="C75" s="302" t="s">
        <v>546</v>
      </c>
      <c r="D75" s="390" t="s">
        <v>584</v>
      </c>
      <c r="E75" s="391"/>
      <c r="F75" s="392"/>
      <c r="G75" s="393" t="s">
        <v>548</v>
      </c>
      <c r="H75" s="302" t="s">
        <v>549</v>
      </c>
      <c r="I75" s="390" t="s">
        <v>585</v>
      </c>
      <c r="J75" s="391"/>
      <c r="K75" s="392"/>
    </row>
    <row r="76" spans="1:11" s="64" customFormat="1" ht="36" customHeight="1">
      <c r="A76" s="394"/>
      <c r="B76" s="394"/>
      <c r="C76" s="302" t="s">
        <v>551</v>
      </c>
      <c r="D76" s="390" t="s">
        <v>586</v>
      </c>
      <c r="E76" s="391"/>
      <c r="F76" s="392"/>
      <c r="G76" s="394"/>
      <c r="H76" s="302" t="s">
        <v>552</v>
      </c>
      <c r="I76" s="390" t="s">
        <v>587</v>
      </c>
      <c r="J76" s="391"/>
      <c r="K76" s="392"/>
    </row>
    <row r="77" spans="1:11" s="64" customFormat="1" ht="36" customHeight="1">
      <c r="A77" s="394"/>
      <c r="B77" s="394"/>
      <c r="C77" s="302" t="s">
        <v>553</v>
      </c>
      <c r="D77" s="390" t="s">
        <v>588</v>
      </c>
      <c r="E77" s="391"/>
      <c r="F77" s="392"/>
      <c r="G77" s="394"/>
      <c r="H77" s="302" t="s">
        <v>554</v>
      </c>
      <c r="I77" s="390" t="s">
        <v>589</v>
      </c>
      <c r="J77" s="391"/>
      <c r="K77" s="392"/>
    </row>
    <row r="78" spans="1:11" s="64" customFormat="1" ht="36" customHeight="1">
      <c r="A78" s="394"/>
      <c r="B78" s="394"/>
      <c r="C78" s="302" t="s">
        <v>555</v>
      </c>
      <c r="D78" s="390" t="s">
        <v>71</v>
      </c>
      <c r="E78" s="391"/>
      <c r="F78" s="392"/>
      <c r="G78" s="394"/>
      <c r="H78" s="302" t="s">
        <v>556</v>
      </c>
      <c r="I78" s="390" t="s">
        <v>71</v>
      </c>
      <c r="J78" s="391"/>
      <c r="K78" s="392"/>
    </row>
    <row r="79" spans="1:11" s="64" customFormat="1" ht="36" customHeight="1">
      <c r="A79" s="394"/>
      <c r="B79" s="394"/>
      <c r="C79" s="302" t="s">
        <v>557</v>
      </c>
      <c r="D79" s="390" t="s">
        <v>71</v>
      </c>
      <c r="E79" s="391"/>
      <c r="F79" s="392"/>
      <c r="G79" s="394"/>
      <c r="H79" s="302" t="s">
        <v>558</v>
      </c>
      <c r="I79" s="390" t="s">
        <v>71</v>
      </c>
      <c r="J79" s="391"/>
      <c r="K79" s="392"/>
    </row>
    <row r="80" spans="1:11" s="64" customFormat="1" ht="36" customHeight="1">
      <c r="A80" s="395"/>
      <c r="B80" s="395"/>
      <c r="C80" s="302" t="s">
        <v>559</v>
      </c>
      <c r="D80" s="390" t="s">
        <v>71</v>
      </c>
      <c r="E80" s="391"/>
      <c r="F80" s="392"/>
      <c r="G80" s="395"/>
      <c r="H80" s="302" t="s">
        <v>560</v>
      </c>
      <c r="I80" s="390" t="s">
        <v>71</v>
      </c>
      <c r="J80" s="391"/>
      <c r="K80" s="392"/>
    </row>
    <row r="82" s="307" customFormat="1" ht="14.25" customHeight="1"/>
    <row r="83" spans="1:11" s="307" customFormat="1" ht="47.25" customHeight="1">
      <c r="A83" s="407" t="s">
        <v>519</v>
      </c>
      <c r="B83" s="407"/>
      <c r="C83" s="407"/>
      <c r="D83" s="407"/>
      <c r="E83" s="407"/>
      <c r="F83" s="407"/>
      <c r="G83" s="407"/>
      <c r="H83" s="407"/>
      <c r="I83" s="407"/>
      <c r="J83" s="407"/>
      <c r="K83" s="407"/>
    </row>
    <row r="84" spans="1:11" s="305" customFormat="1" ht="31.5" customHeight="1">
      <c r="A84" s="303" t="s">
        <v>520</v>
      </c>
      <c r="B84" s="399" t="s">
        <v>477</v>
      </c>
      <c r="C84" s="399"/>
      <c r="D84" s="303" t="s">
        <v>521</v>
      </c>
      <c r="E84" s="399" t="s">
        <v>477</v>
      </c>
      <c r="F84" s="399"/>
      <c r="G84" s="303" t="s">
        <v>522</v>
      </c>
      <c r="H84" s="304" t="s">
        <v>480</v>
      </c>
      <c r="I84" s="303"/>
      <c r="K84" s="306" t="s">
        <v>13</v>
      </c>
    </row>
    <row r="85" spans="1:11" s="307" customFormat="1" ht="52.5" customHeight="1">
      <c r="A85" s="294" t="s">
        <v>523</v>
      </c>
      <c r="B85" s="294" t="s">
        <v>524</v>
      </c>
      <c r="C85" s="294" t="s">
        <v>525</v>
      </c>
      <c r="D85" s="294" t="s">
        <v>526</v>
      </c>
      <c r="E85" s="294" t="s">
        <v>527</v>
      </c>
      <c r="F85" s="294" t="s">
        <v>528</v>
      </c>
      <c r="G85" s="294" t="s">
        <v>529</v>
      </c>
      <c r="H85" s="294" t="s">
        <v>530</v>
      </c>
      <c r="I85" s="294" t="s">
        <v>531</v>
      </c>
      <c r="J85" s="294" t="s">
        <v>532</v>
      </c>
      <c r="K85" s="294" t="s">
        <v>533</v>
      </c>
    </row>
    <row r="86" spans="1:11" s="307" customFormat="1" ht="14.25" customHeight="1">
      <c r="A86" s="295" t="s">
        <v>534</v>
      </c>
      <c r="B86" s="295">
        <v>1</v>
      </c>
      <c r="C86" s="295">
        <v>2</v>
      </c>
      <c r="D86" s="295">
        <v>3</v>
      </c>
      <c r="E86" s="295">
        <v>4</v>
      </c>
      <c r="F86" s="295">
        <v>5</v>
      </c>
      <c r="G86" s="295">
        <v>6</v>
      </c>
      <c r="H86" s="295">
        <v>7</v>
      </c>
      <c r="I86" s="295">
        <v>8</v>
      </c>
      <c r="J86" s="295">
        <v>9</v>
      </c>
      <c r="K86" s="295"/>
    </row>
    <row r="87" spans="1:11" s="305" customFormat="1" ht="55.5" customHeight="1">
      <c r="A87" s="296" t="s">
        <v>590</v>
      </c>
      <c r="B87" s="297">
        <v>26.75</v>
      </c>
      <c r="C87" s="297">
        <v>0</v>
      </c>
      <c r="D87" s="297">
        <v>0</v>
      </c>
      <c r="E87" s="68">
        <v>26.75</v>
      </c>
      <c r="F87" s="68">
        <v>0</v>
      </c>
      <c r="G87" s="68">
        <v>0</v>
      </c>
      <c r="H87" s="68">
        <v>0</v>
      </c>
      <c r="I87" s="68">
        <v>0</v>
      </c>
      <c r="J87" s="297">
        <v>0</v>
      </c>
      <c r="K87" s="68"/>
    </row>
    <row r="88" spans="1:11" s="305" customFormat="1" ht="85.5" customHeight="1">
      <c r="A88" s="298" t="s">
        <v>535</v>
      </c>
      <c r="B88" s="400" t="s">
        <v>591</v>
      </c>
      <c r="C88" s="401"/>
      <c r="D88" s="401"/>
      <c r="E88" s="401"/>
      <c r="F88" s="401"/>
      <c r="G88" s="401"/>
      <c r="H88" s="401"/>
      <c r="I88" s="401"/>
      <c r="J88" s="401"/>
      <c r="K88" s="402"/>
    </row>
    <row r="89" spans="1:11" s="305" customFormat="1" ht="137.25" customHeight="1">
      <c r="A89" s="298" t="s">
        <v>536</v>
      </c>
      <c r="B89" s="400" t="s">
        <v>592</v>
      </c>
      <c r="C89" s="401"/>
      <c r="D89" s="401"/>
      <c r="E89" s="401"/>
      <c r="F89" s="402"/>
      <c r="G89" s="298" t="s">
        <v>538</v>
      </c>
      <c r="H89" s="400" t="s">
        <v>593</v>
      </c>
      <c r="I89" s="401"/>
      <c r="J89" s="401"/>
      <c r="K89" s="402"/>
    </row>
    <row r="90" spans="1:11" s="305" customFormat="1" ht="66" customHeight="1">
      <c r="A90" s="298" t="s">
        <v>540</v>
      </c>
      <c r="B90" s="400" t="s">
        <v>594</v>
      </c>
      <c r="C90" s="401"/>
      <c r="D90" s="401"/>
      <c r="E90" s="401"/>
      <c r="F90" s="402"/>
      <c r="G90" s="298" t="s">
        <v>542</v>
      </c>
      <c r="H90" s="400" t="s">
        <v>574</v>
      </c>
      <c r="I90" s="401"/>
      <c r="J90" s="401"/>
      <c r="K90" s="402"/>
    </row>
    <row r="91" spans="1:11" s="305" customFormat="1" ht="36" customHeight="1">
      <c r="A91" s="404" t="s">
        <v>544</v>
      </c>
      <c r="B91" s="404" t="s">
        <v>545</v>
      </c>
      <c r="C91" s="298" t="s">
        <v>546</v>
      </c>
      <c r="D91" s="400" t="s">
        <v>595</v>
      </c>
      <c r="E91" s="401"/>
      <c r="F91" s="402"/>
      <c r="G91" s="404" t="s">
        <v>548</v>
      </c>
      <c r="H91" s="298" t="s">
        <v>549</v>
      </c>
      <c r="I91" s="400" t="s">
        <v>596</v>
      </c>
      <c r="J91" s="401"/>
      <c r="K91" s="402"/>
    </row>
    <row r="92" spans="1:11" s="305" customFormat="1" ht="36" customHeight="1">
      <c r="A92" s="405"/>
      <c r="B92" s="405"/>
      <c r="C92" s="298" t="s">
        <v>551</v>
      </c>
      <c r="D92" s="400" t="s">
        <v>597</v>
      </c>
      <c r="E92" s="401"/>
      <c r="F92" s="402"/>
      <c r="G92" s="405"/>
      <c r="H92" s="298" t="s">
        <v>552</v>
      </c>
      <c r="I92" s="400" t="s">
        <v>598</v>
      </c>
      <c r="J92" s="401"/>
      <c r="K92" s="402"/>
    </row>
    <row r="93" spans="1:11" s="305" customFormat="1" ht="36" customHeight="1">
      <c r="A93" s="405"/>
      <c r="B93" s="405"/>
      <c r="C93" s="298" t="s">
        <v>553</v>
      </c>
      <c r="D93" s="400" t="s">
        <v>599</v>
      </c>
      <c r="E93" s="401"/>
      <c r="F93" s="402"/>
      <c r="G93" s="405"/>
      <c r="H93" s="298" t="s">
        <v>554</v>
      </c>
      <c r="I93" s="400" t="s">
        <v>600</v>
      </c>
      <c r="J93" s="401"/>
      <c r="K93" s="402"/>
    </row>
    <row r="94" spans="1:11" s="305" customFormat="1" ht="36" customHeight="1">
      <c r="A94" s="405"/>
      <c r="B94" s="405"/>
      <c r="C94" s="298" t="s">
        <v>555</v>
      </c>
      <c r="D94" s="400" t="s">
        <v>601</v>
      </c>
      <c r="E94" s="401"/>
      <c r="F94" s="402"/>
      <c r="G94" s="405"/>
      <c r="H94" s="298" t="s">
        <v>556</v>
      </c>
      <c r="I94" s="400" t="s">
        <v>602</v>
      </c>
      <c r="J94" s="401"/>
      <c r="K94" s="402"/>
    </row>
    <row r="95" spans="1:11" s="305" customFormat="1" ht="45" customHeight="1">
      <c r="A95" s="405"/>
      <c r="B95" s="405"/>
      <c r="C95" s="298" t="s">
        <v>557</v>
      </c>
      <c r="D95" s="400" t="s">
        <v>71</v>
      </c>
      <c r="E95" s="401"/>
      <c r="F95" s="402"/>
      <c r="G95" s="405"/>
      <c r="H95" s="298" t="s">
        <v>558</v>
      </c>
      <c r="I95" s="400" t="s">
        <v>603</v>
      </c>
      <c r="J95" s="401"/>
      <c r="K95" s="402"/>
    </row>
    <row r="96" spans="1:11" s="305" customFormat="1" ht="15" customHeight="1">
      <c r="A96" s="406"/>
      <c r="B96" s="406"/>
      <c r="C96" s="298" t="s">
        <v>559</v>
      </c>
      <c r="D96" s="400" t="s">
        <v>71</v>
      </c>
      <c r="E96" s="401"/>
      <c r="F96" s="402"/>
      <c r="G96" s="406"/>
      <c r="H96" s="298" t="s">
        <v>560</v>
      </c>
      <c r="I96" s="400" t="s">
        <v>71</v>
      </c>
      <c r="J96" s="401"/>
      <c r="K96" s="402"/>
    </row>
    <row r="98" spans="1:11" ht="14.25" customHeight="1">
      <c r="A98"/>
      <c r="B98"/>
      <c r="C98"/>
      <c r="D98"/>
      <c r="E98"/>
      <c r="F98"/>
      <c r="G98"/>
      <c r="H98"/>
      <c r="I98"/>
      <c r="J98"/>
      <c r="K98"/>
    </row>
    <row r="99" spans="1:11" ht="47.25" customHeight="1">
      <c r="A99" s="396" t="s">
        <v>519</v>
      </c>
      <c r="B99" s="396"/>
      <c r="C99" s="396"/>
      <c r="D99" s="396"/>
      <c r="E99" s="396"/>
      <c r="F99" s="396"/>
      <c r="G99" s="396"/>
      <c r="H99" s="396"/>
      <c r="I99" s="396"/>
      <c r="J99" s="396"/>
      <c r="K99" s="396"/>
    </row>
    <row r="100" spans="1:11" s="64" customFormat="1" ht="31.5" customHeight="1">
      <c r="A100" s="291" t="s">
        <v>520</v>
      </c>
      <c r="B100" s="397" t="s">
        <v>477</v>
      </c>
      <c r="C100" s="398"/>
      <c r="D100" s="291" t="s">
        <v>521</v>
      </c>
      <c r="E100" s="399" t="s">
        <v>477</v>
      </c>
      <c r="F100" s="398"/>
      <c r="G100" s="291" t="s">
        <v>522</v>
      </c>
      <c r="H100" s="292" t="s">
        <v>480</v>
      </c>
      <c r="I100" s="291"/>
      <c r="K100" s="293" t="s">
        <v>13</v>
      </c>
    </row>
    <row r="101" spans="1:11" ht="52.5" customHeight="1">
      <c r="A101" s="208" t="s">
        <v>523</v>
      </c>
      <c r="B101" s="208" t="s">
        <v>524</v>
      </c>
      <c r="C101" s="208" t="s">
        <v>525</v>
      </c>
      <c r="D101" s="208" t="s">
        <v>526</v>
      </c>
      <c r="E101" s="208" t="s">
        <v>527</v>
      </c>
      <c r="F101" s="208" t="s">
        <v>528</v>
      </c>
      <c r="G101" s="208" t="s">
        <v>529</v>
      </c>
      <c r="H101" s="208" t="s">
        <v>530</v>
      </c>
      <c r="I101" s="208" t="s">
        <v>531</v>
      </c>
      <c r="J101" s="208" t="s">
        <v>532</v>
      </c>
      <c r="K101" s="208" t="s">
        <v>533</v>
      </c>
    </row>
    <row r="102" spans="1:11" ht="14.25" customHeight="1">
      <c r="A102" s="209" t="s">
        <v>534</v>
      </c>
      <c r="B102" s="209">
        <v>1</v>
      </c>
      <c r="C102" s="209">
        <v>2</v>
      </c>
      <c r="D102" s="209">
        <v>3</v>
      </c>
      <c r="E102" s="209">
        <v>4</v>
      </c>
      <c r="F102" s="209">
        <v>5</v>
      </c>
      <c r="G102" s="209">
        <v>6</v>
      </c>
      <c r="H102" s="209">
        <v>7</v>
      </c>
      <c r="I102" s="209">
        <v>8</v>
      </c>
      <c r="J102" s="209">
        <v>9</v>
      </c>
      <c r="K102" s="209"/>
    </row>
    <row r="103" spans="1:11" s="64" customFormat="1" ht="55.5" customHeight="1">
      <c r="A103" s="299" t="s">
        <v>367</v>
      </c>
      <c r="B103" s="300">
        <v>60</v>
      </c>
      <c r="C103" s="300">
        <v>60</v>
      </c>
      <c r="D103" s="300">
        <v>0</v>
      </c>
      <c r="E103" s="301">
        <v>0</v>
      </c>
      <c r="F103" s="301">
        <v>0</v>
      </c>
      <c r="G103" s="301">
        <v>0</v>
      </c>
      <c r="H103" s="301">
        <v>0</v>
      </c>
      <c r="I103" s="301">
        <v>0</v>
      </c>
      <c r="J103" s="300">
        <v>0</v>
      </c>
      <c r="K103" s="160"/>
    </row>
    <row r="104" spans="1:11" s="64" customFormat="1" ht="174" customHeight="1">
      <c r="A104" s="302" t="s">
        <v>535</v>
      </c>
      <c r="B104" s="390" t="s">
        <v>604</v>
      </c>
      <c r="C104" s="391"/>
      <c r="D104" s="391"/>
      <c r="E104" s="391"/>
      <c r="F104" s="391"/>
      <c r="G104" s="391"/>
      <c r="H104" s="391"/>
      <c r="I104" s="391"/>
      <c r="J104" s="391"/>
      <c r="K104" s="392"/>
    </row>
    <row r="105" spans="1:11" s="64" customFormat="1" ht="93.75" customHeight="1">
      <c r="A105" s="302" t="s">
        <v>536</v>
      </c>
      <c r="B105" s="390" t="s">
        <v>604</v>
      </c>
      <c r="C105" s="391"/>
      <c r="D105" s="391"/>
      <c r="E105" s="391"/>
      <c r="F105" s="392"/>
      <c r="G105" s="302" t="s">
        <v>538</v>
      </c>
      <c r="H105" s="390" t="s">
        <v>605</v>
      </c>
      <c r="I105" s="391"/>
      <c r="J105" s="391"/>
      <c r="K105" s="392"/>
    </row>
    <row r="106" spans="1:11" s="64" customFormat="1" ht="93.75" customHeight="1">
      <c r="A106" s="302" t="s">
        <v>540</v>
      </c>
      <c r="B106" s="390" t="s">
        <v>606</v>
      </c>
      <c r="C106" s="391"/>
      <c r="D106" s="391"/>
      <c r="E106" s="391"/>
      <c r="F106" s="392"/>
      <c r="G106" s="302" t="s">
        <v>542</v>
      </c>
      <c r="H106" s="390" t="s">
        <v>607</v>
      </c>
      <c r="I106" s="391"/>
      <c r="J106" s="391"/>
      <c r="K106" s="392"/>
    </row>
    <row r="107" spans="1:11" s="64" customFormat="1" ht="36" customHeight="1">
      <c r="A107" s="393" t="s">
        <v>544</v>
      </c>
      <c r="B107" s="393" t="s">
        <v>545</v>
      </c>
      <c r="C107" s="302" t="s">
        <v>546</v>
      </c>
      <c r="D107" s="390" t="s">
        <v>608</v>
      </c>
      <c r="E107" s="391"/>
      <c r="F107" s="392"/>
      <c r="G107" s="393" t="s">
        <v>548</v>
      </c>
      <c r="H107" s="302" t="s">
        <v>549</v>
      </c>
      <c r="I107" s="390" t="s">
        <v>609</v>
      </c>
      <c r="J107" s="391"/>
      <c r="K107" s="392"/>
    </row>
    <row r="108" spans="1:11" s="64" customFormat="1" ht="36" customHeight="1">
      <c r="A108" s="394"/>
      <c r="B108" s="394"/>
      <c r="C108" s="302" t="s">
        <v>551</v>
      </c>
      <c r="D108" s="390" t="s">
        <v>71</v>
      </c>
      <c r="E108" s="391"/>
      <c r="F108" s="392"/>
      <c r="G108" s="394"/>
      <c r="H108" s="302" t="s">
        <v>552</v>
      </c>
      <c r="I108" s="390" t="s">
        <v>610</v>
      </c>
      <c r="J108" s="391"/>
      <c r="K108" s="392"/>
    </row>
    <row r="109" spans="1:11" s="64" customFormat="1" ht="36" customHeight="1">
      <c r="A109" s="394"/>
      <c r="B109" s="394"/>
      <c r="C109" s="302" t="s">
        <v>553</v>
      </c>
      <c r="D109" s="390" t="s">
        <v>71</v>
      </c>
      <c r="E109" s="391"/>
      <c r="F109" s="392"/>
      <c r="G109" s="394"/>
      <c r="H109" s="302" t="s">
        <v>554</v>
      </c>
      <c r="I109" s="390" t="s">
        <v>71</v>
      </c>
      <c r="J109" s="391"/>
      <c r="K109" s="392"/>
    </row>
    <row r="110" spans="1:11" s="64" customFormat="1" ht="36" customHeight="1">
      <c r="A110" s="394"/>
      <c r="B110" s="394"/>
      <c r="C110" s="302" t="s">
        <v>555</v>
      </c>
      <c r="D110" s="390" t="s">
        <v>71</v>
      </c>
      <c r="E110" s="391"/>
      <c r="F110" s="392"/>
      <c r="G110" s="394"/>
      <c r="H110" s="302" t="s">
        <v>556</v>
      </c>
      <c r="I110" s="390" t="s">
        <v>71</v>
      </c>
      <c r="J110" s="391"/>
      <c r="K110" s="392"/>
    </row>
    <row r="111" spans="1:11" s="64" customFormat="1" ht="36" customHeight="1">
      <c r="A111" s="394"/>
      <c r="B111" s="394"/>
      <c r="C111" s="302" t="s">
        <v>557</v>
      </c>
      <c r="D111" s="390" t="s">
        <v>71</v>
      </c>
      <c r="E111" s="391"/>
      <c r="F111" s="392"/>
      <c r="G111" s="394"/>
      <c r="H111" s="302" t="s">
        <v>558</v>
      </c>
      <c r="I111" s="390" t="s">
        <v>71</v>
      </c>
      <c r="J111" s="391"/>
      <c r="K111" s="392"/>
    </row>
    <row r="112" spans="1:11" s="64" customFormat="1" ht="36" customHeight="1">
      <c r="A112" s="395"/>
      <c r="B112" s="395"/>
      <c r="C112" s="302" t="s">
        <v>559</v>
      </c>
      <c r="D112" s="390" t="s">
        <v>71</v>
      </c>
      <c r="E112" s="391"/>
      <c r="F112" s="392"/>
      <c r="G112" s="395"/>
      <c r="H112" s="302" t="s">
        <v>560</v>
      </c>
      <c r="I112" s="390" t="s">
        <v>71</v>
      </c>
      <c r="J112" s="391"/>
      <c r="K112" s="392"/>
    </row>
    <row r="114" spans="1:11" ht="14.25" customHeight="1">
      <c r="A114"/>
      <c r="B114"/>
      <c r="C114"/>
      <c r="D114"/>
      <c r="E114"/>
      <c r="F114"/>
      <c r="G114"/>
      <c r="H114"/>
      <c r="I114"/>
      <c r="J114"/>
      <c r="K114"/>
    </row>
    <row r="115" spans="1:11" ht="47.25" customHeight="1">
      <c r="A115" s="396" t="s">
        <v>519</v>
      </c>
      <c r="B115" s="396"/>
      <c r="C115" s="396"/>
      <c r="D115" s="396"/>
      <c r="E115" s="396"/>
      <c r="F115" s="396"/>
      <c r="G115" s="396"/>
      <c r="H115" s="396"/>
      <c r="I115" s="396"/>
      <c r="J115" s="396"/>
      <c r="K115" s="396"/>
    </row>
    <row r="116" spans="1:11" s="64" customFormat="1" ht="31.5" customHeight="1">
      <c r="A116" s="291" t="s">
        <v>520</v>
      </c>
      <c r="B116" s="397" t="s">
        <v>477</v>
      </c>
      <c r="C116" s="398"/>
      <c r="D116" s="291" t="s">
        <v>521</v>
      </c>
      <c r="E116" s="399" t="s">
        <v>477</v>
      </c>
      <c r="F116" s="398"/>
      <c r="G116" s="291" t="s">
        <v>522</v>
      </c>
      <c r="H116" s="292" t="s">
        <v>480</v>
      </c>
      <c r="I116" s="291"/>
      <c r="K116" s="293" t="s">
        <v>13</v>
      </c>
    </row>
    <row r="117" spans="1:11" ht="52.5" customHeight="1">
      <c r="A117" s="208" t="s">
        <v>523</v>
      </c>
      <c r="B117" s="208" t="s">
        <v>524</v>
      </c>
      <c r="C117" s="208" t="s">
        <v>525</v>
      </c>
      <c r="D117" s="208" t="s">
        <v>526</v>
      </c>
      <c r="E117" s="208" t="s">
        <v>527</v>
      </c>
      <c r="F117" s="208" t="s">
        <v>528</v>
      </c>
      <c r="G117" s="208" t="s">
        <v>529</v>
      </c>
      <c r="H117" s="208" t="s">
        <v>530</v>
      </c>
      <c r="I117" s="208" t="s">
        <v>531</v>
      </c>
      <c r="J117" s="208" t="s">
        <v>532</v>
      </c>
      <c r="K117" s="208" t="s">
        <v>533</v>
      </c>
    </row>
    <row r="118" spans="1:11" ht="14.25" customHeight="1">
      <c r="A118" s="209" t="s">
        <v>534</v>
      </c>
      <c r="B118" s="209">
        <v>1</v>
      </c>
      <c r="C118" s="209">
        <v>2</v>
      </c>
      <c r="D118" s="209">
        <v>3</v>
      </c>
      <c r="E118" s="209">
        <v>4</v>
      </c>
      <c r="F118" s="209">
        <v>5</v>
      </c>
      <c r="G118" s="209">
        <v>6</v>
      </c>
      <c r="H118" s="209">
        <v>7</v>
      </c>
      <c r="I118" s="209">
        <v>8</v>
      </c>
      <c r="J118" s="209">
        <v>9</v>
      </c>
      <c r="K118" s="209"/>
    </row>
    <row r="119" spans="1:11" s="64" customFormat="1" ht="55.5" customHeight="1">
      <c r="A119" s="299" t="s">
        <v>369</v>
      </c>
      <c r="B119" s="300">
        <v>270</v>
      </c>
      <c r="C119" s="300">
        <v>270</v>
      </c>
      <c r="D119" s="300">
        <v>0</v>
      </c>
      <c r="E119" s="301">
        <v>0</v>
      </c>
      <c r="F119" s="301">
        <v>0</v>
      </c>
      <c r="G119" s="301">
        <v>0</v>
      </c>
      <c r="H119" s="301">
        <v>0</v>
      </c>
      <c r="I119" s="301">
        <v>0</v>
      </c>
      <c r="J119" s="300">
        <v>0</v>
      </c>
      <c r="K119" s="160"/>
    </row>
    <row r="120" spans="1:11" s="64" customFormat="1" ht="174" customHeight="1">
      <c r="A120" s="302" t="s">
        <v>535</v>
      </c>
      <c r="B120" s="390" t="s">
        <v>370</v>
      </c>
      <c r="C120" s="391"/>
      <c r="D120" s="391"/>
      <c r="E120" s="391"/>
      <c r="F120" s="391"/>
      <c r="G120" s="391"/>
      <c r="H120" s="391"/>
      <c r="I120" s="391"/>
      <c r="J120" s="391"/>
      <c r="K120" s="392"/>
    </row>
    <row r="121" spans="1:11" s="64" customFormat="1" ht="93.75" customHeight="1">
      <c r="A121" s="302" t="s">
        <v>536</v>
      </c>
      <c r="B121" s="390" t="s">
        <v>611</v>
      </c>
      <c r="C121" s="391"/>
      <c r="D121" s="391"/>
      <c r="E121" s="391"/>
      <c r="F121" s="392"/>
      <c r="G121" s="302" t="s">
        <v>538</v>
      </c>
      <c r="H121" s="390" t="s">
        <v>611</v>
      </c>
      <c r="I121" s="391"/>
      <c r="J121" s="391"/>
      <c r="K121" s="392"/>
    </row>
    <row r="122" spans="1:11" s="64" customFormat="1" ht="93.75" customHeight="1">
      <c r="A122" s="302" t="s">
        <v>540</v>
      </c>
      <c r="B122" s="390" t="s">
        <v>612</v>
      </c>
      <c r="C122" s="391"/>
      <c r="D122" s="391"/>
      <c r="E122" s="391"/>
      <c r="F122" s="392"/>
      <c r="G122" s="302" t="s">
        <v>542</v>
      </c>
      <c r="H122" s="390" t="s">
        <v>613</v>
      </c>
      <c r="I122" s="391"/>
      <c r="J122" s="391"/>
      <c r="K122" s="392"/>
    </row>
    <row r="123" spans="1:11" s="64" customFormat="1" ht="36" customHeight="1">
      <c r="A123" s="393" t="s">
        <v>544</v>
      </c>
      <c r="B123" s="393" t="s">
        <v>545</v>
      </c>
      <c r="C123" s="302" t="s">
        <v>546</v>
      </c>
      <c r="D123" s="390" t="s">
        <v>608</v>
      </c>
      <c r="E123" s="391"/>
      <c r="F123" s="392"/>
      <c r="G123" s="393" t="s">
        <v>548</v>
      </c>
      <c r="H123" s="302" t="s">
        <v>549</v>
      </c>
      <c r="I123" s="390" t="s">
        <v>614</v>
      </c>
      <c r="J123" s="391"/>
      <c r="K123" s="392"/>
    </row>
    <row r="124" spans="1:11" s="64" customFormat="1" ht="36" customHeight="1">
      <c r="A124" s="394"/>
      <c r="B124" s="394"/>
      <c r="C124" s="302" t="s">
        <v>551</v>
      </c>
      <c r="D124" s="390" t="s">
        <v>71</v>
      </c>
      <c r="E124" s="391"/>
      <c r="F124" s="392"/>
      <c r="G124" s="394"/>
      <c r="H124" s="302" t="s">
        <v>552</v>
      </c>
      <c r="I124" s="390" t="s">
        <v>615</v>
      </c>
      <c r="J124" s="391"/>
      <c r="K124" s="392"/>
    </row>
    <row r="125" spans="1:11" s="64" customFormat="1" ht="36" customHeight="1">
      <c r="A125" s="394"/>
      <c r="B125" s="394"/>
      <c r="C125" s="302" t="s">
        <v>553</v>
      </c>
      <c r="D125" s="390" t="s">
        <v>71</v>
      </c>
      <c r="E125" s="391"/>
      <c r="F125" s="392"/>
      <c r="G125" s="394"/>
      <c r="H125" s="302" t="s">
        <v>554</v>
      </c>
      <c r="I125" s="390" t="s">
        <v>71</v>
      </c>
      <c r="J125" s="391"/>
      <c r="K125" s="392"/>
    </row>
    <row r="126" spans="1:11" s="64" customFormat="1" ht="36" customHeight="1">
      <c r="A126" s="394"/>
      <c r="B126" s="394"/>
      <c r="C126" s="302" t="s">
        <v>555</v>
      </c>
      <c r="D126" s="390" t="s">
        <v>71</v>
      </c>
      <c r="E126" s="391"/>
      <c r="F126" s="392"/>
      <c r="G126" s="394"/>
      <c r="H126" s="302" t="s">
        <v>556</v>
      </c>
      <c r="I126" s="390" t="s">
        <v>71</v>
      </c>
      <c r="J126" s="391"/>
      <c r="K126" s="392"/>
    </row>
    <row r="127" spans="1:11" s="64" customFormat="1" ht="36" customHeight="1">
      <c r="A127" s="394"/>
      <c r="B127" s="394"/>
      <c r="C127" s="302" t="s">
        <v>557</v>
      </c>
      <c r="D127" s="390" t="s">
        <v>71</v>
      </c>
      <c r="E127" s="391"/>
      <c r="F127" s="392"/>
      <c r="G127" s="394"/>
      <c r="H127" s="302" t="s">
        <v>558</v>
      </c>
      <c r="I127" s="390" t="s">
        <v>71</v>
      </c>
      <c r="J127" s="391"/>
      <c r="K127" s="392"/>
    </row>
    <row r="128" spans="1:11" s="64" customFormat="1" ht="36" customHeight="1">
      <c r="A128" s="395"/>
      <c r="B128" s="395"/>
      <c r="C128" s="302" t="s">
        <v>559</v>
      </c>
      <c r="D128" s="390" t="s">
        <v>71</v>
      </c>
      <c r="E128" s="391"/>
      <c r="F128" s="392"/>
      <c r="G128" s="395"/>
      <c r="H128" s="302" t="s">
        <v>560</v>
      </c>
      <c r="I128" s="390" t="s">
        <v>71</v>
      </c>
      <c r="J128" s="391"/>
      <c r="K128" s="392"/>
    </row>
    <row r="129" spans="1:11" ht="14.25" customHeight="1">
      <c r="A129"/>
      <c r="B129"/>
      <c r="C129"/>
      <c r="D129"/>
      <c r="E129"/>
      <c r="F129"/>
      <c r="G129"/>
      <c r="H129"/>
      <c r="I129"/>
      <c r="J129"/>
      <c r="K129"/>
    </row>
    <row r="130" spans="1:11" ht="47.25" customHeight="1">
      <c r="A130" s="396" t="s">
        <v>519</v>
      </c>
      <c r="B130" s="396"/>
      <c r="C130" s="396"/>
      <c r="D130" s="396"/>
      <c r="E130" s="396"/>
      <c r="F130" s="396"/>
      <c r="G130" s="396"/>
      <c r="H130" s="396"/>
      <c r="I130" s="396"/>
      <c r="J130" s="396"/>
      <c r="K130" s="396"/>
    </row>
    <row r="131" spans="1:11" s="64" customFormat="1" ht="31.5" customHeight="1">
      <c r="A131" s="291" t="s">
        <v>520</v>
      </c>
      <c r="B131" s="397" t="s">
        <v>477</v>
      </c>
      <c r="C131" s="398"/>
      <c r="D131" s="291" t="s">
        <v>521</v>
      </c>
      <c r="E131" s="399" t="s">
        <v>477</v>
      </c>
      <c r="F131" s="398"/>
      <c r="G131" s="291" t="s">
        <v>522</v>
      </c>
      <c r="H131" s="292" t="s">
        <v>480</v>
      </c>
      <c r="I131" s="291"/>
      <c r="K131" s="293" t="s">
        <v>13</v>
      </c>
    </row>
    <row r="132" spans="1:11" ht="52.5" customHeight="1">
      <c r="A132" s="208" t="s">
        <v>523</v>
      </c>
      <c r="B132" s="208" t="s">
        <v>524</v>
      </c>
      <c r="C132" s="208" t="s">
        <v>525</v>
      </c>
      <c r="D132" s="208" t="s">
        <v>526</v>
      </c>
      <c r="E132" s="208" t="s">
        <v>527</v>
      </c>
      <c r="F132" s="208" t="s">
        <v>528</v>
      </c>
      <c r="G132" s="208" t="s">
        <v>529</v>
      </c>
      <c r="H132" s="208" t="s">
        <v>530</v>
      </c>
      <c r="I132" s="208" t="s">
        <v>531</v>
      </c>
      <c r="J132" s="208" t="s">
        <v>532</v>
      </c>
      <c r="K132" s="208" t="s">
        <v>533</v>
      </c>
    </row>
    <row r="133" spans="1:11" ht="14.25" customHeight="1">
      <c r="A133" s="209" t="s">
        <v>534</v>
      </c>
      <c r="B133" s="209">
        <v>1</v>
      </c>
      <c r="C133" s="209">
        <v>2</v>
      </c>
      <c r="D133" s="209">
        <v>3</v>
      </c>
      <c r="E133" s="209">
        <v>4</v>
      </c>
      <c r="F133" s="209">
        <v>5</v>
      </c>
      <c r="G133" s="209">
        <v>6</v>
      </c>
      <c r="H133" s="209">
        <v>7</v>
      </c>
      <c r="I133" s="209">
        <v>8</v>
      </c>
      <c r="J133" s="209">
        <v>9</v>
      </c>
      <c r="K133" s="209"/>
    </row>
    <row r="134" spans="1:11" s="64" customFormat="1" ht="55.5" customHeight="1">
      <c r="A134" s="299" t="s">
        <v>377</v>
      </c>
      <c r="B134" s="300">
        <v>16.8</v>
      </c>
      <c r="C134" s="300">
        <v>0</v>
      </c>
      <c r="D134" s="300">
        <v>0</v>
      </c>
      <c r="E134" s="301">
        <v>16.8</v>
      </c>
      <c r="F134" s="301">
        <v>0</v>
      </c>
      <c r="G134" s="301">
        <v>0</v>
      </c>
      <c r="H134" s="301">
        <v>0</v>
      </c>
      <c r="I134" s="301">
        <v>0</v>
      </c>
      <c r="J134" s="300">
        <v>0</v>
      </c>
      <c r="K134" s="160"/>
    </row>
    <row r="135" spans="1:11" s="64" customFormat="1" ht="45.75" customHeight="1">
      <c r="A135" s="302" t="s">
        <v>535</v>
      </c>
      <c r="B135" s="390" t="s">
        <v>378</v>
      </c>
      <c r="C135" s="391"/>
      <c r="D135" s="391"/>
      <c r="E135" s="391"/>
      <c r="F135" s="391"/>
      <c r="G135" s="391"/>
      <c r="H135" s="391"/>
      <c r="I135" s="391"/>
      <c r="J135" s="391"/>
      <c r="K135" s="392"/>
    </row>
    <row r="136" spans="1:11" s="64" customFormat="1" ht="93.75" customHeight="1">
      <c r="A136" s="302" t="s">
        <v>536</v>
      </c>
      <c r="B136" s="390" t="s">
        <v>616</v>
      </c>
      <c r="C136" s="391"/>
      <c r="D136" s="391"/>
      <c r="E136" s="391"/>
      <c r="F136" s="392"/>
      <c r="G136" s="302" t="s">
        <v>538</v>
      </c>
      <c r="H136" s="390" t="s">
        <v>378</v>
      </c>
      <c r="I136" s="391"/>
      <c r="J136" s="391"/>
      <c r="K136" s="392"/>
    </row>
    <row r="137" spans="1:11" s="64" customFormat="1" ht="93.75" customHeight="1">
      <c r="A137" s="302" t="s">
        <v>540</v>
      </c>
      <c r="B137" s="390" t="s">
        <v>617</v>
      </c>
      <c r="C137" s="391"/>
      <c r="D137" s="391"/>
      <c r="E137" s="391"/>
      <c r="F137" s="392"/>
      <c r="G137" s="302" t="s">
        <v>542</v>
      </c>
      <c r="H137" s="390" t="s">
        <v>618</v>
      </c>
      <c r="I137" s="391"/>
      <c r="J137" s="391"/>
      <c r="K137" s="392"/>
    </row>
    <row r="138" spans="1:11" s="64" customFormat="1" ht="36" customHeight="1">
      <c r="A138" s="393" t="s">
        <v>544</v>
      </c>
      <c r="B138" s="393" t="s">
        <v>545</v>
      </c>
      <c r="C138" s="302" t="s">
        <v>546</v>
      </c>
      <c r="D138" s="390" t="s">
        <v>619</v>
      </c>
      <c r="E138" s="391"/>
      <c r="F138" s="392"/>
      <c r="G138" s="393" t="s">
        <v>548</v>
      </c>
      <c r="H138" s="302" t="s">
        <v>549</v>
      </c>
      <c r="I138" s="390" t="s">
        <v>620</v>
      </c>
      <c r="J138" s="391"/>
      <c r="K138" s="392"/>
    </row>
    <row r="139" spans="1:11" s="64" customFormat="1" ht="36" customHeight="1">
      <c r="A139" s="394"/>
      <c r="B139" s="394"/>
      <c r="C139" s="302" t="s">
        <v>551</v>
      </c>
      <c r="D139" s="390" t="s">
        <v>621</v>
      </c>
      <c r="E139" s="391"/>
      <c r="F139" s="392"/>
      <c r="G139" s="394"/>
      <c r="H139" s="302" t="s">
        <v>552</v>
      </c>
      <c r="I139" s="390" t="s">
        <v>622</v>
      </c>
      <c r="J139" s="391"/>
      <c r="K139" s="392"/>
    </row>
    <row r="140" spans="1:11" s="64" customFormat="1" ht="36" customHeight="1">
      <c r="A140" s="394"/>
      <c r="B140" s="394"/>
      <c r="C140" s="302" t="s">
        <v>553</v>
      </c>
      <c r="D140" s="390" t="s">
        <v>71</v>
      </c>
      <c r="E140" s="391"/>
      <c r="F140" s="392"/>
      <c r="G140" s="394"/>
      <c r="H140" s="302" t="s">
        <v>554</v>
      </c>
      <c r="I140" s="390" t="s">
        <v>71</v>
      </c>
      <c r="J140" s="391"/>
      <c r="K140" s="392"/>
    </row>
    <row r="141" spans="1:11" s="64" customFormat="1" ht="36" customHeight="1">
      <c r="A141" s="394"/>
      <c r="B141" s="394"/>
      <c r="C141" s="302" t="s">
        <v>555</v>
      </c>
      <c r="D141" s="390" t="s">
        <v>71</v>
      </c>
      <c r="E141" s="391"/>
      <c r="F141" s="392"/>
      <c r="G141" s="394"/>
      <c r="H141" s="302" t="s">
        <v>556</v>
      </c>
      <c r="I141" s="390" t="s">
        <v>71</v>
      </c>
      <c r="J141" s="391"/>
      <c r="K141" s="392"/>
    </row>
    <row r="142" spans="1:11" s="64" customFormat="1" ht="36" customHeight="1">
      <c r="A142" s="394"/>
      <c r="B142" s="394"/>
      <c r="C142" s="302" t="s">
        <v>557</v>
      </c>
      <c r="D142" s="390" t="s">
        <v>71</v>
      </c>
      <c r="E142" s="391"/>
      <c r="F142" s="392"/>
      <c r="G142" s="394"/>
      <c r="H142" s="302" t="s">
        <v>558</v>
      </c>
      <c r="I142" s="390" t="s">
        <v>71</v>
      </c>
      <c r="J142" s="391"/>
      <c r="K142" s="392"/>
    </row>
    <row r="143" spans="1:11" s="64" customFormat="1" ht="36" customHeight="1">
      <c r="A143" s="395"/>
      <c r="B143" s="395"/>
      <c r="C143" s="302" t="s">
        <v>559</v>
      </c>
      <c r="D143" s="390" t="s">
        <v>71</v>
      </c>
      <c r="E143" s="391"/>
      <c r="F143" s="392"/>
      <c r="G143" s="395"/>
      <c r="H143" s="302" t="s">
        <v>560</v>
      </c>
      <c r="I143" s="390" t="s">
        <v>71</v>
      </c>
      <c r="J143" s="391"/>
      <c r="K143" s="392"/>
    </row>
    <row r="145" spans="1:11" ht="14.25" customHeight="1">
      <c r="A145"/>
      <c r="B145"/>
      <c r="C145"/>
      <c r="D145"/>
      <c r="E145"/>
      <c r="F145"/>
      <c r="G145"/>
      <c r="H145"/>
      <c r="I145"/>
      <c r="J145"/>
      <c r="K145"/>
    </row>
    <row r="146" spans="1:11" ht="47.25" customHeight="1">
      <c r="A146" s="396" t="s">
        <v>519</v>
      </c>
      <c r="B146" s="396"/>
      <c r="C146" s="396"/>
      <c r="D146" s="396"/>
      <c r="E146" s="396"/>
      <c r="F146" s="396"/>
      <c r="G146" s="396"/>
      <c r="H146" s="396"/>
      <c r="I146" s="396"/>
      <c r="J146" s="396"/>
      <c r="K146" s="396"/>
    </row>
    <row r="147" spans="1:11" s="64" customFormat="1" ht="31.5" customHeight="1">
      <c r="A147" s="291" t="s">
        <v>520</v>
      </c>
      <c r="B147" s="397" t="s">
        <v>477</v>
      </c>
      <c r="C147" s="398"/>
      <c r="D147" s="291" t="s">
        <v>521</v>
      </c>
      <c r="E147" s="399" t="s">
        <v>477</v>
      </c>
      <c r="F147" s="398"/>
      <c r="G147" s="291" t="s">
        <v>522</v>
      </c>
      <c r="H147" s="292" t="s">
        <v>480</v>
      </c>
      <c r="I147" s="291"/>
      <c r="K147" s="293" t="s">
        <v>13</v>
      </c>
    </row>
    <row r="148" spans="1:11" ht="52.5" customHeight="1">
      <c r="A148" s="208" t="s">
        <v>523</v>
      </c>
      <c r="B148" s="208" t="s">
        <v>524</v>
      </c>
      <c r="C148" s="208" t="s">
        <v>525</v>
      </c>
      <c r="D148" s="208" t="s">
        <v>526</v>
      </c>
      <c r="E148" s="208" t="s">
        <v>527</v>
      </c>
      <c r="F148" s="208" t="s">
        <v>528</v>
      </c>
      <c r="G148" s="208" t="s">
        <v>529</v>
      </c>
      <c r="H148" s="208" t="s">
        <v>530</v>
      </c>
      <c r="I148" s="208" t="s">
        <v>531</v>
      </c>
      <c r="J148" s="208" t="s">
        <v>532</v>
      </c>
      <c r="K148" s="208" t="s">
        <v>533</v>
      </c>
    </row>
    <row r="149" spans="1:11" ht="14.25" customHeight="1">
      <c r="A149" s="209" t="s">
        <v>534</v>
      </c>
      <c r="B149" s="209">
        <v>1</v>
      </c>
      <c r="C149" s="209">
        <v>2</v>
      </c>
      <c r="D149" s="209">
        <v>3</v>
      </c>
      <c r="E149" s="209">
        <v>4</v>
      </c>
      <c r="F149" s="209">
        <v>5</v>
      </c>
      <c r="G149" s="209">
        <v>6</v>
      </c>
      <c r="H149" s="209">
        <v>7</v>
      </c>
      <c r="I149" s="209">
        <v>8</v>
      </c>
      <c r="J149" s="209">
        <v>9</v>
      </c>
      <c r="K149" s="209"/>
    </row>
    <row r="150" spans="1:11" s="64" customFormat="1" ht="55.5" customHeight="1">
      <c r="A150" s="299" t="s">
        <v>375</v>
      </c>
      <c r="B150" s="300">
        <v>249.7</v>
      </c>
      <c r="C150" s="300">
        <v>0</v>
      </c>
      <c r="D150" s="300">
        <v>0</v>
      </c>
      <c r="E150" s="301">
        <v>249.7</v>
      </c>
      <c r="F150" s="301">
        <v>0</v>
      </c>
      <c r="G150" s="301">
        <v>0</v>
      </c>
      <c r="H150" s="301">
        <v>0</v>
      </c>
      <c r="I150" s="301">
        <v>0</v>
      </c>
      <c r="J150" s="300">
        <v>0</v>
      </c>
      <c r="K150" s="160"/>
    </row>
    <row r="151" spans="1:11" s="64" customFormat="1" ht="52.5" customHeight="1">
      <c r="A151" s="302" t="s">
        <v>535</v>
      </c>
      <c r="B151" s="390" t="s">
        <v>623</v>
      </c>
      <c r="C151" s="391"/>
      <c r="D151" s="391"/>
      <c r="E151" s="391"/>
      <c r="F151" s="391"/>
      <c r="G151" s="391"/>
      <c r="H151" s="391"/>
      <c r="I151" s="391"/>
      <c r="J151" s="391"/>
      <c r="K151" s="392"/>
    </row>
    <row r="152" spans="1:11" s="64" customFormat="1" ht="68.25" customHeight="1">
      <c r="A152" s="302" t="s">
        <v>536</v>
      </c>
      <c r="B152" s="390" t="s">
        <v>624</v>
      </c>
      <c r="C152" s="391"/>
      <c r="D152" s="391"/>
      <c r="E152" s="391"/>
      <c r="F152" s="392"/>
      <c r="G152" s="302" t="s">
        <v>538</v>
      </c>
      <c r="H152" s="390" t="s">
        <v>623</v>
      </c>
      <c r="I152" s="391"/>
      <c r="J152" s="391"/>
      <c r="K152" s="392"/>
    </row>
    <row r="153" spans="1:11" s="64" customFormat="1" ht="45" customHeight="1">
      <c r="A153" s="302" t="s">
        <v>540</v>
      </c>
      <c r="B153" s="390" t="s">
        <v>625</v>
      </c>
      <c r="C153" s="391"/>
      <c r="D153" s="391"/>
      <c r="E153" s="391"/>
      <c r="F153" s="392"/>
      <c r="G153" s="302" t="s">
        <v>542</v>
      </c>
      <c r="H153" s="390" t="s">
        <v>574</v>
      </c>
      <c r="I153" s="391"/>
      <c r="J153" s="391"/>
      <c r="K153" s="392"/>
    </row>
    <row r="154" spans="1:11" s="64" customFormat="1" ht="36" customHeight="1">
      <c r="A154" s="393" t="s">
        <v>544</v>
      </c>
      <c r="B154" s="393" t="s">
        <v>545</v>
      </c>
      <c r="C154" s="302" t="s">
        <v>546</v>
      </c>
      <c r="D154" s="390" t="s">
        <v>626</v>
      </c>
      <c r="E154" s="391"/>
      <c r="F154" s="392"/>
      <c r="G154" s="393" t="s">
        <v>548</v>
      </c>
      <c r="H154" s="302" t="s">
        <v>549</v>
      </c>
      <c r="I154" s="390" t="s">
        <v>627</v>
      </c>
      <c r="J154" s="391"/>
      <c r="K154" s="392"/>
    </row>
    <row r="155" spans="1:11" s="64" customFormat="1" ht="36" customHeight="1">
      <c r="A155" s="394"/>
      <c r="B155" s="394"/>
      <c r="C155" s="302" t="s">
        <v>551</v>
      </c>
      <c r="D155" s="390" t="s">
        <v>71</v>
      </c>
      <c r="E155" s="391"/>
      <c r="F155" s="392"/>
      <c r="G155" s="394"/>
      <c r="H155" s="302" t="s">
        <v>552</v>
      </c>
      <c r="I155" s="390" t="s">
        <v>628</v>
      </c>
      <c r="J155" s="391"/>
      <c r="K155" s="392"/>
    </row>
    <row r="156" spans="1:11" s="64" customFormat="1" ht="36" customHeight="1">
      <c r="A156" s="394"/>
      <c r="B156" s="394"/>
      <c r="C156" s="302" t="s">
        <v>553</v>
      </c>
      <c r="D156" s="390" t="s">
        <v>71</v>
      </c>
      <c r="E156" s="391"/>
      <c r="F156" s="392"/>
      <c r="G156" s="394"/>
      <c r="H156" s="302" t="s">
        <v>554</v>
      </c>
      <c r="I156" s="390" t="s">
        <v>629</v>
      </c>
      <c r="J156" s="391"/>
      <c r="K156" s="392"/>
    </row>
    <row r="157" spans="1:11" s="64" customFormat="1" ht="36" customHeight="1">
      <c r="A157" s="394"/>
      <c r="B157" s="394"/>
      <c r="C157" s="302" t="s">
        <v>555</v>
      </c>
      <c r="D157" s="390" t="s">
        <v>71</v>
      </c>
      <c r="E157" s="391"/>
      <c r="F157" s="392"/>
      <c r="G157" s="394"/>
      <c r="H157" s="302" t="s">
        <v>556</v>
      </c>
      <c r="I157" s="390" t="s">
        <v>71</v>
      </c>
      <c r="J157" s="391"/>
      <c r="K157" s="392"/>
    </row>
    <row r="158" spans="1:11" s="64" customFormat="1" ht="36" customHeight="1">
      <c r="A158" s="394"/>
      <c r="B158" s="394"/>
      <c r="C158" s="302" t="s">
        <v>557</v>
      </c>
      <c r="D158" s="390" t="s">
        <v>71</v>
      </c>
      <c r="E158" s="391"/>
      <c r="F158" s="392"/>
      <c r="G158" s="394"/>
      <c r="H158" s="302" t="s">
        <v>558</v>
      </c>
      <c r="I158" s="390" t="s">
        <v>71</v>
      </c>
      <c r="J158" s="391"/>
      <c r="K158" s="392"/>
    </row>
    <row r="159" spans="1:11" s="64" customFormat="1" ht="36" customHeight="1">
      <c r="A159" s="395"/>
      <c r="B159" s="395"/>
      <c r="C159" s="302" t="s">
        <v>559</v>
      </c>
      <c r="D159" s="390" t="s">
        <v>71</v>
      </c>
      <c r="E159" s="391"/>
      <c r="F159" s="392"/>
      <c r="G159" s="395"/>
      <c r="H159" s="302" t="s">
        <v>560</v>
      </c>
      <c r="I159" s="390" t="s">
        <v>71</v>
      </c>
      <c r="J159" s="391"/>
      <c r="K159" s="392"/>
    </row>
    <row r="161" spans="1:11" ht="14.25" customHeight="1">
      <c r="A161"/>
      <c r="B161"/>
      <c r="C161"/>
      <c r="D161"/>
      <c r="E161"/>
      <c r="F161"/>
      <c r="G161"/>
      <c r="H161"/>
      <c r="I161"/>
      <c r="J161"/>
      <c r="K161"/>
    </row>
    <row r="162" spans="1:11" ht="47.25" customHeight="1">
      <c r="A162" s="396" t="s">
        <v>519</v>
      </c>
      <c r="B162" s="396"/>
      <c r="C162" s="396"/>
      <c r="D162" s="396"/>
      <c r="E162" s="396"/>
      <c r="F162" s="396"/>
      <c r="G162" s="396"/>
      <c r="H162" s="396"/>
      <c r="I162" s="396"/>
      <c r="J162" s="396"/>
      <c r="K162" s="396"/>
    </row>
    <row r="163" spans="1:11" s="64" customFormat="1" ht="31.5" customHeight="1">
      <c r="A163" s="291" t="s">
        <v>520</v>
      </c>
      <c r="B163" s="397" t="s">
        <v>477</v>
      </c>
      <c r="C163" s="398"/>
      <c r="D163" s="291" t="s">
        <v>521</v>
      </c>
      <c r="E163" s="399" t="s">
        <v>477</v>
      </c>
      <c r="F163" s="398"/>
      <c r="G163" s="291" t="s">
        <v>522</v>
      </c>
      <c r="H163" s="292" t="s">
        <v>480</v>
      </c>
      <c r="I163" s="291"/>
      <c r="K163" s="293" t="s">
        <v>13</v>
      </c>
    </row>
    <row r="164" spans="1:11" ht="52.5" customHeight="1">
      <c r="A164" s="208" t="s">
        <v>523</v>
      </c>
      <c r="B164" s="208" t="s">
        <v>524</v>
      </c>
      <c r="C164" s="208" t="s">
        <v>525</v>
      </c>
      <c r="D164" s="208" t="s">
        <v>526</v>
      </c>
      <c r="E164" s="208" t="s">
        <v>527</v>
      </c>
      <c r="F164" s="208" t="s">
        <v>528</v>
      </c>
      <c r="G164" s="208" t="s">
        <v>529</v>
      </c>
      <c r="H164" s="208" t="s">
        <v>530</v>
      </c>
      <c r="I164" s="208" t="s">
        <v>531</v>
      </c>
      <c r="J164" s="208" t="s">
        <v>532</v>
      </c>
      <c r="K164" s="208" t="s">
        <v>533</v>
      </c>
    </row>
    <row r="165" spans="1:11" ht="14.25" customHeight="1">
      <c r="A165" s="209" t="s">
        <v>534</v>
      </c>
      <c r="B165" s="209">
        <v>1</v>
      </c>
      <c r="C165" s="209">
        <v>2</v>
      </c>
      <c r="D165" s="209">
        <v>3</v>
      </c>
      <c r="E165" s="209">
        <v>4</v>
      </c>
      <c r="F165" s="209">
        <v>5</v>
      </c>
      <c r="G165" s="209">
        <v>6</v>
      </c>
      <c r="H165" s="209">
        <v>7</v>
      </c>
      <c r="I165" s="209">
        <v>8</v>
      </c>
      <c r="J165" s="209">
        <v>9</v>
      </c>
      <c r="K165" s="209"/>
    </row>
    <row r="166" spans="1:11" s="64" customFormat="1" ht="55.5" customHeight="1">
      <c r="A166" s="299" t="s">
        <v>365</v>
      </c>
      <c r="B166" s="300">
        <v>35.26</v>
      </c>
      <c r="C166" s="300">
        <v>35.26</v>
      </c>
      <c r="D166" s="300">
        <v>0</v>
      </c>
      <c r="E166" s="301">
        <v>0</v>
      </c>
      <c r="F166" s="301">
        <v>0</v>
      </c>
      <c r="G166" s="301">
        <v>0</v>
      </c>
      <c r="H166" s="301">
        <v>0</v>
      </c>
      <c r="I166" s="301">
        <v>0</v>
      </c>
      <c r="J166" s="300">
        <v>0</v>
      </c>
      <c r="K166" s="160"/>
    </row>
    <row r="167" spans="1:11" s="64" customFormat="1" ht="29.25" customHeight="1">
      <c r="A167" s="302" t="s">
        <v>535</v>
      </c>
      <c r="B167" s="390" t="s">
        <v>366</v>
      </c>
      <c r="C167" s="391"/>
      <c r="D167" s="391"/>
      <c r="E167" s="391"/>
      <c r="F167" s="391"/>
      <c r="G167" s="391"/>
      <c r="H167" s="391"/>
      <c r="I167" s="391"/>
      <c r="J167" s="391"/>
      <c r="K167" s="392"/>
    </row>
    <row r="168" spans="1:11" s="64" customFormat="1" ht="93.75" customHeight="1">
      <c r="A168" s="302" t="s">
        <v>536</v>
      </c>
      <c r="B168" s="390" t="s">
        <v>630</v>
      </c>
      <c r="C168" s="391"/>
      <c r="D168" s="391"/>
      <c r="E168" s="391"/>
      <c r="F168" s="392"/>
      <c r="G168" s="302" t="s">
        <v>538</v>
      </c>
      <c r="H168" s="390" t="s">
        <v>631</v>
      </c>
      <c r="I168" s="391"/>
      <c r="J168" s="391"/>
      <c r="K168" s="392"/>
    </row>
    <row r="169" spans="1:11" s="64" customFormat="1" ht="93.75" customHeight="1">
      <c r="A169" s="302" t="s">
        <v>540</v>
      </c>
      <c r="B169" s="390" t="s">
        <v>632</v>
      </c>
      <c r="C169" s="391"/>
      <c r="D169" s="391"/>
      <c r="E169" s="391"/>
      <c r="F169" s="392"/>
      <c r="G169" s="302" t="s">
        <v>542</v>
      </c>
      <c r="H169" s="390" t="s">
        <v>574</v>
      </c>
      <c r="I169" s="391"/>
      <c r="J169" s="391"/>
      <c r="K169" s="392"/>
    </row>
    <row r="170" spans="1:11" s="64" customFormat="1" ht="36" customHeight="1">
      <c r="A170" s="393" t="s">
        <v>544</v>
      </c>
      <c r="B170" s="393" t="s">
        <v>545</v>
      </c>
      <c r="C170" s="302" t="s">
        <v>546</v>
      </c>
      <c r="D170" s="390" t="s">
        <v>633</v>
      </c>
      <c r="E170" s="391"/>
      <c r="F170" s="392"/>
      <c r="G170" s="393" t="s">
        <v>548</v>
      </c>
      <c r="H170" s="302" t="s">
        <v>549</v>
      </c>
      <c r="I170" s="390" t="s">
        <v>634</v>
      </c>
      <c r="J170" s="391"/>
      <c r="K170" s="392"/>
    </row>
    <row r="171" spans="1:11" s="64" customFormat="1" ht="36" customHeight="1">
      <c r="A171" s="394"/>
      <c r="B171" s="394"/>
      <c r="C171" s="302" t="s">
        <v>551</v>
      </c>
      <c r="D171" s="390" t="s">
        <v>635</v>
      </c>
      <c r="E171" s="391"/>
      <c r="F171" s="392"/>
      <c r="G171" s="394"/>
      <c r="H171" s="302" t="s">
        <v>552</v>
      </c>
      <c r="I171" s="390" t="s">
        <v>636</v>
      </c>
      <c r="J171" s="391"/>
      <c r="K171" s="392"/>
    </row>
    <row r="172" spans="1:11" s="64" customFormat="1" ht="36" customHeight="1">
      <c r="A172" s="394"/>
      <c r="B172" s="394"/>
      <c r="C172" s="302" t="s">
        <v>553</v>
      </c>
      <c r="D172" s="390" t="s">
        <v>71</v>
      </c>
      <c r="E172" s="391"/>
      <c r="F172" s="392"/>
      <c r="G172" s="394"/>
      <c r="H172" s="302" t="s">
        <v>554</v>
      </c>
      <c r="I172" s="390" t="s">
        <v>637</v>
      </c>
      <c r="J172" s="391"/>
      <c r="K172" s="392"/>
    </row>
    <row r="173" spans="1:11" s="64" customFormat="1" ht="36" customHeight="1">
      <c r="A173" s="394"/>
      <c r="B173" s="394"/>
      <c r="C173" s="302" t="s">
        <v>555</v>
      </c>
      <c r="D173" s="390" t="s">
        <v>71</v>
      </c>
      <c r="E173" s="391"/>
      <c r="F173" s="392"/>
      <c r="G173" s="394"/>
      <c r="H173" s="302" t="s">
        <v>556</v>
      </c>
      <c r="I173" s="390" t="s">
        <v>71</v>
      </c>
      <c r="J173" s="391"/>
      <c r="K173" s="392"/>
    </row>
    <row r="174" spans="1:11" s="64" customFormat="1" ht="36" customHeight="1">
      <c r="A174" s="394"/>
      <c r="B174" s="394"/>
      <c r="C174" s="302" t="s">
        <v>557</v>
      </c>
      <c r="D174" s="390" t="s">
        <v>71</v>
      </c>
      <c r="E174" s="391"/>
      <c r="F174" s="392"/>
      <c r="G174" s="394"/>
      <c r="H174" s="302" t="s">
        <v>558</v>
      </c>
      <c r="I174" s="390" t="s">
        <v>71</v>
      </c>
      <c r="J174" s="391"/>
      <c r="K174" s="392"/>
    </row>
    <row r="175" spans="1:11" s="64" customFormat="1" ht="36" customHeight="1">
      <c r="A175" s="395"/>
      <c r="B175" s="395"/>
      <c r="C175" s="302" t="s">
        <v>559</v>
      </c>
      <c r="D175" s="390" t="s">
        <v>71</v>
      </c>
      <c r="E175" s="391"/>
      <c r="F175" s="392"/>
      <c r="G175" s="395"/>
      <c r="H175" s="302" t="s">
        <v>560</v>
      </c>
      <c r="I175" s="390" t="s">
        <v>71</v>
      </c>
      <c r="J175" s="391"/>
      <c r="K175" s="392"/>
    </row>
    <row r="177" s="307" customFormat="1" ht="14.25" customHeight="1"/>
    <row r="178" spans="1:11" s="307" customFormat="1" ht="47.25" customHeight="1">
      <c r="A178" s="407" t="s">
        <v>519</v>
      </c>
      <c r="B178" s="407"/>
      <c r="C178" s="407"/>
      <c r="D178" s="407"/>
      <c r="E178" s="407"/>
      <c r="F178" s="407"/>
      <c r="G178" s="407"/>
      <c r="H178" s="407"/>
      <c r="I178" s="407"/>
      <c r="J178" s="407"/>
      <c r="K178" s="407"/>
    </row>
    <row r="179" spans="1:11" s="305" customFormat="1" ht="31.5" customHeight="1">
      <c r="A179" s="303" t="s">
        <v>520</v>
      </c>
      <c r="B179" s="399" t="s">
        <v>477</v>
      </c>
      <c r="C179" s="399"/>
      <c r="D179" s="303" t="s">
        <v>521</v>
      </c>
      <c r="E179" s="399" t="s">
        <v>477</v>
      </c>
      <c r="F179" s="399"/>
      <c r="G179" s="303" t="s">
        <v>522</v>
      </c>
      <c r="H179" s="304" t="s">
        <v>480</v>
      </c>
      <c r="I179" s="303"/>
      <c r="K179" s="306" t="s">
        <v>13</v>
      </c>
    </row>
    <row r="180" spans="1:11" s="307" customFormat="1" ht="52.5" customHeight="1">
      <c r="A180" s="294" t="s">
        <v>523</v>
      </c>
      <c r="B180" s="294" t="s">
        <v>524</v>
      </c>
      <c r="C180" s="294" t="s">
        <v>525</v>
      </c>
      <c r="D180" s="294" t="s">
        <v>526</v>
      </c>
      <c r="E180" s="294" t="s">
        <v>527</v>
      </c>
      <c r="F180" s="294" t="s">
        <v>528</v>
      </c>
      <c r="G180" s="294" t="s">
        <v>529</v>
      </c>
      <c r="H180" s="294" t="s">
        <v>530</v>
      </c>
      <c r="I180" s="294" t="s">
        <v>531</v>
      </c>
      <c r="J180" s="294" t="s">
        <v>532</v>
      </c>
      <c r="K180" s="294" t="s">
        <v>533</v>
      </c>
    </row>
    <row r="181" spans="1:11" s="307" customFormat="1" ht="14.25" customHeight="1">
      <c r="A181" s="295" t="s">
        <v>534</v>
      </c>
      <c r="B181" s="295">
        <v>1</v>
      </c>
      <c r="C181" s="295">
        <v>2</v>
      </c>
      <c r="D181" s="295">
        <v>3</v>
      </c>
      <c r="E181" s="295">
        <v>4</v>
      </c>
      <c r="F181" s="295">
        <v>5</v>
      </c>
      <c r="G181" s="295">
        <v>6</v>
      </c>
      <c r="H181" s="295">
        <v>7</v>
      </c>
      <c r="I181" s="295">
        <v>8</v>
      </c>
      <c r="J181" s="295">
        <v>9</v>
      </c>
      <c r="K181" s="295"/>
    </row>
    <row r="182" spans="1:11" s="305" customFormat="1" ht="55.5" customHeight="1">
      <c r="A182" s="296" t="s">
        <v>372</v>
      </c>
      <c r="B182" s="297">
        <v>4</v>
      </c>
      <c r="C182" s="297">
        <v>0</v>
      </c>
      <c r="D182" s="297">
        <v>0</v>
      </c>
      <c r="E182" s="68">
        <v>4</v>
      </c>
      <c r="F182" s="68">
        <v>0</v>
      </c>
      <c r="G182" s="68">
        <v>0</v>
      </c>
      <c r="H182" s="68">
        <v>0</v>
      </c>
      <c r="I182" s="68">
        <v>0</v>
      </c>
      <c r="J182" s="297">
        <v>0</v>
      </c>
      <c r="K182" s="68"/>
    </row>
    <row r="183" spans="1:11" s="305" customFormat="1" ht="63" customHeight="1">
      <c r="A183" s="298" t="s">
        <v>535</v>
      </c>
      <c r="B183" s="400" t="s">
        <v>638</v>
      </c>
      <c r="C183" s="401"/>
      <c r="D183" s="401"/>
      <c r="E183" s="401"/>
      <c r="F183" s="401"/>
      <c r="G183" s="401"/>
      <c r="H183" s="401"/>
      <c r="I183" s="401"/>
      <c r="J183" s="401"/>
      <c r="K183" s="402"/>
    </row>
    <row r="184" spans="1:11" s="305" customFormat="1" ht="93.75" customHeight="1">
      <c r="A184" s="298" t="s">
        <v>536</v>
      </c>
      <c r="B184" s="400" t="s">
        <v>639</v>
      </c>
      <c r="C184" s="401"/>
      <c r="D184" s="401"/>
      <c r="E184" s="401"/>
      <c r="F184" s="402"/>
      <c r="G184" s="298" t="s">
        <v>538</v>
      </c>
      <c r="H184" s="400" t="s">
        <v>640</v>
      </c>
      <c r="I184" s="401"/>
      <c r="J184" s="401"/>
      <c r="K184" s="402"/>
    </row>
    <row r="185" spans="1:11" s="305" customFormat="1" ht="50.25" customHeight="1">
      <c r="A185" s="298" t="s">
        <v>540</v>
      </c>
      <c r="B185" s="400" t="s">
        <v>641</v>
      </c>
      <c r="C185" s="401"/>
      <c r="D185" s="401"/>
      <c r="E185" s="401"/>
      <c r="F185" s="402"/>
      <c r="G185" s="298" t="s">
        <v>542</v>
      </c>
      <c r="H185" s="400" t="s">
        <v>642</v>
      </c>
      <c r="I185" s="401"/>
      <c r="J185" s="401"/>
      <c r="K185" s="402"/>
    </row>
    <row r="186" spans="1:11" s="305" customFormat="1" ht="36" customHeight="1">
      <c r="A186" s="404" t="s">
        <v>544</v>
      </c>
      <c r="B186" s="404" t="s">
        <v>545</v>
      </c>
      <c r="C186" s="298" t="s">
        <v>546</v>
      </c>
      <c r="D186" s="400" t="s">
        <v>643</v>
      </c>
      <c r="E186" s="401"/>
      <c r="F186" s="402"/>
      <c r="G186" s="404" t="s">
        <v>548</v>
      </c>
      <c r="H186" s="298" t="s">
        <v>549</v>
      </c>
      <c r="I186" s="400" t="s">
        <v>644</v>
      </c>
      <c r="J186" s="401"/>
      <c r="K186" s="402"/>
    </row>
    <row r="187" spans="1:11" s="305" customFormat="1" ht="36" customHeight="1">
      <c r="A187" s="405"/>
      <c r="B187" s="405"/>
      <c r="C187" s="298" t="s">
        <v>551</v>
      </c>
      <c r="D187" s="400" t="s">
        <v>645</v>
      </c>
      <c r="E187" s="401"/>
      <c r="F187" s="402"/>
      <c r="G187" s="405"/>
      <c r="H187" s="298" t="s">
        <v>552</v>
      </c>
      <c r="I187" s="400" t="s">
        <v>646</v>
      </c>
      <c r="J187" s="401"/>
      <c r="K187" s="402"/>
    </row>
    <row r="188" spans="1:11" s="305" customFormat="1" ht="36" customHeight="1">
      <c r="A188" s="405"/>
      <c r="B188" s="405"/>
      <c r="C188" s="298" t="s">
        <v>553</v>
      </c>
      <c r="D188" s="400" t="s">
        <v>647</v>
      </c>
      <c r="E188" s="401"/>
      <c r="F188" s="402"/>
      <c r="G188" s="405"/>
      <c r="H188" s="298" t="s">
        <v>554</v>
      </c>
      <c r="I188" s="400" t="s">
        <v>648</v>
      </c>
      <c r="J188" s="401"/>
      <c r="K188" s="402"/>
    </row>
    <row r="189" spans="1:11" s="305" customFormat="1" ht="36" customHeight="1">
      <c r="A189" s="405"/>
      <c r="B189" s="405"/>
      <c r="C189" s="298" t="s">
        <v>555</v>
      </c>
      <c r="D189" s="400" t="s">
        <v>71</v>
      </c>
      <c r="E189" s="401"/>
      <c r="F189" s="402"/>
      <c r="G189" s="405"/>
      <c r="H189" s="298" t="s">
        <v>556</v>
      </c>
      <c r="I189" s="400" t="s">
        <v>71</v>
      </c>
      <c r="J189" s="401"/>
      <c r="K189" s="402"/>
    </row>
    <row r="190" spans="1:11" s="305" customFormat="1" ht="36" customHeight="1">
      <c r="A190" s="405"/>
      <c r="B190" s="405"/>
      <c r="C190" s="298" t="s">
        <v>557</v>
      </c>
      <c r="D190" s="400" t="s">
        <v>71</v>
      </c>
      <c r="E190" s="401"/>
      <c r="F190" s="402"/>
      <c r="G190" s="405"/>
      <c r="H190" s="298" t="s">
        <v>558</v>
      </c>
      <c r="I190" s="400" t="s">
        <v>71</v>
      </c>
      <c r="J190" s="401"/>
      <c r="K190" s="402"/>
    </row>
    <row r="191" spans="1:11" s="305" customFormat="1" ht="36" customHeight="1">
      <c r="A191" s="406"/>
      <c r="B191" s="406"/>
      <c r="C191" s="298" t="s">
        <v>559</v>
      </c>
      <c r="D191" s="400" t="s">
        <v>71</v>
      </c>
      <c r="E191" s="401"/>
      <c r="F191" s="402"/>
      <c r="G191" s="406"/>
      <c r="H191" s="298" t="s">
        <v>560</v>
      </c>
      <c r="I191" s="400" t="s">
        <v>71</v>
      </c>
      <c r="J191" s="401"/>
      <c r="K191" s="402"/>
    </row>
    <row r="193" spans="1:11" ht="14.25" customHeight="1">
      <c r="A193"/>
      <c r="B193"/>
      <c r="C193"/>
      <c r="D193"/>
      <c r="E193"/>
      <c r="F193"/>
      <c r="G193"/>
      <c r="H193"/>
      <c r="I193"/>
      <c r="J193"/>
      <c r="K193"/>
    </row>
    <row r="194" spans="1:11" ht="47.25" customHeight="1">
      <c r="A194" s="396" t="s">
        <v>519</v>
      </c>
      <c r="B194" s="396"/>
      <c r="C194" s="396"/>
      <c r="D194" s="396"/>
      <c r="E194" s="396"/>
      <c r="F194" s="396"/>
      <c r="G194" s="396"/>
      <c r="H194" s="396"/>
      <c r="I194" s="396"/>
      <c r="J194" s="396"/>
      <c r="K194" s="396"/>
    </row>
    <row r="195" spans="1:11" s="64" customFormat="1" ht="31.5" customHeight="1">
      <c r="A195" s="291" t="s">
        <v>520</v>
      </c>
      <c r="B195" s="397" t="s">
        <v>477</v>
      </c>
      <c r="C195" s="398"/>
      <c r="D195" s="291" t="s">
        <v>521</v>
      </c>
      <c r="E195" s="399" t="s">
        <v>477</v>
      </c>
      <c r="F195" s="398"/>
      <c r="G195" s="291" t="s">
        <v>522</v>
      </c>
      <c r="H195" s="292" t="s">
        <v>480</v>
      </c>
      <c r="I195" s="291"/>
      <c r="K195" s="293" t="s">
        <v>13</v>
      </c>
    </row>
    <row r="196" spans="1:11" ht="52.5" customHeight="1">
      <c r="A196" s="208" t="s">
        <v>523</v>
      </c>
      <c r="B196" s="208" t="s">
        <v>524</v>
      </c>
      <c r="C196" s="208" t="s">
        <v>525</v>
      </c>
      <c r="D196" s="208" t="s">
        <v>526</v>
      </c>
      <c r="E196" s="208" t="s">
        <v>527</v>
      </c>
      <c r="F196" s="208" t="s">
        <v>528</v>
      </c>
      <c r="G196" s="208" t="s">
        <v>529</v>
      </c>
      <c r="H196" s="208" t="s">
        <v>530</v>
      </c>
      <c r="I196" s="208" t="s">
        <v>531</v>
      </c>
      <c r="J196" s="208" t="s">
        <v>532</v>
      </c>
      <c r="K196" s="208" t="s">
        <v>533</v>
      </c>
    </row>
    <row r="197" spans="1:11" ht="14.25" customHeight="1">
      <c r="A197" s="209" t="s">
        <v>534</v>
      </c>
      <c r="B197" s="209">
        <v>1</v>
      </c>
      <c r="C197" s="209">
        <v>2</v>
      </c>
      <c r="D197" s="209">
        <v>3</v>
      </c>
      <c r="E197" s="209">
        <v>4</v>
      </c>
      <c r="F197" s="209">
        <v>5</v>
      </c>
      <c r="G197" s="209">
        <v>6</v>
      </c>
      <c r="H197" s="209">
        <v>7</v>
      </c>
      <c r="I197" s="209">
        <v>8</v>
      </c>
      <c r="J197" s="209">
        <v>9</v>
      </c>
      <c r="K197" s="209"/>
    </row>
    <row r="198" spans="1:11" s="64" customFormat="1" ht="55.5" customHeight="1">
      <c r="A198" s="299" t="s">
        <v>359</v>
      </c>
      <c r="B198" s="300">
        <v>0.7</v>
      </c>
      <c r="C198" s="300">
        <v>0.7</v>
      </c>
      <c r="D198" s="300">
        <v>0</v>
      </c>
      <c r="E198" s="301">
        <v>0</v>
      </c>
      <c r="F198" s="301">
        <v>0</v>
      </c>
      <c r="G198" s="301">
        <v>0</v>
      </c>
      <c r="H198" s="301">
        <v>0</v>
      </c>
      <c r="I198" s="301">
        <v>0</v>
      </c>
      <c r="J198" s="300">
        <v>0</v>
      </c>
      <c r="K198" s="160"/>
    </row>
    <row r="199" spans="1:11" s="64" customFormat="1" ht="45" customHeight="1">
      <c r="A199" s="302" t="s">
        <v>535</v>
      </c>
      <c r="B199" s="390" t="s">
        <v>649</v>
      </c>
      <c r="C199" s="391"/>
      <c r="D199" s="391"/>
      <c r="E199" s="391"/>
      <c r="F199" s="391"/>
      <c r="G199" s="391"/>
      <c r="H199" s="391"/>
      <c r="I199" s="391"/>
      <c r="J199" s="391"/>
      <c r="K199" s="392"/>
    </row>
    <row r="200" spans="1:11" s="64" customFormat="1" ht="93.75" customHeight="1">
      <c r="A200" s="302" t="s">
        <v>536</v>
      </c>
      <c r="B200" s="390" t="s">
        <v>650</v>
      </c>
      <c r="C200" s="391"/>
      <c r="D200" s="391"/>
      <c r="E200" s="391"/>
      <c r="F200" s="392"/>
      <c r="G200" s="302" t="s">
        <v>538</v>
      </c>
      <c r="H200" s="390" t="s">
        <v>651</v>
      </c>
      <c r="I200" s="391"/>
      <c r="J200" s="391"/>
      <c r="K200" s="392"/>
    </row>
    <row r="201" spans="1:11" s="64" customFormat="1" ht="93.75" customHeight="1">
      <c r="A201" s="302" t="s">
        <v>540</v>
      </c>
      <c r="B201" s="390" t="s">
        <v>652</v>
      </c>
      <c r="C201" s="391"/>
      <c r="D201" s="391"/>
      <c r="E201" s="391"/>
      <c r="F201" s="392"/>
      <c r="G201" s="302" t="s">
        <v>542</v>
      </c>
      <c r="H201" s="390" t="s">
        <v>574</v>
      </c>
      <c r="I201" s="391"/>
      <c r="J201" s="391"/>
      <c r="K201" s="392"/>
    </row>
    <row r="202" spans="1:11" s="64" customFormat="1" ht="36" customHeight="1">
      <c r="A202" s="393" t="s">
        <v>544</v>
      </c>
      <c r="B202" s="393" t="s">
        <v>545</v>
      </c>
      <c r="C202" s="302" t="s">
        <v>546</v>
      </c>
      <c r="D202" s="390" t="s">
        <v>653</v>
      </c>
      <c r="E202" s="391"/>
      <c r="F202" s="392"/>
      <c r="G202" s="393" t="s">
        <v>548</v>
      </c>
      <c r="H202" s="302" t="s">
        <v>549</v>
      </c>
      <c r="I202" s="390" t="s">
        <v>654</v>
      </c>
      <c r="J202" s="391"/>
      <c r="K202" s="392"/>
    </row>
    <row r="203" spans="1:11" s="64" customFormat="1" ht="36" customHeight="1">
      <c r="A203" s="394"/>
      <c r="B203" s="394"/>
      <c r="C203" s="302" t="s">
        <v>551</v>
      </c>
      <c r="D203" s="390" t="s">
        <v>71</v>
      </c>
      <c r="E203" s="391"/>
      <c r="F203" s="392"/>
      <c r="G203" s="394"/>
      <c r="H203" s="302" t="s">
        <v>552</v>
      </c>
      <c r="I203" s="390" t="s">
        <v>71</v>
      </c>
      <c r="J203" s="391"/>
      <c r="K203" s="392"/>
    </row>
    <row r="204" spans="1:11" s="64" customFormat="1" ht="36" customHeight="1">
      <c r="A204" s="394"/>
      <c r="B204" s="394"/>
      <c r="C204" s="302" t="s">
        <v>553</v>
      </c>
      <c r="D204" s="390" t="s">
        <v>71</v>
      </c>
      <c r="E204" s="391"/>
      <c r="F204" s="392"/>
      <c r="G204" s="394"/>
      <c r="H204" s="302" t="s">
        <v>554</v>
      </c>
      <c r="I204" s="390" t="s">
        <v>71</v>
      </c>
      <c r="J204" s="391"/>
      <c r="K204" s="392"/>
    </row>
    <row r="205" spans="1:11" s="64" customFormat="1" ht="36" customHeight="1">
      <c r="A205" s="394"/>
      <c r="B205" s="394"/>
      <c r="C205" s="302" t="s">
        <v>555</v>
      </c>
      <c r="D205" s="390" t="s">
        <v>71</v>
      </c>
      <c r="E205" s="391"/>
      <c r="F205" s="392"/>
      <c r="G205" s="394"/>
      <c r="H205" s="302" t="s">
        <v>556</v>
      </c>
      <c r="I205" s="390" t="s">
        <v>71</v>
      </c>
      <c r="J205" s="391"/>
      <c r="K205" s="392"/>
    </row>
    <row r="206" spans="1:11" s="64" customFormat="1" ht="36" customHeight="1">
      <c r="A206" s="394"/>
      <c r="B206" s="394"/>
      <c r="C206" s="302" t="s">
        <v>557</v>
      </c>
      <c r="D206" s="390" t="s">
        <v>71</v>
      </c>
      <c r="E206" s="391"/>
      <c r="F206" s="392"/>
      <c r="G206" s="394"/>
      <c r="H206" s="302" t="s">
        <v>558</v>
      </c>
      <c r="I206" s="390" t="s">
        <v>71</v>
      </c>
      <c r="J206" s="391"/>
      <c r="K206" s="392"/>
    </row>
    <row r="207" spans="1:11" s="64" customFormat="1" ht="36" customHeight="1">
      <c r="A207" s="395"/>
      <c r="B207" s="395"/>
      <c r="C207" s="302" t="s">
        <v>559</v>
      </c>
      <c r="D207" s="390" t="s">
        <v>71</v>
      </c>
      <c r="E207" s="391"/>
      <c r="F207" s="392"/>
      <c r="G207" s="395"/>
      <c r="H207" s="302" t="s">
        <v>560</v>
      </c>
      <c r="I207" s="390" t="s">
        <v>71</v>
      </c>
      <c r="J207" s="391"/>
      <c r="K207" s="392"/>
    </row>
    <row r="209" s="307" customFormat="1" ht="14.25" customHeight="1"/>
    <row r="210" spans="1:11" s="307" customFormat="1" ht="47.25" customHeight="1">
      <c r="A210" s="407" t="s">
        <v>519</v>
      </c>
      <c r="B210" s="407"/>
      <c r="C210" s="407"/>
      <c r="D210" s="407"/>
      <c r="E210" s="407"/>
      <c r="F210" s="407"/>
      <c r="G210" s="407"/>
      <c r="H210" s="407"/>
      <c r="I210" s="407"/>
      <c r="J210" s="407"/>
      <c r="K210" s="407"/>
    </row>
    <row r="211" spans="1:11" s="305" customFormat="1" ht="31.5" customHeight="1">
      <c r="A211" s="303" t="s">
        <v>520</v>
      </c>
      <c r="B211" s="399" t="s">
        <v>477</v>
      </c>
      <c r="C211" s="399"/>
      <c r="D211" s="303" t="s">
        <v>521</v>
      </c>
      <c r="E211" s="399" t="s">
        <v>477</v>
      </c>
      <c r="F211" s="399"/>
      <c r="G211" s="303" t="s">
        <v>522</v>
      </c>
      <c r="H211" s="304" t="s">
        <v>480</v>
      </c>
      <c r="I211" s="303"/>
      <c r="K211" s="306" t="s">
        <v>13</v>
      </c>
    </row>
    <row r="212" spans="1:11" s="307" customFormat="1" ht="52.5" customHeight="1">
      <c r="A212" s="294" t="s">
        <v>523</v>
      </c>
      <c r="B212" s="294" t="s">
        <v>524</v>
      </c>
      <c r="C212" s="294" t="s">
        <v>525</v>
      </c>
      <c r="D212" s="294" t="s">
        <v>526</v>
      </c>
      <c r="E212" s="294" t="s">
        <v>527</v>
      </c>
      <c r="F212" s="294" t="s">
        <v>528</v>
      </c>
      <c r="G212" s="294" t="s">
        <v>529</v>
      </c>
      <c r="H212" s="294" t="s">
        <v>530</v>
      </c>
      <c r="I212" s="294" t="s">
        <v>531</v>
      </c>
      <c r="J212" s="294" t="s">
        <v>532</v>
      </c>
      <c r="K212" s="294" t="s">
        <v>533</v>
      </c>
    </row>
    <row r="213" spans="1:11" s="307" customFormat="1" ht="14.25" customHeight="1">
      <c r="A213" s="295" t="s">
        <v>534</v>
      </c>
      <c r="B213" s="295">
        <v>1</v>
      </c>
      <c r="C213" s="295">
        <v>2</v>
      </c>
      <c r="D213" s="295">
        <v>3</v>
      </c>
      <c r="E213" s="295">
        <v>4</v>
      </c>
      <c r="F213" s="295">
        <v>5</v>
      </c>
      <c r="G213" s="295">
        <v>6</v>
      </c>
      <c r="H213" s="295">
        <v>7</v>
      </c>
      <c r="I213" s="295">
        <v>8</v>
      </c>
      <c r="J213" s="295">
        <v>9</v>
      </c>
      <c r="K213" s="295"/>
    </row>
    <row r="214" spans="1:11" s="305" customFormat="1" ht="55.5" customHeight="1">
      <c r="A214" s="296" t="s">
        <v>362</v>
      </c>
      <c r="B214" s="297">
        <v>78.92</v>
      </c>
      <c r="C214" s="297">
        <v>78.92</v>
      </c>
      <c r="D214" s="297">
        <v>0</v>
      </c>
      <c r="E214" s="68">
        <v>0</v>
      </c>
      <c r="F214" s="68">
        <v>0</v>
      </c>
      <c r="G214" s="68">
        <v>0</v>
      </c>
      <c r="H214" s="68">
        <v>0</v>
      </c>
      <c r="I214" s="68">
        <v>0</v>
      </c>
      <c r="J214" s="297">
        <v>0</v>
      </c>
      <c r="K214" s="68"/>
    </row>
    <row r="215" spans="1:11" s="305" customFormat="1" ht="78.75" customHeight="1">
      <c r="A215" s="298" t="s">
        <v>535</v>
      </c>
      <c r="B215" s="400" t="s">
        <v>655</v>
      </c>
      <c r="C215" s="401"/>
      <c r="D215" s="401"/>
      <c r="E215" s="401"/>
      <c r="F215" s="401"/>
      <c r="G215" s="401"/>
      <c r="H215" s="401"/>
      <c r="I215" s="401"/>
      <c r="J215" s="401"/>
      <c r="K215" s="402"/>
    </row>
    <row r="216" spans="1:11" s="305" customFormat="1" ht="63.75" customHeight="1">
      <c r="A216" s="298" t="s">
        <v>536</v>
      </c>
      <c r="B216" s="400" t="s">
        <v>656</v>
      </c>
      <c r="C216" s="401"/>
      <c r="D216" s="401"/>
      <c r="E216" s="401"/>
      <c r="F216" s="402"/>
      <c r="G216" s="298" t="s">
        <v>538</v>
      </c>
      <c r="H216" s="400" t="s">
        <v>657</v>
      </c>
      <c r="I216" s="401"/>
      <c r="J216" s="401"/>
      <c r="K216" s="402"/>
    </row>
    <row r="217" spans="1:11" s="305" customFormat="1" ht="54" customHeight="1">
      <c r="A217" s="298" t="s">
        <v>540</v>
      </c>
      <c r="B217" s="400" t="s">
        <v>658</v>
      </c>
      <c r="C217" s="401"/>
      <c r="D217" s="401"/>
      <c r="E217" s="401"/>
      <c r="F217" s="402"/>
      <c r="G217" s="298" t="s">
        <v>542</v>
      </c>
      <c r="H217" s="400" t="s">
        <v>659</v>
      </c>
      <c r="I217" s="401"/>
      <c r="J217" s="401"/>
      <c r="K217" s="402"/>
    </row>
    <row r="218" spans="1:11" s="305" customFormat="1" ht="36" customHeight="1">
      <c r="A218" s="404" t="s">
        <v>544</v>
      </c>
      <c r="B218" s="404" t="s">
        <v>545</v>
      </c>
      <c r="C218" s="298" t="s">
        <v>546</v>
      </c>
      <c r="D218" s="400" t="s">
        <v>660</v>
      </c>
      <c r="E218" s="401"/>
      <c r="F218" s="402"/>
      <c r="G218" s="404" t="s">
        <v>548</v>
      </c>
      <c r="H218" s="298" t="s">
        <v>549</v>
      </c>
      <c r="I218" s="400" t="s">
        <v>661</v>
      </c>
      <c r="J218" s="401"/>
      <c r="K218" s="402"/>
    </row>
    <row r="219" spans="1:11" s="305" customFormat="1" ht="36" customHeight="1">
      <c r="A219" s="405"/>
      <c r="B219" s="405"/>
      <c r="C219" s="298" t="s">
        <v>551</v>
      </c>
      <c r="D219" s="400" t="s">
        <v>662</v>
      </c>
      <c r="E219" s="401"/>
      <c r="F219" s="402"/>
      <c r="G219" s="405"/>
      <c r="H219" s="298" t="s">
        <v>552</v>
      </c>
      <c r="I219" s="400" t="s">
        <v>509</v>
      </c>
      <c r="J219" s="401"/>
      <c r="K219" s="402"/>
    </row>
    <row r="220" spans="1:11" s="305" customFormat="1" ht="36" customHeight="1">
      <c r="A220" s="405"/>
      <c r="B220" s="405"/>
      <c r="C220" s="298" t="s">
        <v>553</v>
      </c>
      <c r="D220" s="400" t="s">
        <v>71</v>
      </c>
      <c r="E220" s="401"/>
      <c r="F220" s="402"/>
      <c r="G220" s="405"/>
      <c r="H220" s="298" t="s">
        <v>554</v>
      </c>
      <c r="I220" s="400" t="s">
        <v>512</v>
      </c>
      <c r="J220" s="401"/>
      <c r="K220" s="402"/>
    </row>
    <row r="221" spans="1:11" s="305" customFormat="1" ht="36" customHeight="1">
      <c r="A221" s="405"/>
      <c r="B221" s="405"/>
      <c r="C221" s="298" t="s">
        <v>555</v>
      </c>
      <c r="D221" s="400" t="s">
        <v>71</v>
      </c>
      <c r="E221" s="401"/>
      <c r="F221" s="402"/>
      <c r="G221" s="405"/>
      <c r="H221" s="298" t="s">
        <v>556</v>
      </c>
      <c r="I221" s="400" t="s">
        <v>71</v>
      </c>
      <c r="J221" s="401"/>
      <c r="K221" s="402"/>
    </row>
    <row r="222" spans="1:11" s="305" customFormat="1" ht="36" customHeight="1">
      <c r="A222" s="405"/>
      <c r="B222" s="405"/>
      <c r="C222" s="298" t="s">
        <v>557</v>
      </c>
      <c r="D222" s="400" t="s">
        <v>71</v>
      </c>
      <c r="E222" s="401"/>
      <c r="F222" s="402"/>
      <c r="G222" s="405"/>
      <c r="H222" s="298" t="s">
        <v>558</v>
      </c>
      <c r="I222" s="400" t="s">
        <v>71</v>
      </c>
      <c r="J222" s="401"/>
      <c r="K222" s="402"/>
    </row>
    <row r="223" spans="1:11" s="305" customFormat="1" ht="36" customHeight="1">
      <c r="A223" s="406"/>
      <c r="B223" s="406"/>
      <c r="C223" s="298" t="s">
        <v>559</v>
      </c>
      <c r="D223" s="400" t="s">
        <v>71</v>
      </c>
      <c r="E223" s="401"/>
      <c r="F223" s="402"/>
      <c r="G223" s="406"/>
      <c r="H223" s="298" t="s">
        <v>560</v>
      </c>
      <c r="I223" s="400" t="s">
        <v>71</v>
      </c>
      <c r="J223" s="401"/>
      <c r="K223" s="402"/>
    </row>
    <row r="225" s="307" customFormat="1" ht="14.25" customHeight="1"/>
    <row r="226" spans="1:11" s="307" customFormat="1" ht="47.25" customHeight="1">
      <c r="A226" s="407" t="s">
        <v>519</v>
      </c>
      <c r="B226" s="407"/>
      <c r="C226" s="407"/>
      <c r="D226" s="407"/>
      <c r="E226" s="407"/>
      <c r="F226" s="407"/>
      <c r="G226" s="407"/>
      <c r="H226" s="407"/>
      <c r="I226" s="407"/>
      <c r="J226" s="407"/>
      <c r="K226" s="407"/>
    </row>
    <row r="227" spans="1:11" s="305" customFormat="1" ht="31.5" customHeight="1">
      <c r="A227" s="303" t="s">
        <v>520</v>
      </c>
      <c r="B227" s="399" t="s">
        <v>477</v>
      </c>
      <c r="C227" s="399"/>
      <c r="D227" s="303" t="s">
        <v>521</v>
      </c>
      <c r="E227" s="399" t="s">
        <v>477</v>
      </c>
      <c r="F227" s="399"/>
      <c r="G227" s="303" t="s">
        <v>522</v>
      </c>
      <c r="H227" s="304" t="s">
        <v>480</v>
      </c>
      <c r="I227" s="303"/>
      <c r="K227" s="306" t="s">
        <v>13</v>
      </c>
    </row>
    <row r="228" spans="1:11" s="307" customFormat="1" ht="52.5" customHeight="1">
      <c r="A228" s="294" t="s">
        <v>523</v>
      </c>
      <c r="B228" s="294" t="s">
        <v>524</v>
      </c>
      <c r="C228" s="294" t="s">
        <v>525</v>
      </c>
      <c r="D228" s="294" t="s">
        <v>526</v>
      </c>
      <c r="E228" s="294" t="s">
        <v>527</v>
      </c>
      <c r="F228" s="294" t="s">
        <v>528</v>
      </c>
      <c r="G228" s="294" t="s">
        <v>529</v>
      </c>
      <c r="H228" s="294" t="s">
        <v>530</v>
      </c>
      <c r="I228" s="294" t="s">
        <v>531</v>
      </c>
      <c r="J228" s="294" t="s">
        <v>532</v>
      </c>
      <c r="K228" s="294" t="s">
        <v>533</v>
      </c>
    </row>
    <row r="229" spans="1:11" s="307" customFormat="1" ht="14.25" customHeight="1">
      <c r="A229" s="295" t="s">
        <v>534</v>
      </c>
      <c r="B229" s="295">
        <v>1</v>
      </c>
      <c r="C229" s="295">
        <v>2</v>
      </c>
      <c r="D229" s="295">
        <v>3</v>
      </c>
      <c r="E229" s="295">
        <v>4</v>
      </c>
      <c r="F229" s="295">
        <v>5</v>
      </c>
      <c r="G229" s="295">
        <v>6</v>
      </c>
      <c r="H229" s="295">
        <v>7</v>
      </c>
      <c r="I229" s="295">
        <v>8</v>
      </c>
      <c r="J229" s="295">
        <v>9</v>
      </c>
      <c r="K229" s="295"/>
    </row>
    <row r="230" spans="1:11" s="305" customFormat="1" ht="55.5" customHeight="1">
      <c r="A230" s="296" t="s">
        <v>358</v>
      </c>
      <c r="B230" s="297">
        <v>27.12</v>
      </c>
      <c r="C230" s="297">
        <v>19.42</v>
      </c>
      <c r="D230" s="297">
        <v>0</v>
      </c>
      <c r="E230" s="68">
        <v>0</v>
      </c>
      <c r="F230" s="68">
        <v>7.7</v>
      </c>
      <c r="G230" s="68">
        <v>0</v>
      </c>
      <c r="H230" s="68">
        <v>0</v>
      </c>
      <c r="I230" s="68">
        <v>0</v>
      </c>
      <c r="J230" s="297">
        <v>0</v>
      </c>
      <c r="K230" s="68"/>
    </row>
    <row r="231" spans="1:11" s="305" customFormat="1" ht="86.25" customHeight="1">
      <c r="A231" s="298" t="s">
        <v>535</v>
      </c>
      <c r="B231" s="400" t="s">
        <v>663</v>
      </c>
      <c r="C231" s="401"/>
      <c r="D231" s="401"/>
      <c r="E231" s="401"/>
      <c r="F231" s="401"/>
      <c r="G231" s="401"/>
      <c r="H231" s="401"/>
      <c r="I231" s="401"/>
      <c r="J231" s="401"/>
      <c r="K231" s="402"/>
    </row>
    <row r="232" spans="1:11" s="305" customFormat="1" ht="64.5" customHeight="1">
      <c r="A232" s="298" t="s">
        <v>536</v>
      </c>
      <c r="B232" s="400" t="s">
        <v>664</v>
      </c>
      <c r="C232" s="401"/>
      <c r="D232" s="401"/>
      <c r="E232" s="401"/>
      <c r="F232" s="402"/>
      <c r="G232" s="298" t="s">
        <v>538</v>
      </c>
      <c r="H232" s="400" t="s">
        <v>665</v>
      </c>
      <c r="I232" s="401"/>
      <c r="J232" s="401"/>
      <c r="K232" s="402"/>
    </row>
    <row r="233" spans="1:11" s="305" customFormat="1" ht="64.5" customHeight="1">
      <c r="A233" s="298" t="s">
        <v>540</v>
      </c>
      <c r="B233" s="400" t="s">
        <v>666</v>
      </c>
      <c r="C233" s="401"/>
      <c r="D233" s="401"/>
      <c r="E233" s="401"/>
      <c r="F233" s="402"/>
      <c r="G233" s="298" t="s">
        <v>542</v>
      </c>
      <c r="H233" s="400" t="s">
        <v>667</v>
      </c>
      <c r="I233" s="401"/>
      <c r="J233" s="401"/>
      <c r="K233" s="402"/>
    </row>
    <row r="234" spans="1:11" s="305" customFormat="1" ht="36" customHeight="1">
      <c r="A234" s="404" t="s">
        <v>544</v>
      </c>
      <c r="B234" s="404" t="s">
        <v>545</v>
      </c>
      <c r="C234" s="298" t="s">
        <v>546</v>
      </c>
      <c r="D234" s="400" t="s">
        <v>668</v>
      </c>
      <c r="E234" s="401"/>
      <c r="F234" s="402"/>
      <c r="G234" s="404" t="s">
        <v>548</v>
      </c>
      <c r="H234" s="298" t="s">
        <v>549</v>
      </c>
      <c r="I234" s="400" t="s">
        <v>669</v>
      </c>
      <c r="J234" s="401"/>
      <c r="K234" s="402"/>
    </row>
    <row r="235" spans="1:11" s="305" customFormat="1" ht="36" customHeight="1">
      <c r="A235" s="405"/>
      <c r="B235" s="405"/>
      <c r="C235" s="298" t="s">
        <v>551</v>
      </c>
      <c r="D235" s="400" t="s">
        <v>71</v>
      </c>
      <c r="E235" s="401"/>
      <c r="F235" s="402"/>
      <c r="G235" s="405"/>
      <c r="H235" s="298" t="s">
        <v>552</v>
      </c>
      <c r="I235" s="400" t="s">
        <v>71</v>
      </c>
      <c r="J235" s="401"/>
      <c r="K235" s="402"/>
    </row>
    <row r="236" spans="1:11" s="305" customFormat="1" ht="36" customHeight="1">
      <c r="A236" s="405"/>
      <c r="B236" s="405"/>
      <c r="C236" s="298" t="s">
        <v>553</v>
      </c>
      <c r="D236" s="400" t="s">
        <v>71</v>
      </c>
      <c r="E236" s="401"/>
      <c r="F236" s="402"/>
      <c r="G236" s="405"/>
      <c r="H236" s="298" t="s">
        <v>554</v>
      </c>
      <c r="I236" s="400" t="s">
        <v>71</v>
      </c>
      <c r="J236" s="401"/>
      <c r="K236" s="402"/>
    </row>
    <row r="237" spans="1:11" s="305" customFormat="1" ht="36" customHeight="1">
      <c r="A237" s="405"/>
      <c r="B237" s="405"/>
      <c r="C237" s="298" t="s">
        <v>555</v>
      </c>
      <c r="D237" s="400" t="s">
        <v>71</v>
      </c>
      <c r="E237" s="401"/>
      <c r="F237" s="402"/>
      <c r="G237" s="405"/>
      <c r="H237" s="298" t="s">
        <v>556</v>
      </c>
      <c r="I237" s="400" t="s">
        <v>71</v>
      </c>
      <c r="J237" s="401"/>
      <c r="K237" s="402"/>
    </row>
    <row r="238" spans="1:11" s="305" customFormat="1" ht="36" customHeight="1">
      <c r="A238" s="405"/>
      <c r="B238" s="405"/>
      <c r="C238" s="298" t="s">
        <v>557</v>
      </c>
      <c r="D238" s="400" t="s">
        <v>71</v>
      </c>
      <c r="E238" s="401"/>
      <c r="F238" s="402"/>
      <c r="G238" s="405"/>
      <c r="H238" s="298" t="s">
        <v>558</v>
      </c>
      <c r="I238" s="400" t="s">
        <v>71</v>
      </c>
      <c r="J238" s="401"/>
      <c r="K238" s="402"/>
    </row>
    <row r="239" spans="1:11" s="305" customFormat="1" ht="36" customHeight="1">
      <c r="A239" s="406"/>
      <c r="B239" s="406"/>
      <c r="C239" s="298" t="s">
        <v>559</v>
      </c>
      <c r="D239" s="400" t="s">
        <v>71</v>
      </c>
      <c r="E239" s="401"/>
      <c r="F239" s="402"/>
      <c r="G239" s="406"/>
      <c r="H239" s="298" t="s">
        <v>560</v>
      </c>
      <c r="I239" s="400" t="s">
        <v>71</v>
      </c>
      <c r="J239" s="401"/>
      <c r="K239" s="402"/>
    </row>
    <row r="241" spans="1:11" ht="14.25" customHeight="1">
      <c r="A241"/>
      <c r="B241"/>
      <c r="C241"/>
      <c r="D241"/>
      <c r="E241"/>
      <c r="F241"/>
      <c r="G241"/>
      <c r="H241"/>
      <c r="I241"/>
      <c r="J241"/>
      <c r="K241"/>
    </row>
    <row r="242" spans="1:11" ht="47.25" customHeight="1">
      <c r="A242" s="396" t="s">
        <v>519</v>
      </c>
      <c r="B242" s="396"/>
      <c r="C242" s="396"/>
      <c r="D242" s="396"/>
      <c r="E242" s="396"/>
      <c r="F242" s="396"/>
      <c r="G242" s="396"/>
      <c r="H242" s="396"/>
      <c r="I242" s="396"/>
      <c r="J242" s="396"/>
      <c r="K242" s="396"/>
    </row>
    <row r="243" spans="1:11" s="64" customFormat="1" ht="31.5" customHeight="1">
      <c r="A243" s="291" t="s">
        <v>520</v>
      </c>
      <c r="B243" s="397" t="s">
        <v>670</v>
      </c>
      <c r="C243" s="398"/>
      <c r="D243" s="291" t="s">
        <v>521</v>
      </c>
      <c r="E243" s="399" t="s">
        <v>477</v>
      </c>
      <c r="F243" s="398"/>
      <c r="G243" s="291" t="s">
        <v>522</v>
      </c>
      <c r="H243" s="292" t="s">
        <v>480</v>
      </c>
      <c r="I243" s="291"/>
      <c r="K243" s="293" t="s">
        <v>13</v>
      </c>
    </row>
    <row r="244" spans="1:11" ht="52.5" customHeight="1">
      <c r="A244" s="208" t="s">
        <v>523</v>
      </c>
      <c r="B244" s="208" t="s">
        <v>524</v>
      </c>
      <c r="C244" s="208" t="s">
        <v>525</v>
      </c>
      <c r="D244" s="208" t="s">
        <v>526</v>
      </c>
      <c r="E244" s="208" t="s">
        <v>527</v>
      </c>
      <c r="F244" s="208" t="s">
        <v>528</v>
      </c>
      <c r="G244" s="208" t="s">
        <v>529</v>
      </c>
      <c r="H244" s="208" t="s">
        <v>530</v>
      </c>
      <c r="I244" s="208" t="s">
        <v>531</v>
      </c>
      <c r="J244" s="208" t="s">
        <v>532</v>
      </c>
      <c r="K244" s="208" t="s">
        <v>533</v>
      </c>
    </row>
    <row r="245" spans="1:11" ht="14.25" customHeight="1">
      <c r="A245" s="209" t="s">
        <v>534</v>
      </c>
      <c r="B245" s="209">
        <v>1</v>
      </c>
      <c r="C245" s="209">
        <v>2</v>
      </c>
      <c r="D245" s="209">
        <v>3</v>
      </c>
      <c r="E245" s="209">
        <v>4</v>
      </c>
      <c r="F245" s="209">
        <v>5</v>
      </c>
      <c r="G245" s="209">
        <v>6</v>
      </c>
      <c r="H245" s="209">
        <v>7</v>
      </c>
      <c r="I245" s="209">
        <v>8</v>
      </c>
      <c r="J245" s="209">
        <v>9</v>
      </c>
      <c r="K245" s="209"/>
    </row>
    <row r="246" spans="1:11" s="64" customFormat="1" ht="55.5" customHeight="1">
      <c r="A246" s="299" t="s">
        <v>671</v>
      </c>
      <c r="B246" s="300">
        <v>22</v>
      </c>
      <c r="C246" s="300">
        <v>0</v>
      </c>
      <c r="D246" s="300">
        <v>0</v>
      </c>
      <c r="E246" s="301">
        <v>22</v>
      </c>
      <c r="F246" s="301">
        <v>0</v>
      </c>
      <c r="G246" s="301">
        <v>0</v>
      </c>
      <c r="H246" s="301">
        <v>0</v>
      </c>
      <c r="I246" s="301">
        <v>0</v>
      </c>
      <c r="J246" s="300">
        <v>0</v>
      </c>
      <c r="K246" s="160"/>
    </row>
    <row r="247" spans="1:11" s="64" customFormat="1" ht="174" customHeight="1">
      <c r="A247" s="302" t="s">
        <v>535</v>
      </c>
      <c r="B247" s="390" t="s">
        <v>672</v>
      </c>
      <c r="C247" s="391"/>
      <c r="D247" s="391"/>
      <c r="E247" s="391"/>
      <c r="F247" s="391"/>
      <c r="G247" s="391"/>
      <c r="H247" s="391"/>
      <c r="I247" s="391"/>
      <c r="J247" s="391"/>
      <c r="K247" s="392"/>
    </row>
    <row r="248" spans="1:11" s="64" customFormat="1" ht="93.75" customHeight="1">
      <c r="A248" s="302" t="s">
        <v>536</v>
      </c>
      <c r="B248" s="390" t="s">
        <v>388</v>
      </c>
      <c r="C248" s="391"/>
      <c r="D248" s="391"/>
      <c r="E248" s="391"/>
      <c r="F248" s="392"/>
      <c r="G248" s="302" t="s">
        <v>538</v>
      </c>
      <c r="H248" s="390" t="s">
        <v>673</v>
      </c>
      <c r="I248" s="391"/>
      <c r="J248" s="391"/>
      <c r="K248" s="392"/>
    </row>
    <row r="249" spans="1:11" s="64" customFormat="1" ht="93.75" customHeight="1">
      <c r="A249" s="302" t="s">
        <v>540</v>
      </c>
      <c r="B249" s="390" t="s">
        <v>674</v>
      </c>
      <c r="C249" s="391"/>
      <c r="D249" s="391"/>
      <c r="E249" s="391"/>
      <c r="F249" s="392"/>
      <c r="G249" s="302" t="s">
        <v>542</v>
      </c>
      <c r="H249" s="390" t="s">
        <v>675</v>
      </c>
      <c r="I249" s="391"/>
      <c r="J249" s="391"/>
      <c r="K249" s="392"/>
    </row>
    <row r="250" spans="1:11" s="64" customFormat="1" ht="36" customHeight="1">
      <c r="A250" s="393" t="s">
        <v>544</v>
      </c>
      <c r="B250" s="393" t="s">
        <v>545</v>
      </c>
      <c r="C250" s="302" t="s">
        <v>546</v>
      </c>
      <c r="D250" s="390" t="s">
        <v>676</v>
      </c>
      <c r="E250" s="391"/>
      <c r="F250" s="392"/>
      <c r="G250" s="393" t="s">
        <v>548</v>
      </c>
      <c r="H250" s="302" t="s">
        <v>549</v>
      </c>
      <c r="I250" s="390" t="s">
        <v>676</v>
      </c>
      <c r="J250" s="391"/>
      <c r="K250" s="392"/>
    </row>
    <row r="251" spans="1:11" s="64" customFormat="1" ht="36" customHeight="1">
      <c r="A251" s="394"/>
      <c r="B251" s="394"/>
      <c r="C251" s="302" t="s">
        <v>551</v>
      </c>
      <c r="D251" s="390" t="s">
        <v>71</v>
      </c>
      <c r="E251" s="391"/>
      <c r="F251" s="392"/>
      <c r="G251" s="394"/>
      <c r="H251" s="302" t="s">
        <v>552</v>
      </c>
      <c r="I251" s="390" t="s">
        <v>71</v>
      </c>
      <c r="J251" s="391"/>
      <c r="K251" s="392"/>
    </row>
    <row r="252" spans="1:11" s="64" customFormat="1" ht="36" customHeight="1">
      <c r="A252" s="394"/>
      <c r="B252" s="394"/>
      <c r="C252" s="302" t="s">
        <v>553</v>
      </c>
      <c r="D252" s="390" t="s">
        <v>71</v>
      </c>
      <c r="E252" s="391"/>
      <c r="F252" s="392"/>
      <c r="G252" s="394"/>
      <c r="H252" s="302" t="s">
        <v>554</v>
      </c>
      <c r="I252" s="390" t="s">
        <v>71</v>
      </c>
      <c r="J252" s="391"/>
      <c r="K252" s="392"/>
    </row>
    <row r="253" spans="1:11" s="64" customFormat="1" ht="36" customHeight="1">
      <c r="A253" s="394"/>
      <c r="B253" s="394"/>
      <c r="C253" s="302" t="s">
        <v>555</v>
      </c>
      <c r="D253" s="390" t="s">
        <v>71</v>
      </c>
      <c r="E253" s="391"/>
      <c r="F253" s="392"/>
      <c r="G253" s="394"/>
      <c r="H253" s="302" t="s">
        <v>556</v>
      </c>
      <c r="I253" s="390" t="s">
        <v>71</v>
      </c>
      <c r="J253" s="391"/>
      <c r="K253" s="392"/>
    </row>
    <row r="254" spans="1:11" s="64" customFormat="1" ht="36" customHeight="1">
      <c r="A254" s="394"/>
      <c r="B254" s="394"/>
      <c r="C254" s="302" t="s">
        <v>557</v>
      </c>
      <c r="D254" s="390" t="s">
        <v>71</v>
      </c>
      <c r="E254" s="391"/>
      <c r="F254" s="392"/>
      <c r="G254" s="394"/>
      <c r="H254" s="302" t="s">
        <v>558</v>
      </c>
      <c r="I254" s="390" t="s">
        <v>71</v>
      </c>
      <c r="J254" s="391"/>
      <c r="K254" s="392"/>
    </row>
    <row r="255" spans="1:11" s="64" customFormat="1" ht="36" customHeight="1">
      <c r="A255" s="395"/>
      <c r="B255" s="395"/>
      <c r="C255" s="302" t="s">
        <v>559</v>
      </c>
      <c r="D255" s="390" t="s">
        <v>71</v>
      </c>
      <c r="E255" s="391"/>
      <c r="F255" s="392"/>
      <c r="G255" s="395"/>
      <c r="H255" s="302" t="s">
        <v>560</v>
      </c>
      <c r="I255" s="390" t="s">
        <v>71</v>
      </c>
      <c r="J255" s="391"/>
      <c r="K255" s="392"/>
    </row>
    <row r="257" spans="1:11" ht="14.25" customHeight="1">
      <c r="A257"/>
      <c r="B257"/>
      <c r="C257"/>
      <c r="D257"/>
      <c r="E257"/>
      <c r="F257"/>
      <c r="G257"/>
      <c r="H257"/>
      <c r="I257"/>
      <c r="J257"/>
      <c r="K257"/>
    </row>
    <row r="258" spans="1:11" ht="47.25" customHeight="1">
      <c r="A258" s="396" t="s">
        <v>519</v>
      </c>
      <c r="B258" s="396"/>
      <c r="C258" s="396"/>
      <c r="D258" s="396"/>
      <c r="E258" s="396"/>
      <c r="F258" s="396"/>
      <c r="G258" s="396"/>
      <c r="H258" s="396"/>
      <c r="I258" s="396"/>
      <c r="J258" s="396"/>
      <c r="K258" s="396"/>
    </row>
    <row r="259" spans="1:11" s="64" customFormat="1" ht="31.5" customHeight="1">
      <c r="A259" s="291" t="s">
        <v>520</v>
      </c>
      <c r="B259" s="397" t="s">
        <v>670</v>
      </c>
      <c r="C259" s="398"/>
      <c r="D259" s="291" t="s">
        <v>521</v>
      </c>
      <c r="E259" s="399" t="s">
        <v>477</v>
      </c>
      <c r="F259" s="398"/>
      <c r="G259" s="291" t="s">
        <v>522</v>
      </c>
      <c r="H259" s="292" t="s">
        <v>480</v>
      </c>
      <c r="I259" s="291"/>
      <c r="K259" s="293" t="s">
        <v>13</v>
      </c>
    </row>
    <row r="260" spans="1:11" ht="52.5" customHeight="1">
      <c r="A260" s="208" t="s">
        <v>523</v>
      </c>
      <c r="B260" s="208" t="s">
        <v>524</v>
      </c>
      <c r="C260" s="208" t="s">
        <v>525</v>
      </c>
      <c r="D260" s="208" t="s">
        <v>526</v>
      </c>
      <c r="E260" s="208" t="s">
        <v>527</v>
      </c>
      <c r="F260" s="208" t="s">
        <v>528</v>
      </c>
      <c r="G260" s="208" t="s">
        <v>529</v>
      </c>
      <c r="H260" s="208" t="s">
        <v>530</v>
      </c>
      <c r="I260" s="208" t="s">
        <v>531</v>
      </c>
      <c r="J260" s="208" t="s">
        <v>532</v>
      </c>
      <c r="K260" s="208" t="s">
        <v>533</v>
      </c>
    </row>
    <row r="261" spans="1:11" ht="14.25" customHeight="1">
      <c r="A261" s="209" t="s">
        <v>534</v>
      </c>
      <c r="B261" s="209">
        <v>1</v>
      </c>
      <c r="C261" s="209">
        <v>2</v>
      </c>
      <c r="D261" s="209">
        <v>3</v>
      </c>
      <c r="E261" s="209">
        <v>4</v>
      </c>
      <c r="F261" s="209">
        <v>5</v>
      </c>
      <c r="G261" s="209">
        <v>6</v>
      </c>
      <c r="H261" s="209">
        <v>7</v>
      </c>
      <c r="I261" s="209">
        <v>8</v>
      </c>
      <c r="J261" s="209">
        <v>9</v>
      </c>
      <c r="K261" s="209"/>
    </row>
    <row r="262" spans="1:11" s="64" customFormat="1" ht="55.5" customHeight="1">
      <c r="A262" s="299" t="s">
        <v>392</v>
      </c>
      <c r="B262" s="300">
        <v>250</v>
      </c>
      <c r="C262" s="300">
        <v>0</v>
      </c>
      <c r="D262" s="300">
        <v>0</v>
      </c>
      <c r="E262" s="301">
        <v>250</v>
      </c>
      <c r="F262" s="301">
        <v>0</v>
      </c>
      <c r="G262" s="301">
        <v>0</v>
      </c>
      <c r="H262" s="301">
        <v>0</v>
      </c>
      <c r="I262" s="301">
        <v>0</v>
      </c>
      <c r="J262" s="300">
        <v>0</v>
      </c>
      <c r="K262" s="160"/>
    </row>
    <row r="263" spans="1:11" s="64" customFormat="1" ht="174" customHeight="1">
      <c r="A263" s="302" t="s">
        <v>535</v>
      </c>
      <c r="B263" s="390" t="s">
        <v>393</v>
      </c>
      <c r="C263" s="391"/>
      <c r="D263" s="391"/>
      <c r="E263" s="391"/>
      <c r="F263" s="391"/>
      <c r="G263" s="391"/>
      <c r="H263" s="391"/>
      <c r="I263" s="391"/>
      <c r="J263" s="391"/>
      <c r="K263" s="392"/>
    </row>
    <row r="264" spans="1:11" s="64" customFormat="1" ht="93.75" customHeight="1">
      <c r="A264" s="302" t="s">
        <v>536</v>
      </c>
      <c r="B264" s="390" t="s">
        <v>677</v>
      </c>
      <c r="C264" s="391"/>
      <c r="D264" s="391"/>
      <c r="E264" s="391"/>
      <c r="F264" s="392"/>
      <c r="G264" s="302" t="s">
        <v>538</v>
      </c>
      <c r="H264" s="390" t="s">
        <v>677</v>
      </c>
      <c r="I264" s="391"/>
      <c r="J264" s="391"/>
      <c r="K264" s="392"/>
    </row>
    <row r="265" spans="1:11" s="64" customFormat="1" ht="93.75" customHeight="1">
      <c r="A265" s="302" t="s">
        <v>540</v>
      </c>
      <c r="B265" s="390" t="s">
        <v>678</v>
      </c>
      <c r="C265" s="391"/>
      <c r="D265" s="391"/>
      <c r="E265" s="391"/>
      <c r="F265" s="392"/>
      <c r="G265" s="302" t="s">
        <v>542</v>
      </c>
      <c r="H265" s="390" t="s">
        <v>679</v>
      </c>
      <c r="I265" s="391"/>
      <c r="J265" s="391"/>
      <c r="K265" s="392"/>
    </row>
    <row r="266" spans="1:11" s="64" customFormat="1" ht="36" customHeight="1">
      <c r="A266" s="393" t="s">
        <v>544</v>
      </c>
      <c r="B266" s="393" t="s">
        <v>545</v>
      </c>
      <c r="C266" s="302" t="s">
        <v>546</v>
      </c>
      <c r="D266" s="390" t="s">
        <v>677</v>
      </c>
      <c r="E266" s="391"/>
      <c r="F266" s="392"/>
      <c r="G266" s="393" t="s">
        <v>548</v>
      </c>
      <c r="H266" s="302" t="s">
        <v>549</v>
      </c>
      <c r="I266" s="390" t="s">
        <v>677</v>
      </c>
      <c r="J266" s="391"/>
      <c r="K266" s="392"/>
    </row>
    <row r="267" spans="1:11" s="64" customFormat="1" ht="36" customHeight="1">
      <c r="A267" s="394"/>
      <c r="B267" s="394"/>
      <c r="C267" s="302" t="s">
        <v>551</v>
      </c>
      <c r="D267" s="390" t="s">
        <v>71</v>
      </c>
      <c r="E267" s="391"/>
      <c r="F267" s="392"/>
      <c r="G267" s="394"/>
      <c r="H267" s="302" t="s">
        <v>552</v>
      </c>
      <c r="I267" s="390" t="s">
        <v>71</v>
      </c>
      <c r="J267" s="391"/>
      <c r="K267" s="392"/>
    </row>
    <row r="268" spans="1:11" s="64" customFormat="1" ht="36" customHeight="1">
      <c r="A268" s="394"/>
      <c r="B268" s="394"/>
      <c r="C268" s="302" t="s">
        <v>553</v>
      </c>
      <c r="D268" s="390" t="s">
        <v>71</v>
      </c>
      <c r="E268" s="391"/>
      <c r="F268" s="392"/>
      <c r="G268" s="394"/>
      <c r="H268" s="302" t="s">
        <v>554</v>
      </c>
      <c r="I268" s="390" t="s">
        <v>71</v>
      </c>
      <c r="J268" s="391"/>
      <c r="K268" s="392"/>
    </row>
    <row r="269" spans="1:11" s="64" customFormat="1" ht="36" customHeight="1">
      <c r="A269" s="394"/>
      <c r="B269" s="394"/>
      <c r="C269" s="302" t="s">
        <v>555</v>
      </c>
      <c r="D269" s="390" t="s">
        <v>71</v>
      </c>
      <c r="E269" s="391"/>
      <c r="F269" s="392"/>
      <c r="G269" s="394"/>
      <c r="H269" s="302" t="s">
        <v>556</v>
      </c>
      <c r="I269" s="390" t="s">
        <v>71</v>
      </c>
      <c r="J269" s="391"/>
      <c r="K269" s="392"/>
    </row>
    <row r="270" spans="1:11" s="64" customFormat="1" ht="36" customHeight="1">
      <c r="A270" s="394"/>
      <c r="B270" s="394"/>
      <c r="C270" s="302" t="s">
        <v>557</v>
      </c>
      <c r="D270" s="390" t="s">
        <v>71</v>
      </c>
      <c r="E270" s="391"/>
      <c r="F270" s="392"/>
      <c r="G270" s="394"/>
      <c r="H270" s="302" t="s">
        <v>558</v>
      </c>
      <c r="I270" s="390" t="s">
        <v>71</v>
      </c>
      <c r="J270" s="391"/>
      <c r="K270" s="392"/>
    </row>
    <row r="271" spans="1:11" s="64" customFormat="1" ht="36" customHeight="1">
      <c r="A271" s="395"/>
      <c r="B271" s="395"/>
      <c r="C271" s="302" t="s">
        <v>559</v>
      </c>
      <c r="D271" s="390" t="s">
        <v>71</v>
      </c>
      <c r="E271" s="391"/>
      <c r="F271" s="392"/>
      <c r="G271" s="395"/>
      <c r="H271" s="302" t="s">
        <v>560</v>
      </c>
      <c r="I271" s="390" t="s">
        <v>71</v>
      </c>
      <c r="J271" s="391"/>
      <c r="K271" s="392"/>
    </row>
    <row r="273" spans="1:11" ht="14.25" customHeight="1">
      <c r="A273"/>
      <c r="B273"/>
      <c r="C273"/>
      <c r="D273"/>
      <c r="E273"/>
      <c r="F273"/>
      <c r="G273"/>
      <c r="H273"/>
      <c r="I273"/>
      <c r="J273"/>
      <c r="K273"/>
    </row>
    <row r="274" spans="1:11" ht="47.25" customHeight="1">
      <c r="A274" s="396" t="s">
        <v>519</v>
      </c>
      <c r="B274" s="396"/>
      <c r="C274" s="396"/>
      <c r="D274" s="396"/>
      <c r="E274" s="396"/>
      <c r="F274" s="396"/>
      <c r="G274" s="396"/>
      <c r="H274" s="396"/>
      <c r="I274" s="396"/>
      <c r="J274" s="396"/>
      <c r="K274" s="396"/>
    </row>
    <row r="275" spans="1:11" s="64" customFormat="1" ht="31.5" customHeight="1">
      <c r="A275" s="291" t="s">
        <v>520</v>
      </c>
      <c r="B275" s="397" t="s">
        <v>670</v>
      </c>
      <c r="C275" s="398"/>
      <c r="D275" s="291" t="s">
        <v>521</v>
      </c>
      <c r="E275" s="399" t="s">
        <v>477</v>
      </c>
      <c r="F275" s="398"/>
      <c r="G275" s="291" t="s">
        <v>522</v>
      </c>
      <c r="H275" s="292" t="s">
        <v>480</v>
      </c>
      <c r="I275" s="291"/>
      <c r="K275" s="293" t="s">
        <v>13</v>
      </c>
    </row>
    <row r="276" spans="1:11" ht="52.5" customHeight="1">
      <c r="A276" s="208" t="s">
        <v>523</v>
      </c>
      <c r="B276" s="208" t="s">
        <v>524</v>
      </c>
      <c r="C276" s="208" t="s">
        <v>525</v>
      </c>
      <c r="D276" s="208" t="s">
        <v>526</v>
      </c>
      <c r="E276" s="208" t="s">
        <v>527</v>
      </c>
      <c r="F276" s="208" t="s">
        <v>528</v>
      </c>
      <c r="G276" s="208" t="s">
        <v>529</v>
      </c>
      <c r="H276" s="208" t="s">
        <v>530</v>
      </c>
      <c r="I276" s="208" t="s">
        <v>531</v>
      </c>
      <c r="J276" s="208" t="s">
        <v>532</v>
      </c>
      <c r="K276" s="208" t="s">
        <v>533</v>
      </c>
    </row>
    <row r="277" spans="1:11" ht="14.25" customHeight="1">
      <c r="A277" s="209" t="s">
        <v>534</v>
      </c>
      <c r="B277" s="209">
        <v>1</v>
      </c>
      <c r="C277" s="209">
        <v>2</v>
      </c>
      <c r="D277" s="209">
        <v>3</v>
      </c>
      <c r="E277" s="209">
        <v>4</v>
      </c>
      <c r="F277" s="209">
        <v>5</v>
      </c>
      <c r="G277" s="209">
        <v>6</v>
      </c>
      <c r="H277" s="209">
        <v>7</v>
      </c>
      <c r="I277" s="209">
        <v>8</v>
      </c>
      <c r="J277" s="209">
        <v>9</v>
      </c>
      <c r="K277" s="209"/>
    </row>
    <row r="278" spans="1:11" s="64" customFormat="1" ht="55.5" customHeight="1">
      <c r="A278" s="299" t="s">
        <v>386</v>
      </c>
      <c r="B278" s="300">
        <v>18.87</v>
      </c>
      <c r="C278" s="300">
        <v>0</v>
      </c>
      <c r="D278" s="300">
        <v>0</v>
      </c>
      <c r="E278" s="301">
        <v>18.87</v>
      </c>
      <c r="F278" s="301">
        <v>0</v>
      </c>
      <c r="G278" s="301">
        <v>0</v>
      </c>
      <c r="H278" s="301">
        <v>0</v>
      </c>
      <c r="I278" s="301">
        <v>0</v>
      </c>
      <c r="J278" s="300">
        <v>0</v>
      </c>
      <c r="K278" s="160"/>
    </row>
    <row r="279" spans="1:11" s="64" customFormat="1" ht="174" customHeight="1">
      <c r="A279" s="302" t="s">
        <v>535</v>
      </c>
      <c r="B279" s="390" t="s">
        <v>387</v>
      </c>
      <c r="C279" s="391"/>
      <c r="D279" s="391"/>
      <c r="E279" s="391"/>
      <c r="F279" s="391"/>
      <c r="G279" s="391"/>
      <c r="H279" s="391"/>
      <c r="I279" s="391"/>
      <c r="J279" s="391"/>
      <c r="K279" s="392"/>
    </row>
    <row r="280" spans="1:11" s="64" customFormat="1" ht="93.75" customHeight="1">
      <c r="A280" s="302" t="s">
        <v>536</v>
      </c>
      <c r="B280" s="390" t="s">
        <v>680</v>
      </c>
      <c r="C280" s="391"/>
      <c r="D280" s="391"/>
      <c r="E280" s="391"/>
      <c r="F280" s="392"/>
      <c r="G280" s="302" t="s">
        <v>538</v>
      </c>
      <c r="H280" s="390" t="s">
        <v>680</v>
      </c>
      <c r="I280" s="391"/>
      <c r="J280" s="391"/>
      <c r="K280" s="392"/>
    </row>
    <row r="281" spans="1:11" s="64" customFormat="1" ht="93.75" customHeight="1">
      <c r="A281" s="302" t="s">
        <v>540</v>
      </c>
      <c r="B281" s="390" t="s">
        <v>681</v>
      </c>
      <c r="C281" s="391"/>
      <c r="D281" s="391"/>
      <c r="E281" s="391"/>
      <c r="F281" s="392"/>
      <c r="G281" s="302" t="s">
        <v>542</v>
      </c>
      <c r="H281" s="390" t="s">
        <v>675</v>
      </c>
      <c r="I281" s="391"/>
      <c r="J281" s="391"/>
      <c r="K281" s="392"/>
    </row>
    <row r="282" spans="1:11" s="64" customFormat="1" ht="36" customHeight="1">
      <c r="A282" s="393" t="s">
        <v>544</v>
      </c>
      <c r="B282" s="393" t="s">
        <v>545</v>
      </c>
      <c r="C282" s="302" t="s">
        <v>546</v>
      </c>
      <c r="D282" s="390" t="s">
        <v>682</v>
      </c>
      <c r="E282" s="391"/>
      <c r="F282" s="392"/>
      <c r="G282" s="393" t="s">
        <v>548</v>
      </c>
      <c r="H282" s="302" t="s">
        <v>549</v>
      </c>
      <c r="I282" s="390" t="s">
        <v>682</v>
      </c>
      <c r="J282" s="391"/>
      <c r="K282" s="392"/>
    </row>
    <row r="283" spans="1:11" s="64" customFormat="1" ht="36" customHeight="1">
      <c r="A283" s="394"/>
      <c r="B283" s="394"/>
      <c r="C283" s="302" t="s">
        <v>551</v>
      </c>
      <c r="D283" s="390" t="s">
        <v>71</v>
      </c>
      <c r="E283" s="391"/>
      <c r="F283" s="392"/>
      <c r="G283" s="394"/>
      <c r="H283" s="302" t="s">
        <v>552</v>
      </c>
      <c r="I283" s="390" t="s">
        <v>71</v>
      </c>
      <c r="J283" s="391"/>
      <c r="K283" s="392"/>
    </row>
    <row r="284" spans="1:11" s="64" customFormat="1" ht="36" customHeight="1">
      <c r="A284" s="394"/>
      <c r="B284" s="394"/>
      <c r="C284" s="302" t="s">
        <v>553</v>
      </c>
      <c r="D284" s="390" t="s">
        <v>71</v>
      </c>
      <c r="E284" s="391"/>
      <c r="F284" s="392"/>
      <c r="G284" s="394"/>
      <c r="H284" s="302" t="s">
        <v>554</v>
      </c>
      <c r="I284" s="390" t="s">
        <v>71</v>
      </c>
      <c r="J284" s="391"/>
      <c r="K284" s="392"/>
    </row>
    <row r="285" spans="1:11" s="64" customFormat="1" ht="36" customHeight="1">
      <c r="A285" s="394"/>
      <c r="B285" s="394"/>
      <c r="C285" s="302" t="s">
        <v>555</v>
      </c>
      <c r="D285" s="390" t="s">
        <v>71</v>
      </c>
      <c r="E285" s="391"/>
      <c r="F285" s="392"/>
      <c r="G285" s="394"/>
      <c r="H285" s="302" t="s">
        <v>556</v>
      </c>
      <c r="I285" s="390" t="s">
        <v>71</v>
      </c>
      <c r="J285" s="391"/>
      <c r="K285" s="392"/>
    </row>
    <row r="286" spans="1:11" s="64" customFormat="1" ht="36" customHeight="1">
      <c r="A286" s="394"/>
      <c r="B286" s="394"/>
      <c r="C286" s="302" t="s">
        <v>557</v>
      </c>
      <c r="D286" s="390" t="s">
        <v>71</v>
      </c>
      <c r="E286" s="391"/>
      <c r="F286" s="392"/>
      <c r="G286" s="394"/>
      <c r="H286" s="302" t="s">
        <v>558</v>
      </c>
      <c r="I286" s="390" t="s">
        <v>71</v>
      </c>
      <c r="J286" s="391"/>
      <c r="K286" s="392"/>
    </row>
    <row r="287" spans="1:11" s="64" customFormat="1" ht="36" customHeight="1">
      <c r="A287" s="395"/>
      <c r="B287" s="395"/>
      <c r="C287" s="302" t="s">
        <v>559</v>
      </c>
      <c r="D287" s="390" t="s">
        <v>71</v>
      </c>
      <c r="E287" s="391"/>
      <c r="F287" s="392"/>
      <c r="G287" s="395"/>
      <c r="H287" s="302" t="s">
        <v>560</v>
      </c>
      <c r="I287" s="390" t="s">
        <v>71</v>
      </c>
      <c r="J287" s="391"/>
      <c r="K287" s="392"/>
    </row>
    <row r="288" spans="1:11" ht="14.25" customHeight="1">
      <c r="A288"/>
      <c r="B288"/>
      <c r="C288"/>
      <c r="D288"/>
      <c r="E288"/>
      <c r="F288"/>
      <c r="G288"/>
      <c r="H288"/>
      <c r="I288"/>
      <c r="J288"/>
      <c r="K288"/>
    </row>
    <row r="289" spans="1:11" ht="47.25" customHeight="1">
      <c r="A289" s="396" t="s">
        <v>519</v>
      </c>
      <c r="B289" s="396"/>
      <c r="C289" s="396"/>
      <c r="D289" s="396"/>
      <c r="E289" s="396"/>
      <c r="F289" s="396"/>
      <c r="G289" s="396"/>
      <c r="H289" s="396"/>
      <c r="I289" s="396"/>
      <c r="J289" s="396"/>
      <c r="K289" s="396"/>
    </row>
    <row r="290" spans="1:11" s="64" customFormat="1" ht="31.5" customHeight="1">
      <c r="A290" s="291" t="s">
        <v>520</v>
      </c>
      <c r="B290" s="397" t="s">
        <v>670</v>
      </c>
      <c r="C290" s="398"/>
      <c r="D290" s="291" t="s">
        <v>521</v>
      </c>
      <c r="E290" s="399" t="s">
        <v>477</v>
      </c>
      <c r="F290" s="398"/>
      <c r="G290" s="291" t="s">
        <v>522</v>
      </c>
      <c r="H290" s="292" t="s">
        <v>480</v>
      </c>
      <c r="I290" s="291"/>
      <c r="K290" s="293" t="s">
        <v>13</v>
      </c>
    </row>
    <row r="291" spans="1:11" ht="52.5" customHeight="1">
      <c r="A291" s="208" t="s">
        <v>523</v>
      </c>
      <c r="B291" s="208" t="s">
        <v>524</v>
      </c>
      <c r="C291" s="208" t="s">
        <v>525</v>
      </c>
      <c r="D291" s="208" t="s">
        <v>526</v>
      </c>
      <c r="E291" s="208" t="s">
        <v>527</v>
      </c>
      <c r="F291" s="208" t="s">
        <v>528</v>
      </c>
      <c r="G291" s="208" t="s">
        <v>529</v>
      </c>
      <c r="H291" s="208" t="s">
        <v>530</v>
      </c>
      <c r="I291" s="208" t="s">
        <v>531</v>
      </c>
      <c r="J291" s="208" t="s">
        <v>532</v>
      </c>
      <c r="K291" s="208" t="s">
        <v>533</v>
      </c>
    </row>
    <row r="292" spans="1:11" ht="14.25" customHeight="1">
      <c r="A292" s="209" t="s">
        <v>534</v>
      </c>
      <c r="B292" s="209">
        <v>1</v>
      </c>
      <c r="C292" s="209">
        <v>2</v>
      </c>
      <c r="D292" s="209">
        <v>3</v>
      </c>
      <c r="E292" s="209">
        <v>4</v>
      </c>
      <c r="F292" s="209">
        <v>5</v>
      </c>
      <c r="G292" s="209">
        <v>6</v>
      </c>
      <c r="H292" s="209">
        <v>7</v>
      </c>
      <c r="I292" s="209">
        <v>8</v>
      </c>
      <c r="J292" s="209">
        <v>9</v>
      </c>
      <c r="K292" s="209"/>
    </row>
    <row r="293" spans="1:11" s="64" customFormat="1" ht="55.5" customHeight="1">
      <c r="A293" s="299" t="s">
        <v>390</v>
      </c>
      <c r="B293" s="300">
        <v>350</v>
      </c>
      <c r="C293" s="300">
        <v>0</v>
      </c>
      <c r="D293" s="300">
        <v>0</v>
      </c>
      <c r="E293" s="301">
        <v>350</v>
      </c>
      <c r="F293" s="301">
        <v>0</v>
      </c>
      <c r="G293" s="301">
        <v>0</v>
      </c>
      <c r="H293" s="301">
        <v>0</v>
      </c>
      <c r="I293" s="301">
        <v>0</v>
      </c>
      <c r="J293" s="300">
        <v>0</v>
      </c>
      <c r="K293" s="160"/>
    </row>
    <row r="294" spans="1:11" s="64" customFormat="1" ht="174" customHeight="1">
      <c r="A294" s="302" t="s">
        <v>535</v>
      </c>
      <c r="B294" s="390" t="s">
        <v>683</v>
      </c>
      <c r="C294" s="391"/>
      <c r="D294" s="391"/>
      <c r="E294" s="391"/>
      <c r="F294" s="391"/>
      <c r="G294" s="391"/>
      <c r="H294" s="391"/>
      <c r="I294" s="391"/>
      <c r="J294" s="391"/>
      <c r="K294" s="392"/>
    </row>
    <row r="295" spans="1:11" s="64" customFormat="1" ht="93.75" customHeight="1">
      <c r="A295" s="302" t="s">
        <v>536</v>
      </c>
      <c r="B295" s="390" t="s">
        <v>684</v>
      </c>
      <c r="C295" s="391"/>
      <c r="D295" s="391"/>
      <c r="E295" s="391"/>
      <c r="F295" s="392"/>
      <c r="G295" s="302" t="s">
        <v>538</v>
      </c>
      <c r="H295" s="390" t="s">
        <v>685</v>
      </c>
      <c r="I295" s="391"/>
      <c r="J295" s="391"/>
      <c r="K295" s="392"/>
    </row>
    <row r="296" spans="1:11" s="64" customFormat="1" ht="93.75" customHeight="1">
      <c r="A296" s="302" t="s">
        <v>540</v>
      </c>
      <c r="B296" s="390" t="s">
        <v>686</v>
      </c>
      <c r="C296" s="391"/>
      <c r="D296" s="391"/>
      <c r="E296" s="391"/>
      <c r="F296" s="392"/>
      <c r="G296" s="302" t="s">
        <v>542</v>
      </c>
      <c r="H296" s="390" t="s">
        <v>687</v>
      </c>
      <c r="I296" s="391"/>
      <c r="J296" s="391"/>
      <c r="K296" s="392"/>
    </row>
    <row r="297" spans="1:11" s="64" customFormat="1" ht="36" customHeight="1">
      <c r="A297" s="393" t="s">
        <v>544</v>
      </c>
      <c r="B297" s="393" t="s">
        <v>545</v>
      </c>
      <c r="C297" s="302" t="s">
        <v>546</v>
      </c>
      <c r="D297" s="390" t="s">
        <v>688</v>
      </c>
      <c r="E297" s="391"/>
      <c r="F297" s="392"/>
      <c r="G297" s="393" t="s">
        <v>548</v>
      </c>
      <c r="H297" s="302" t="s">
        <v>549</v>
      </c>
      <c r="I297" s="390" t="s">
        <v>688</v>
      </c>
      <c r="J297" s="391"/>
      <c r="K297" s="392"/>
    </row>
    <row r="298" spans="1:11" s="64" customFormat="1" ht="36" customHeight="1">
      <c r="A298" s="394"/>
      <c r="B298" s="394"/>
      <c r="C298" s="302" t="s">
        <v>551</v>
      </c>
      <c r="D298" s="390" t="s">
        <v>689</v>
      </c>
      <c r="E298" s="391"/>
      <c r="F298" s="392"/>
      <c r="G298" s="394"/>
      <c r="H298" s="302" t="s">
        <v>552</v>
      </c>
      <c r="I298" s="390" t="s">
        <v>689</v>
      </c>
      <c r="J298" s="391"/>
      <c r="K298" s="392"/>
    </row>
    <row r="299" spans="1:11" s="64" customFormat="1" ht="36" customHeight="1">
      <c r="A299" s="394"/>
      <c r="B299" s="394"/>
      <c r="C299" s="302" t="s">
        <v>553</v>
      </c>
      <c r="D299" s="390" t="s">
        <v>687</v>
      </c>
      <c r="E299" s="391"/>
      <c r="F299" s="392"/>
      <c r="G299" s="394"/>
      <c r="H299" s="302" t="s">
        <v>554</v>
      </c>
      <c r="I299" s="390" t="s">
        <v>687</v>
      </c>
      <c r="J299" s="391"/>
      <c r="K299" s="392"/>
    </row>
    <row r="300" spans="1:11" s="64" customFormat="1" ht="36" customHeight="1">
      <c r="A300" s="394"/>
      <c r="B300" s="394"/>
      <c r="C300" s="302" t="s">
        <v>555</v>
      </c>
      <c r="D300" s="390" t="s">
        <v>71</v>
      </c>
      <c r="E300" s="391"/>
      <c r="F300" s="392"/>
      <c r="G300" s="394"/>
      <c r="H300" s="302" t="s">
        <v>556</v>
      </c>
      <c r="I300" s="390" t="s">
        <v>71</v>
      </c>
      <c r="J300" s="391"/>
      <c r="K300" s="392"/>
    </row>
    <row r="301" spans="1:11" s="64" customFormat="1" ht="36" customHeight="1">
      <c r="A301" s="394"/>
      <c r="B301" s="394"/>
      <c r="C301" s="302" t="s">
        <v>557</v>
      </c>
      <c r="D301" s="390" t="s">
        <v>71</v>
      </c>
      <c r="E301" s="391"/>
      <c r="F301" s="392"/>
      <c r="G301" s="394"/>
      <c r="H301" s="302" t="s">
        <v>558</v>
      </c>
      <c r="I301" s="390" t="s">
        <v>71</v>
      </c>
      <c r="J301" s="391"/>
      <c r="K301" s="392"/>
    </row>
    <row r="302" spans="1:11" s="64" customFormat="1" ht="36" customHeight="1">
      <c r="A302" s="395"/>
      <c r="B302" s="395"/>
      <c r="C302" s="302" t="s">
        <v>559</v>
      </c>
      <c r="D302" s="390" t="s">
        <v>71</v>
      </c>
      <c r="E302" s="391"/>
      <c r="F302" s="392"/>
      <c r="G302" s="395"/>
      <c r="H302" s="302" t="s">
        <v>560</v>
      </c>
      <c r="I302" s="390" t="s">
        <v>71</v>
      </c>
      <c r="J302" s="391"/>
      <c r="K302" s="392"/>
    </row>
    <row r="304" spans="1:11" ht="14.25" customHeight="1">
      <c r="A304"/>
      <c r="B304"/>
      <c r="C304"/>
      <c r="D304"/>
      <c r="E304"/>
      <c r="F304"/>
      <c r="G304"/>
      <c r="H304"/>
      <c r="I304"/>
      <c r="J304"/>
      <c r="K304"/>
    </row>
    <row r="305" spans="1:11" ht="47.25" customHeight="1">
      <c r="A305" s="396" t="s">
        <v>519</v>
      </c>
      <c r="B305" s="396"/>
      <c r="C305" s="396"/>
      <c r="D305" s="396"/>
      <c r="E305" s="396"/>
      <c r="F305" s="396"/>
      <c r="G305" s="396"/>
      <c r="H305" s="396"/>
      <c r="I305" s="396"/>
      <c r="J305" s="396"/>
      <c r="K305" s="396"/>
    </row>
    <row r="306" spans="1:11" s="64" customFormat="1" ht="31.5" customHeight="1">
      <c r="A306" s="291" t="s">
        <v>520</v>
      </c>
      <c r="B306" s="397" t="s">
        <v>670</v>
      </c>
      <c r="C306" s="398"/>
      <c r="D306" s="291" t="s">
        <v>521</v>
      </c>
      <c r="E306" s="399" t="s">
        <v>477</v>
      </c>
      <c r="F306" s="398"/>
      <c r="G306" s="291" t="s">
        <v>522</v>
      </c>
      <c r="H306" s="292" t="s">
        <v>480</v>
      </c>
      <c r="I306" s="291"/>
      <c r="K306" s="293" t="s">
        <v>13</v>
      </c>
    </row>
    <row r="307" spans="1:11" ht="52.5" customHeight="1">
      <c r="A307" s="208" t="s">
        <v>523</v>
      </c>
      <c r="B307" s="208" t="s">
        <v>524</v>
      </c>
      <c r="C307" s="208" t="s">
        <v>525</v>
      </c>
      <c r="D307" s="208" t="s">
        <v>526</v>
      </c>
      <c r="E307" s="208" t="s">
        <v>527</v>
      </c>
      <c r="F307" s="208" t="s">
        <v>528</v>
      </c>
      <c r="G307" s="208" t="s">
        <v>529</v>
      </c>
      <c r="H307" s="208" t="s">
        <v>530</v>
      </c>
      <c r="I307" s="208" t="s">
        <v>531</v>
      </c>
      <c r="J307" s="208" t="s">
        <v>532</v>
      </c>
      <c r="K307" s="208" t="s">
        <v>533</v>
      </c>
    </row>
    <row r="308" spans="1:11" ht="14.25" customHeight="1">
      <c r="A308" s="209" t="s">
        <v>534</v>
      </c>
      <c r="B308" s="209">
        <v>1</v>
      </c>
      <c r="C308" s="209">
        <v>2</v>
      </c>
      <c r="D308" s="209">
        <v>3</v>
      </c>
      <c r="E308" s="209">
        <v>4</v>
      </c>
      <c r="F308" s="209">
        <v>5</v>
      </c>
      <c r="G308" s="209">
        <v>6</v>
      </c>
      <c r="H308" s="209">
        <v>7</v>
      </c>
      <c r="I308" s="209">
        <v>8</v>
      </c>
      <c r="J308" s="209">
        <v>9</v>
      </c>
      <c r="K308" s="209"/>
    </row>
    <row r="309" spans="1:11" s="64" customFormat="1" ht="55.5" customHeight="1">
      <c r="A309" s="299" t="s">
        <v>394</v>
      </c>
      <c r="B309" s="300">
        <v>30</v>
      </c>
      <c r="C309" s="300">
        <v>0</v>
      </c>
      <c r="D309" s="300">
        <v>0</v>
      </c>
      <c r="E309" s="301">
        <v>30</v>
      </c>
      <c r="F309" s="301">
        <v>0</v>
      </c>
      <c r="G309" s="301">
        <v>0</v>
      </c>
      <c r="H309" s="301">
        <v>0</v>
      </c>
      <c r="I309" s="301">
        <v>0</v>
      </c>
      <c r="J309" s="300">
        <v>0</v>
      </c>
      <c r="K309" s="160"/>
    </row>
    <row r="310" spans="1:11" s="64" customFormat="1" ht="174" customHeight="1">
      <c r="A310" s="302" t="s">
        <v>535</v>
      </c>
      <c r="B310" s="390" t="s">
        <v>395</v>
      </c>
      <c r="C310" s="391"/>
      <c r="D310" s="391"/>
      <c r="E310" s="391"/>
      <c r="F310" s="391"/>
      <c r="G310" s="391"/>
      <c r="H310" s="391"/>
      <c r="I310" s="391"/>
      <c r="J310" s="391"/>
      <c r="K310" s="392"/>
    </row>
    <row r="311" spans="1:11" s="64" customFormat="1" ht="93.75" customHeight="1">
      <c r="A311" s="302" t="s">
        <v>536</v>
      </c>
      <c r="B311" s="390" t="s">
        <v>395</v>
      </c>
      <c r="C311" s="391"/>
      <c r="D311" s="391"/>
      <c r="E311" s="391"/>
      <c r="F311" s="392"/>
      <c r="G311" s="302" t="s">
        <v>538</v>
      </c>
      <c r="H311" s="390" t="s">
        <v>395</v>
      </c>
      <c r="I311" s="391"/>
      <c r="J311" s="391"/>
      <c r="K311" s="392"/>
    </row>
    <row r="312" spans="1:11" s="64" customFormat="1" ht="93.75" customHeight="1">
      <c r="A312" s="302" t="s">
        <v>540</v>
      </c>
      <c r="B312" s="390" t="s">
        <v>395</v>
      </c>
      <c r="C312" s="391"/>
      <c r="D312" s="391"/>
      <c r="E312" s="391"/>
      <c r="F312" s="392"/>
      <c r="G312" s="302" t="s">
        <v>542</v>
      </c>
      <c r="H312" s="390" t="s">
        <v>690</v>
      </c>
      <c r="I312" s="391"/>
      <c r="J312" s="391"/>
      <c r="K312" s="392"/>
    </row>
    <row r="313" spans="1:11" s="64" customFormat="1" ht="36" customHeight="1">
      <c r="A313" s="393" t="s">
        <v>544</v>
      </c>
      <c r="B313" s="393" t="s">
        <v>545</v>
      </c>
      <c r="C313" s="302" t="s">
        <v>546</v>
      </c>
      <c r="D313" s="390" t="s">
        <v>395</v>
      </c>
      <c r="E313" s="391"/>
      <c r="F313" s="392"/>
      <c r="G313" s="393" t="s">
        <v>548</v>
      </c>
      <c r="H313" s="302" t="s">
        <v>549</v>
      </c>
      <c r="I313" s="390" t="s">
        <v>395</v>
      </c>
      <c r="J313" s="391"/>
      <c r="K313" s="392"/>
    </row>
    <row r="314" spans="1:11" s="64" customFormat="1" ht="36" customHeight="1">
      <c r="A314" s="394"/>
      <c r="B314" s="394"/>
      <c r="C314" s="302" t="s">
        <v>551</v>
      </c>
      <c r="D314" s="390" t="s">
        <v>71</v>
      </c>
      <c r="E314" s="391"/>
      <c r="F314" s="392"/>
      <c r="G314" s="394"/>
      <c r="H314" s="302" t="s">
        <v>552</v>
      </c>
      <c r="I314" s="390" t="s">
        <v>71</v>
      </c>
      <c r="J314" s="391"/>
      <c r="K314" s="392"/>
    </row>
    <row r="315" spans="1:11" s="64" customFormat="1" ht="36" customHeight="1">
      <c r="A315" s="394"/>
      <c r="B315" s="394"/>
      <c r="C315" s="302" t="s">
        <v>553</v>
      </c>
      <c r="D315" s="390" t="s">
        <v>71</v>
      </c>
      <c r="E315" s="391"/>
      <c r="F315" s="392"/>
      <c r="G315" s="394"/>
      <c r="H315" s="302" t="s">
        <v>554</v>
      </c>
      <c r="I315" s="390" t="s">
        <v>71</v>
      </c>
      <c r="J315" s="391"/>
      <c r="K315" s="392"/>
    </row>
    <row r="316" spans="1:11" s="64" customFormat="1" ht="36" customHeight="1">
      <c r="A316" s="394"/>
      <c r="B316" s="394"/>
      <c r="C316" s="302" t="s">
        <v>555</v>
      </c>
      <c r="D316" s="390" t="s">
        <v>71</v>
      </c>
      <c r="E316" s="391"/>
      <c r="F316" s="392"/>
      <c r="G316" s="394"/>
      <c r="H316" s="302" t="s">
        <v>556</v>
      </c>
      <c r="I316" s="390" t="s">
        <v>71</v>
      </c>
      <c r="J316" s="391"/>
      <c r="K316" s="392"/>
    </row>
    <row r="317" spans="1:11" s="64" customFormat="1" ht="36" customHeight="1">
      <c r="A317" s="394"/>
      <c r="B317" s="394"/>
      <c r="C317" s="302" t="s">
        <v>557</v>
      </c>
      <c r="D317" s="390" t="s">
        <v>71</v>
      </c>
      <c r="E317" s="391"/>
      <c r="F317" s="392"/>
      <c r="G317" s="394"/>
      <c r="H317" s="302" t="s">
        <v>558</v>
      </c>
      <c r="I317" s="390" t="s">
        <v>71</v>
      </c>
      <c r="J317" s="391"/>
      <c r="K317" s="392"/>
    </row>
    <row r="318" spans="1:11" s="64" customFormat="1" ht="36" customHeight="1">
      <c r="A318" s="395"/>
      <c r="B318" s="395"/>
      <c r="C318" s="302" t="s">
        <v>559</v>
      </c>
      <c r="D318" s="390" t="s">
        <v>71</v>
      </c>
      <c r="E318" s="391"/>
      <c r="F318" s="392"/>
      <c r="G318" s="395"/>
      <c r="H318" s="302" t="s">
        <v>560</v>
      </c>
      <c r="I318" s="390" t="s">
        <v>71</v>
      </c>
      <c r="J318" s="391"/>
      <c r="K318" s="392"/>
    </row>
    <row r="320" spans="1:11" ht="14.25" customHeight="1">
      <c r="A320"/>
      <c r="B320"/>
      <c r="C320"/>
      <c r="D320"/>
      <c r="E320"/>
      <c r="F320"/>
      <c r="G320"/>
      <c r="H320"/>
      <c r="I320"/>
      <c r="J320"/>
      <c r="K320"/>
    </row>
    <row r="321" spans="1:11" ht="47.25" customHeight="1">
      <c r="A321" s="396" t="s">
        <v>519</v>
      </c>
      <c r="B321" s="396"/>
      <c r="C321" s="396"/>
      <c r="D321" s="396"/>
      <c r="E321" s="396"/>
      <c r="F321" s="396"/>
      <c r="G321" s="396"/>
      <c r="H321" s="396"/>
      <c r="I321" s="396"/>
      <c r="J321" s="396"/>
      <c r="K321" s="396"/>
    </row>
    <row r="322" spans="1:11" s="64" customFormat="1" ht="31.5" customHeight="1">
      <c r="A322" s="291" t="s">
        <v>520</v>
      </c>
      <c r="B322" s="397" t="s">
        <v>670</v>
      </c>
      <c r="C322" s="398"/>
      <c r="D322" s="291" t="s">
        <v>521</v>
      </c>
      <c r="E322" s="399" t="s">
        <v>477</v>
      </c>
      <c r="F322" s="398"/>
      <c r="G322" s="291" t="s">
        <v>522</v>
      </c>
      <c r="H322" s="292" t="s">
        <v>480</v>
      </c>
      <c r="I322" s="291"/>
      <c r="K322" s="293" t="s">
        <v>13</v>
      </c>
    </row>
    <row r="323" spans="1:11" ht="52.5" customHeight="1">
      <c r="A323" s="208" t="s">
        <v>523</v>
      </c>
      <c r="B323" s="208" t="s">
        <v>524</v>
      </c>
      <c r="C323" s="208" t="s">
        <v>525</v>
      </c>
      <c r="D323" s="208" t="s">
        <v>526</v>
      </c>
      <c r="E323" s="208" t="s">
        <v>527</v>
      </c>
      <c r="F323" s="208" t="s">
        <v>528</v>
      </c>
      <c r="G323" s="208" t="s">
        <v>529</v>
      </c>
      <c r="H323" s="208" t="s">
        <v>530</v>
      </c>
      <c r="I323" s="208" t="s">
        <v>531</v>
      </c>
      <c r="J323" s="208" t="s">
        <v>532</v>
      </c>
      <c r="K323" s="208" t="s">
        <v>533</v>
      </c>
    </row>
    <row r="324" spans="1:11" ht="14.25" customHeight="1">
      <c r="A324" s="209" t="s">
        <v>534</v>
      </c>
      <c r="B324" s="209">
        <v>1</v>
      </c>
      <c r="C324" s="209">
        <v>2</v>
      </c>
      <c r="D324" s="209">
        <v>3</v>
      </c>
      <c r="E324" s="209">
        <v>4</v>
      </c>
      <c r="F324" s="209">
        <v>5</v>
      </c>
      <c r="G324" s="209">
        <v>6</v>
      </c>
      <c r="H324" s="209">
        <v>7</v>
      </c>
      <c r="I324" s="209">
        <v>8</v>
      </c>
      <c r="J324" s="209">
        <v>9</v>
      </c>
      <c r="K324" s="209"/>
    </row>
    <row r="325" spans="1:11" s="64" customFormat="1" ht="55.5" customHeight="1">
      <c r="A325" s="299" t="s">
        <v>384</v>
      </c>
      <c r="B325" s="300">
        <v>16.3</v>
      </c>
      <c r="C325" s="300">
        <v>16.3</v>
      </c>
      <c r="D325" s="300">
        <v>0</v>
      </c>
      <c r="E325" s="301">
        <v>0</v>
      </c>
      <c r="F325" s="301">
        <v>0</v>
      </c>
      <c r="G325" s="301">
        <v>0</v>
      </c>
      <c r="H325" s="301">
        <v>0</v>
      </c>
      <c r="I325" s="301">
        <v>0</v>
      </c>
      <c r="J325" s="300">
        <v>0</v>
      </c>
      <c r="K325" s="160"/>
    </row>
    <row r="326" spans="1:11" s="64" customFormat="1" ht="174" customHeight="1">
      <c r="A326" s="302" t="s">
        <v>535</v>
      </c>
      <c r="B326" s="390" t="s">
        <v>385</v>
      </c>
      <c r="C326" s="391"/>
      <c r="D326" s="391"/>
      <c r="E326" s="391"/>
      <c r="F326" s="391"/>
      <c r="G326" s="391"/>
      <c r="H326" s="391"/>
      <c r="I326" s="391"/>
      <c r="J326" s="391"/>
      <c r="K326" s="392"/>
    </row>
    <row r="327" spans="1:11" s="64" customFormat="1" ht="93.75" customHeight="1">
      <c r="A327" s="302" t="s">
        <v>536</v>
      </c>
      <c r="B327" s="390" t="s">
        <v>691</v>
      </c>
      <c r="C327" s="391"/>
      <c r="D327" s="391"/>
      <c r="E327" s="391"/>
      <c r="F327" s="392"/>
      <c r="G327" s="302" t="s">
        <v>538</v>
      </c>
      <c r="H327" s="390" t="s">
        <v>692</v>
      </c>
      <c r="I327" s="391"/>
      <c r="J327" s="391"/>
      <c r="K327" s="392"/>
    </row>
    <row r="328" spans="1:11" s="64" customFormat="1" ht="93.75" customHeight="1">
      <c r="A328" s="302" t="s">
        <v>540</v>
      </c>
      <c r="B328" s="390" t="s">
        <v>692</v>
      </c>
      <c r="C328" s="391"/>
      <c r="D328" s="391"/>
      <c r="E328" s="391"/>
      <c r="F328" s="392"/>
      <c r="G328" s="302" t="s">
        <v>542</v>
      </c>
      <c r="H328" s="390" t="s">
        <v>690</v>
      </c>
      <c r="I328" s="391"/>
      <c r="J328" s="391"/>
      <c r="K328" s="392"/>
    </row>
    <row r="329" spans="1:11" s="64" customFormat="1" ht="36" customHeight="1">
      <c r="A329" s="393" t="s">
        <v>544</v>
      </c>
      <c r="B329" s="393" t="s">
        <v>545</v>
      </c>
      <c r="C329" s="302" t="s">
        <v>546</v>
      </c>
      <c r="D329" s="390" t="s">
        <v>692</v>
      </c>
      <c r="E329" s="391"/>
      <c r="F329" s="392"/>
      <c r="G329" s="393" t="s">
        <v>548</v>
      </c>
      <c r="H329" s="302" t="s">
        <v>549</v>
      </c>
      <c r="I329" s="390" t="s">
        <v>692</v>
      </c>
      <c r="J329" s="391"/>
      <c r="K329" s="392"/>
    </row>
    <row r="330" spans="1:11" s="64" customFormat="1" ht="36" customHeight="1">
      <c r="A330" s="394"/>
      <c r="B330" s="394"/>
      <c r="C330" s="302" t="s">
        <v>551</v>
      </c>
      <c r="D330" s="390" t="s">
        <v>71</v>
      </c>
      <c r="E330" s="391"/>
      <c r="F330" s="392"/>
      <c r="G330" s="394"/>
      <c r="H330" s="302" t="s">
        <v>552</v>
      </c>
      <c r="I330" s="390" t="s">
        <v>71</v>
      </c>
      <c r="J330" s="391"/>
      <c r="K330" s="392"/>
    </row>
    <row r="331" spans="1:11" s="64" customFormat="1" ht="36" customHeight="1">
      <c r="A331" s="394"/>
      <c r="B331" s="394"/>
      <c r="C331" s="302" t="s">
        <v>553</v>
      </c>
      <c r="D331" s="390" t="s">
        <v>71</v>
      </c>
      <c r="E331" s="391"/>
      <c r="F331" s="392"/>
      <c r="G331" s="394"/>
      <c r="H331" s="302" t="s">
        <v>554</v>
      </c>
      <c r="I331" s="390" t="s">
        <v>71</v>
      </c>
      <c r="J331" s="391"/>
      <c r="K331" s="392"/>
    </row>
    <row r="332" spans="1:11" s="64" customFormat="1" ht="36" customHeight="1">
      <c r="A332" s="394"/>
      <c r="B332" s="394"/>
      <c r="C332" s="302" t="s">
        <v>555</v>
      </c>
      <c r="D332" s="390" t="s">
        <v>71</v>
      </c>
      <c r="E332" s="391"/>
      <c r="F332" s="392"/>
      <c r="G332" s="394"/>
      <c r="H332" s="302" t="s">
        <v>556</v>
      </c>
      <c r="I332" s="390" t="s">
        <v>71</v>
      </c>
      <c r="J332" s="391"/>
      <c r="K332" s="392"/>
    </row>
    <row r="333" spans="1:11" s="64" customFormat="1" ht="36" customHeight="1">
      <c r="A333" s="394"/>
      <c r="B333" s="394"/>
      <c r="C333" s="302" t="s">
        <v>557</v>
      </c>
      <c r="D333" s="390" t="s">
        <v>71</v>
      </c>
      <c r="E333" s="391"/>
      <c r="F333" s="392"/>
      <c r="G333" s="394"/>
      <c r="H333" s="302" t="s">
        <v>558</v>
      </c>
      <c r="I333" s="390" t="s">
        <v>71</v>
      </c>
      <c r="J333" s="391"/>
      <c r="K333" s="392"/>
    </row>
    <row r="334" spans="1:11" s="64" customFormat="1" ht="36" customHeight="1">
      <c r="A334" s="395"/>
      <c r="B334" s="395"/>
      <c r="C334" s="302" t="s">
        <v>559</v>
      </c>
      <c r="D334" s="390" t="s">
        <v>71</v>
      </c>
      <c r="E334" s="391"/>
      <c r="F334" s="392"/>
      <c r="G334" s="395"/>
      <c r="H334" s="302" t="s">
        <v>560</v>
      </c>
      <c r="I334" s="390" t="s">
        <v>71</v>
      </c>
      <c r="J334" s="391"/>
      <c r="K334" s="392"/>
    </row>
    <row r="336" spans="1:11" ht="14.25" customHeight="1">
      <c r="A336"/>
      <c r="B336"/>
      <c r="C336"/>
      <c r="D336"/>
      <c r="E336"/>
      <c r="F336"/>
      <c r="G336"/>
      <c r="H336"/>
      <c r="I336"/>
      <c r="J336"/>
      <c r="K336"/>
    </row>
    <row r="337" spans="1:11" ht="47.25" customHeight="1">
      <c r="A337" s="396" t="s">
        <v>519</v>
      </c>
      <c r="B337" s="396"/>
      <c r="C337" s="396"/>
      <c r="D337" s="396"/>
      <c r="E337" s="396"/>
      <c r="F337" s="396"/>
      <c r="G337" s="396"/>
      <c r="H337" s="396"/>
      <c r="I337" s="396"/>
      <c r="J337" s="396"/>
      <c r="K337" s="396"/>
    </row>
    <row r="338" spans="1:11" s="64" customFormat="1" ht="31.5" customHeight="1">
      <c r="A338" s="291" t="s">
        <v>520</v>
      </c>
      <c r="B338" s="397" t="s">
        <v>693</v>
      </c>
      <c r="C338" s="398"/>
      <c r="D338" s="291" t="s">
        <v>521</v>
      </c>
      <c r="E338" s="399" t="s">
        <v>477</v>
      </c>
      <c r="F338" s="398"/>
      <c r="G338" s="291" t="s">
        <v>522</v>
      </c>
      <c r="H338" s="292" t="s">
        <v>480</v>
      </c>
      <c r="I338" s="291"/>
      <c r="K338" s="293" t="s">
        <v>13</v>
      </c>
    </row>
    <row r="339" spans="1:11" ht="52.5" customHeight="1">
      <c r="A339" s="208" t="s">
        <v>523</v>
      </c>
      <c r="B339" s="208" t="s">
        <v>524</v>
      </c>
      <c r="C339" s="208" t="s">
        <v>525</v>
      </c>
      <c r="D339" s="208" t="s">
        <v>526</v>
      </c>
      <c r="E339" s="208" t="s">
        <v>527</v>
      </c>
      <c r="F339" s="208" t="s">
        <v>528</v>
      </c>
      <c r="G339" s="208" t="s">
        <v>529</v>
      </c>
      <c r="H339" s="208" t="s">
        <v>530</v>
      </c>
      <c r="I339" s="208" t="s">
        <v>531</v>
      </c>
      <c r="J339" s="208" t="s">
        <v>532</v>
      </c>
      <c r="K339" s="208" t="s">
        <v>533</v>
      </c>
    </row>
    <row r="340" spans="1:11" ht="14.25" customHeight="1">
      <c r="A340" s="209" t="s">
        <v>534</v>
      </c>
      <c r="B340" s="209">
        <v>1</v>
      </c>
      <c r="C340" s="209">
        <v>2</v>
      </c>
      <c r="D340" s="209">
        <v>3</v>
      </c>
      <c r="E340" s="209">
        <v>4</v>
      </c>
      <c r="F340" s="209">
        <v>5</v>
      </c>
      <c r="G340" s="209">
        <v>6</v>
      </c>
      <c r="H340" s="209">
        <v>7</v>
      </c>
      <c r="I340" s="209">
        <v>8</v>
      </c>
      <c r="J340" s="209">
        <v>9</v>
      </c>
      <c r="K340" s="209"/>
    </row>
    <row r="341" spans="1:11" s="64" customFormat="1" ht="55.5" customHeight="1">
      <c r="A341" s="299" t="s">
        <v>694</v>
      </c>
      <c r="B341" s="300">
        <v>100</v>
      </c>
      <c r="C341" s="300">
        <v>0</v>
      </c>
      <c r="D341" s="300">
        <v>0</v>
      </c>
      <c r="E341" s="301">
        <v>100</v>
      </c>
      <c r="F341" s="301">
        <v>0</v>
      </c>
      <c r="G341" s="301">
        <v>0</v>
      </c>
      <c r="H341" s="301">
        <v>0</v>
      </c>
      <c r="I341" s="301">
        <v>0</v>
      </c>
      <c r="J341" s="300">
        <v>0</v>
      </c>
      <c r="K341" s="160"/>
    </row>
    <row r="342" spans="1:11" s="64" customFormat="1" ht="174" customHeight="1">
      <c r="A342" s="302" t="s">
        <v>535</v>
      </c>
      <c r="B342" s="390" t="s">
        <v>695</v>
      </c>
      <c r="C342" s="391"/>
      <c r="D342" s="391"/>
      <c r="E342" s="391"/>
      <c r="F342" s="391"/>
      <c r="G342" s="391"/>
      <c r="H342" s="391"/>
      <c r="I342" s="391"/>
      <c r="J342" s="391"/>
      <c r="K342" s="392"/>
    </row>
    <row r="343" spans="1:11" s="64" customFormat="1" ht="93.75" customHeight="1">
      <c r="A343" s="302" t="s">
        <v>536</v>
      </c>
      <c r="B343" s="390" t="s">
        <v>696</v>
      </c>
      <c r="C343" s="391"/>
      <c r="D343" s="391"/>
      <c r="E343" s="391"/>
      <c r="F343" s="392"/>
      <c r="G343" s="302" t="s">
        <v>538</v>
      </c>
      <c r="H343" s="390" t="s">
        <v>695</v>
      </c>
      <c r="I343" s="391"/>
      <c r="J343" s="391"/>
      <c r="K343" s="392"/>
    </row>
    <row r="344" spans="1:11" s="64" customFormat="1" ht="93.75" customHeight="1">
      <c r="A344" s="302" t="s">
        <v>540</v>
      </c>
      <c r="B344" s="390" t="s">
        <v>695</v>
      </c>
      <c r="C344" s="391"/>
      <c r="D344" s="391"/>
      <c r="E344" s="391"/>
      <c r="F344" s="392"/>
      <c r="G344" s="302" t="s">
        <v>542</v>
      </c>
      <c r="H344" s="390" t="s">
        <v>697</v>
      </c>
      <c r="I344" s="391"/>
      <c r="J344" s="391"/>
      <c r="K344" s="392"/>
    </row>
    <row r="345" spans="1:11" s="64" customFormat="1" ht="36" customHeight="1">
      <c r="A345" s="393" t="s">
        <v>544</v>
      </c>
      <c r="B345" s="393" t="s">
        <v>545</v>
      </c>
      <c r="C345" s="302" t="s">
        <v>546</v>
      </c>
      <c r="D345" s="390" t="s">
        <v>698</v>
      </c>
      <c r="E345" s="391"/>
      <c r="F345" s="392"/>
      <c r="G345" s="393" t="s">
        <v>548</v>
      </c>
      <c r="H345" s="302" t="s">
        <v>549</v>
      </c>
      <c r="I345" s="390" t="s">
        <v>698</v>
      </c>
      <c r="J345" s="391"/>
      <c r="K345" s="392"/>
    </row>
    <row r="346" spans="1:11" s="64" customFormat="1" ht="36" customHeight="1">
      <c r="A346" s="394"/>
      <c r="B346" s="394"/>
      <c r="C346" s="302" t="s">
        <v>551</v>
      </c>
      <c r="D346" s="390" t="s">
        <v>699</v>
      </c>
      <c r="E346" s="391"/>
      <c r="F346" s="392"/>
      <c r="G346" s="394"/>
      <c r="H346" s="302" t="s">
        <v>552</v>
      </c>
      <c r="I346" s="390" t="s">
        <v>699</v>
      </c>
      <c r="J346" s="391"/>
      <c r="K346" s="392"/>
    </row>
    <row r="347" spans="1:11" s="64" customFormat="1" ht="36" customHeight="1">
      <c r="A347" s="394"/>
      <c r="B347" s="394"/>
      <c r="C347" s="302" t="s">
        <v>553</v>
      </c>
      <c r="D347" s="390" t="s">
        <v>71</v>
      </c>
      <c r="E347" s="391"/>
      <c r="F347" s="392"/>
      <c r="G347" s="394"/>
      <c r="H347" s="302" t="s">
        <v>554</v>
      </c>
      <c r="I347" s="390" t="s">
        <v>700</v>
      </c>
      <c r="J347" s="391"/>
      <c r="K347" s="392"/>
    </row>
    <row r="348" spans="1:11" s="64" customFormat="1" ht="36" customHeight="1">
      <c r="A348" s="394"/>
      <c r="B348" s="394"/>
      <c r="C348" s="302" t="s">
        <v>555</v>
      </c>
      <c r="D348" s="390" t="s">
        <v>71</v>
      </c>
      <c r="E348" s="391"/>
      <c r="F348" s="392"/>
      <c r="G348" s="394"/>
      <c r="H348" s="302" t="s">
        <v>556</v>
      </c>
      <c r="I348" s="390" t="s">
        <v>701</v>
      </c>
      <c r="J348" s="391"/>
      <c r="K348" s="392"/>
    </row>
    <row r="349" spans="1:11" s="64" customFormat="1" ht="36" customHeight="1">
      <c r="A349" s="394"/>
      <c r="B349" s="394"/>
      <c r="C349" s="302" t="s">
        <v>557</v>
      </c>
      <c r="D349" s="390" t="s">
        <v>71</v>
      </c>
      <c r="E349" s="391"/>
      <c r="F349" s="392"/>
      <c r="G349" s="394"/>
      <c r="H349" s="302" t="s">
        <v>558</v>
      </c>
      <c r="I349" s="390" t="s">
        <v>71</v>
      </c>
      <c r="J349" s="391"/>
      <c r="K349" s="392"/>
    </row>
    <row r="350" spans="1:11" s="64" customFormat="1" ht="36" customHeight="1">
      <c r="A350" s="395"/>
      <c r="B350" s="395"/>
      <c r="C350" s="302" t="s">
        <v>559</v>
      </c>
      <c r="D350" s="390" t="s">
        <v>71</v>
      </c>
      <c r="E350" s="391"/>
      <c r="F350" s="392"/>
      <c r="G350" s="395"/>
      <c r="H350" s="302" t="s">
        <v>560</v>
      </c>
      <c r="I350" s="390" t="s">
        <v>71</v>
      </c>
      <c r="J350" s="391"/>
      <c r="K350" s="392"/>
    </row>
    <row r="352" spans="1:11" ht="14.25" customHeight="1">
      <c r="A352"/>
      <c r="B352"/>
      <c r="C352"/>
      <c r="D352"/>
      <c r="E352"/>
      <c r="F352"/>
      <c r="G352"/>
      <c r="H352"/>
      <c r="I352"/>
      <c r="J352"/>
      <c r="K352"/>
    </row>
    <row r="353" spans="1:11" ht="47.25" customHeight="1">
      <c r="A353" s="396" t="s">
        <v>519</v>
      </c>
      <c r="B353" s="396"/>
      <c r="C353" s="396"/>
      <c r="D353" s="396"/>
      <c r="E353" s="396"/>
      <c r="F353" s="396"/>
      <c r="G353" s="396"/>
      <c r="H353" s="396"/>
      <c r="I353" s="396"/>
      <c r="J353" s="396"/>
      <c r="K353" s="396"/>
    </row>
    <row r="354" spans="1:11" s="64" customFormat="1" ht="31.5" customHeight="1">
      <c r="A354" s="291" t="s">
        <v>520</v>
      </c>
      <c r="B354" s="397" t="s">
        <v>693</v>
      </c>
      <c r="C354" s="398"/>
      <c r="D354" s="291" t="s">
        <v>521</v>
      </c>
      <c r="E354" s="399" t="s">
        <v>477</v>
      </c>
      <c r="F354" s="398"/>
      <c r="G354" s="291" t="s">
        <v>522</v>
      </c>
      <c r="H354" s="292" t="s">
        <v>480</v>
      </c>
      <c r="I354" s="291"/>
      <c r="K354" s="293" t="s">
        <v>13</v>
      </c>
    </row>
    <row r="355" spans="1:11" ht="52.5" customHeight="1">
      <c r="A355" s="208" t="s">
        <v>523</v>
      </c>
      <c r="B355" s="208" t="s">
        <v>524</v>
      </c>
      <c r="C355" s="208" t="s">
        <v>525</v>
      </c>
      <c r="D355" s="208" t="s">
        <v>526</v>
      </c>
      <c r="E355" s="208" t="s">
        <v>527</v>
      </c>
      <c r="F355" s="208" t="s">
        <v>528</v>
      </c>
      <c r="G355" s="208" t="s">
        <v>529</v>
      </c>
      <c r="H355" s="208" t="s">
        <v>530</v>
      </c>
      <c r="I355" s="208" t="s">
        <v>531</v>
      </c>
      <c r="J355" s="208" t="s">
        <v>532</v>
      </c>
      <c r="K355" s="208" t="s">
        <v>533</v>
      </c>
    </row>
    <row r="356" spans="1:11" ht="14.25" customHeight="1">
      <c r="A356" s="209" t="s">
        <v>534</v>
      </c>
      <c r="B356" s="209">
        <v>1</v>
      </c>
      <c r="C356" s="209">
        <v>2</v>
      </c>
      <c r="D356" s="209">
        <v>3</v>
      </c>
      <c r="E356" s="209">
        <v>4</v>
      </c>
      <c r="F356" s="209">
        <v>5</v>
      </c>
      <c r="G356" s="209">
        <v>6</v>
      </c>
      <c r="H356" s="209">
        <v>7</v>
      </c>
      <c r="I356" s="209">
        <v>8</v>
      </c>
      <c r="J356" s="209">
        <v>9</v>
      </c>
      <c r="K356" s="209"/>
    </row>
    <row r="357" spans="1:11" s="64" customFormat="1" ht="55.5" customHeight="1">
      <c r="A357" s="299" t="s">
        <v>365</v>
      </c>
      <c r="B357" s="300">
        <v>16.28</v>
      </c>
      <c r="C357" s="300">
        <v>16.28</v>
      </c>
      <c r="D357" s="300">
        <v>0</v>
      </c>
      <c r="E357" s="301">
        <v>0</v>
      </c>
      <c r="F357" s="301">
        <v>0</v>
      </c>
      <c r="G357" s="301">
        <v>0</v>
      </c>
      <c r="H357" s="301">
        <v>0</v>
      </c>
      <c r="I357" s="301">
        <v>0</v>
      </c>
      <c r="J357" s="300">
        <v>0</v>
      </c>
      <c r="K357" s="160"/>
    </row>
    <row r="358" spans="1:11" s="64" customFormat="1" ht="174" customHeight="1">
      <c r="A358" s="302" t="s">
        <v>535</v>
      </c>
      <c r="B358" s="390" t="s">
        <v>702</v>
      </c>
      <c r="C358" s="391"/>
      <c r="D358" s="391"/>
      <c r="E358" s="391"/>
      <c r="F358" s="391"/>
      <c r="G358" s="391"/>
      <c r="H358" s="391"/>
      <c r="I358" s="391"/>
      <c r="J358" s="391"/>
      <c r="K358" s="392"/>
    </row>
    <row r="359" spans="1:11" s="64" customFormat="1" ht="93.75" customHeight="1">
      <c r="A359" s="302" t="s">
        <v>536</v>
      </c>
      <c r="B359" s="390" t="s">
        <v>691</v>
      </c>
      <c r="C359" s="391"/>
      <c r="D359" s="391"/>
      <c r="E359" s="391"/>
      <c r="F359" s="392"/>
      <c r="G359" s="302" t="s">
        <v>538</v>
      </c>
      <c r="H359" s="390" t="s">
        <v>702</v>
      </c>
      <c r="I359" s="391"/>
      <c r="J359" s="391"/>
      <c r="K359" s="392"/>
    </row>
    <row r="360" spans="1:11" s="64" customFormat="1" ht="93.75" customHeight="1">
      <c r="A360" s="302" t="s">
        <v>540</v>
      </c>
      <c r="B360" s="390" t="s">
        <v>702</v>
      </c>
      <c r="C360" s="391"/>
      <c r="D360" s="391"/>
      <c r="E360" s="391"/>
      <c r="F360" s="392"/>
      <c r="G360" s="302" t="s">
        <v>542</v>
      </c>
      <c r="H360" s="390" t="s">
        <v>703</v>
      </c>
      <c r="I360" s="391"/>
      <c r="J360" s="391"/>
      <c r="K360" s="392"/>
    </row>
    <row r="361" spans="1:11" s="64" customFormat="1" ht="36" customHeight="1">
      <c r="A361" s="393" t="s">
        <v>544</v>
      </c>
      <c r="B361" s="393" t="s">
        <v>545</v>
      </c>
      <c r="C361" s="302" t="s">
        <v>546</v>
      </c>
      <c r="D361" s="390" t="s">
        <v>704</v>
      </c>
      <c r="E361" s="391"/>
      <c r="F361" s="392"/>
      <c r="G361" s="393" t="s">
        <v>548</v>
      </c>
      <c r="H361" s="302" t="s">
        <v>549</v>
      </c>
      <c r="I361" s="390" t="s">
        <v>705</v>
      </c>
      <c r="J361" s="391"/>
      <c r="K361" s="392"/>
    </row>
    <row r="362" spans="1:11" s="64" customFormat="1" ht="36" customHeight="1">
      <c r="A362" s="394"/>
      <c r="B362" s="394"/>
      <c r="C362" s="302" t="s">
        <v>551</v>
      </c>
      <c r="D362" s="390" t="s">
        <v>71</v>
      </c>
      <c r="E362" s="391"/>
      <c r="F362" s="392"/>
      <c r="G362" s="394"/>
      <c r="H362" s="302" t="s">
        <v>552</v>
      </c>
      <c r="I362" s="390" t="s">
        <v>71</v>
      </c>
      <c r="J362" s="391"/>
      <c r="K362" s="392"/>
    </row>
    <row r="363" spans="1:11" s="64" customFormat="1" ht="36" customHeight="1">
      <c r="A363" s="394"/>
      <c r="B363" s="394"/>
      <c r="C363" s="302" t="s">
        <v>553</v>
      </c>
      <c r="D363" s="390" t="s">
        <v>71</v>
      </c>
      <c r="E363" s="391"/>
      <c r="F363" s="392"/>
      <c r="G363" s="394"/>
      <c r="H363" s="302" t="s">
        <v>554</v>
      </c>
      <c r="I363" s="390" t="s">
        <v>71</v>
      </c>
      <c r="J363" s="391"/>
      <c r="K363" s="392"/>
    </row>
    <row r="364" spans="1:11" s="64" customFormat="1" ht="36" customHeight="1">
      <c r="A364" s="394"/>
      <c r="B364" s="394"/>
      <c r="C364" s="302" t="s">
        <v>555</v>
      </c>
      <c r="D364" s="390" t="s">
        <v>71</v>
      </c>
      <c r="E364" s="391"/>
      <c r="F364" s="392"/>
      <c r="G364" s="394"/>
      <c r="H364" s="302" t="s">
        <v>556</v>
      </c>
      <c r="I364" s="390" t="s">
        <v>71</v>
      </c>
      <c r="J364" s="391"/>
      <c r="K364" s="392"/>
    </row>
    <row r="365" spans="1:11" s="64" customFormat="1" ht="36" customHeight="1">
      <c r="A365" s="394"/>
      <c r="B365" s="394"/>
      <c r="C365" s="302" t="s">
        <v>557</v>
      </c>
      <c r="D365" s="390" t="s">
        <v>71</v>
      </c>
      <c r="E365" s="391"/>
      <c r="F365" s="392"/>
      <c r="G365" s="394"/>
      <c r="H365" s="302" t="s">
        <v>558</v>
      </c>
      <c r="I365" s="390" t="s">
        <v>71</v>
      </c>
      <c r="J365" s="391"/>
      <c r="K365" s="392"/>
    </row>
    <row r="366" spans="1:11" s="64" customFormat="1" ht="36" customHeight="1">
      <c r="A366" s="395"/>
      <c r="B366" s="395"/>
      <c r="C366" s="302" t="s">
        <v>559</v>
      </c>
      <c r="D366" s="390" t="s">
        <v>71</v>
      </c>
      <c r="E366" s="391"/>
      <c r="F366" s="392"/>
      <c r="G366" s="395"/>
      <c r="H366" s="302" t="s">
        <v>560</v>
      </c>
      <c r="I366" s="390" t="s">
        <v>71</v>
      </c>
      <c r="J366" s="391"/>
      <c r="K366" s="392"/>
    </row>
    <row r="368" spans="1:11" ht="14.25" customHeight="1">
      <c r="A368"/>
      <c r="B368"/>
      <c r="C368"/>
      <c r="D368"/>
      <c r="E368"/>
      <c r="F368"/>
      <c r="G368"/>
      <c r="H368"/>
      <c r="I368"/>
      <c r="J368"/>
      <c r="K368"/>
    </row>
    <row r="369" spans="1:11" ht="47.25" customHeight="1">
      <c r="A369" s="396" t="s">
        <v>519</v>
      </c>
      <c r="B369" s="396"/>
      <c r="C369" s="396"/>
      <c r="D369" s="396"/>
      <c r="E369" s="396"/>
      <c r="F369" s="396"/>
      <c r="G369" s="396"/>
      <c r="H369" s="396"/>
      <c r="I369" s="396"/>
      <c r="J369" s="396"/>
      <c r="K369" s="396"/>
    </row>
    <row r="370" spans="1:11" s="64" customFormat="1" ht="31.5" customHeight="1">
      <c r="A370" s="291" t="s">
        <v>520</v>
      </c>
      <c r="B370" s="397" t="s">
        <v>706</v>
      </c>
      <c r="C370" s="398"/>
      <c r="D370" s="291" t="s">
        <v>521</v>
      </c>
      <c r="E370" s="399" t="s">
        <v>477</v>
      </c>
      <c r="F370" s="398"/>
      <c r="G370" s="291" t="s">
        <v>522</v>
      </c>
      <c r="H370" s="292" t="s">
        <v>480</v>
      </c>
      <c r="I370" s="291"/>
      <c r="K370" s="293" t="s">
        <v>13</v>
      </c>
    </row>
    <row r="371" spans="1:11" ht="52.5" customHeight="1">
      <c r="A371" s="208" t="s">
        <v>523</v>
      </c>
      <c r="B371" s="208" t="s">
        <v>524</v>
      </c>
      <c r="C371" s="208" t="s">
        <v>525</v>
      </c>
      <c r="D371" s="208" t="s">
        <v>526</v>
      </c>
      <c r="E371" s="208" t="s">
        <v>527</v>
      </c>
      <c r="F371" s="208" t="s">
        <v>528</v>
      </c>
      <c r="G371" s="208" t="s">
        <v>529</v>
      </c>
      <c r="H371" s="208" t="s">
        <v>530</v>
      </c>
      <c r="I371" s="208" t="s">
        <v>531</v>
      </c>
      <c r="J371" s="208" t="s">
        <v>532</v>
      </c>
      <c r="K371" s="208" t="s">
        <v>533</v>
      </c>
    </row>
    <row r="372" spans="1:11" ht="14.25" customHeight="1">
      <c r="A372" s="209" t="s">
        <v>534</v>
      </c>
      <c r="B372" s="209">
        <v>1</v>
      </c>
      <c r="C372" s="209">
        <v>2</v>
      </c>
      <c r="D372" s="209">
        <v>3</v>
      </c>
      <c r="E372" s="209">
        <v>4</v>
      </c>
      <c r="F372" s="209">
        <v>5</v>
      </c>
      <c r="G372" s="209">
        <v>6</v>
      </c>
      <c r="H372" s="209">
        <v>7</v>
      </c>
      <c r="I372" s="209">
        <v>8</v>
      </c>
      <c r="J372" s="209">
        <v>9</v>
      </c>
      <c r="K372" s="209"/>
    </row>
    <row r="373" spans="1:11" s="64" customFormat="1" ht="55.5" customHeight="1">
      <c r="A373" s="299" t="s">
        <v>402</v>
      </c>
      <c r="B373" s="300">
        <v>21</v>
      </c>
      <c r="C373" s="300">
        <v>0</v>
      </c>
      <c r="D373" s="300">
        <v>0</v>
      </c>
      <c r="E373" s="301">
        <v>21</v>
      </c>
      <c r="F373" s="301">
        <v>0</v>
      </c>
      <c r="G373" s="301">
        <v>0</v>
      </c>
      <c r="H373" s="301">
        <v>0</v>
      </c>
      <c r="I373" s="301">
        <v>0</v>
      </c>
      <c r="J373" s="300">
        <v>0</v>
      </c>
      <c r="K373" s="160"/>
    </row>
    <row r="374" spans="1:11" s="64" customFormat="1" ht="174" customHeight="1">
      <c r="A374" s="302" t="s">
        <v>535</v>
      </c>
      <c r="B374" s="390" t="s">
        <v>403</v>
      </c>
      <c r="C374" s="391"/>
      <c r="D374" s="391"/>
      <c r="E374" s="391"/>
      <c r="F374" s="391"/>
      <c r="G374" s="391"/>
      <c r="H374" s="391"/>
      <c r="I374" s="391"/>
      <c r="J374" s="391"/>
      <c r="K374" s="392"/>
    </row>
    <row r="375" spans="1:11" s="64" customFormat="1" ht="93.75" customHeight="1">
      <c r="A375" s="302" t="s">
        <v>536</v>
      </c>
      <c r="B375" s="390" t="s">
        <v>707</v>
      </c>
      <c r="C375" s="391"/>
      <c r="D375" s="391"/>
      <c r="E375" s="391"/>
      <c r="F375" s="392"/>
      <c r="G375" s="302" t="s">
        <v>538</v>
      </c>
      <c r="H375" s="390" t="s">
        <v>708</v>
      </c>
      <c r="I375" s="391"/>
      <c r="J375" s="391"/>
      <c r="K375" s="392"/>
    </row>
    <row r="376" spans="1:11" s="64" customFormat="1" ht="93.75" customHeight="1">
      <c r="A376" s="302" t="s">
        <v>540</v>
      </c>
      <c r="B376" s="390" t="s">
        <v>709</v>
      </c>
      <c r="C376" s="391"/>
      <c r="D376" s="391"/>
      <c r="E376" s="391"/>
      <c r="F376" s="392"/>
      <c r="G376" s="302" t="s">
        <v>542</v>
      </c>
      <c r="H376" s="390" t="s">
        <v>710</v>
      </c>
      <c r="I376" s="391"/>
      <c r="J376" s="391"/>
      <c r="K376" s="392"/>
    </row>
    <row r="377" spans="1:11" s="64" customFormat="1" ht="36" customHeight="1">
      <c r="A377" s="393" t="s">
        <v>544</v>
      </c>
      <c r="B377" s="393" t="s">
        <v>545</v>
      </c>
      <c r="C377" s="302" t="s">
        <v>546</v>
      </c>
      <c r="D377" s="390" t="s">
        <v>403</v>
      </c>
      <c r="E377" s="391"/>
      <c r="F377" s="392"/>
      <c r="G377" s="393" t="s">
        <v>548</v>
      </c>
      <c r="H377" s="302" t="s">
        <v>549</v>
      </c>
      <c r="I377" s="390" t="s">
        <v>71</v>
      </c>
      <c r="J377" s="391"/>
      <c r="K377" s="392"/>
    </row>
    <row r="378" spans="1:11" s="64" customFormat="1" ht="36" customHeight="1">
      <c r="A378" s="394"/>
      <c r="B378" s="394"/>
      <c r="C378" s="302" t="s">
        <v>551</v>
      </c>
      <c r="D378" s="390" t="s">
        <v>71</v>
      </c>
      <c r="E378" s="391"/>
      <c r="F378" s="392"/>
      <c r="G378" s="394"/>
      <c r="H378" s="302" t="s">
        <v>552</v>
      </c>
      <c r="I378" s="390" t="s">
        <v>71</v>
      </c>
      <c r="J378" s="391"/>
      <c r="K378" s="392"/>
    </row>
    <row r="379" spans="1:11" s="64" customFormat="1" ht="36" customHeight="1">
      <c r="A379" s="394"/>
      <c r="B379" s="394"/>
      <c r="C379" s="302" t="s">
        <v>553</v>
      </c>
      <c r="D379" s="390" t="s">
        <v>71</v>
      </c>
      <c r="E379" s="391"/>
      <c r="F379" s="392"/>
      <c r="G379" s="394"/>
      <c r="H379" s="302" t="s">
        <v>554</v>
      </c>
      <c r="I379" s="390" t="s">
        <v>71</v>
      </c>
      <c r="J379" s="391"/>
      <c r="K379" s="392"/>
    </row>
    <row r="380" spans="1:11" s="64" customFormat="1" ht="36" customHeight="1">
      <c r="A380" s="394"/>
      <c r="B380" s="394"/>
      <c r="C380" s="302" t="s">
        <v>555</v>
      </c>
      <c r="D380" s="390" t="s">
        <v>71</v>
      </c>
      <c r="E380" s="391"/>
      <c r="F380" s="392"/>
      <c r="G380" s="394"/>
      <c r="H380" s="302" t="s">
        <v>556</v>
      </c>
      <c r="I380" s="390" t="s">
        <v>71</v>
      </c>
      <c r="J380" s="391"/>
      <c r="K380" s="392"/>
    </row>
    <row r="381" spans="1:11" s="64" customFormat="1" ht="36" customHeight="1">
      <c r="A381" s="394"/>
      <c r="B381" s="394"/>
      <c r="C381" s="302" t="s">
        <v>557</v>
      </c>
      <c r="D381" s="390" t="s">
        <v>71</v>
      </c>
      <c r="E381" s="391"/>
      <c r="F381" s="392"/>
      <c r="G381" s="394"/>
      <c r="H381" s="302" t="s">
        <v>558</v>
      </c>
      <c r="I381" s="390" t="s">
        <v>71</v>
      </c>
      <c r="J381" s="391"/>
      <c r="K381" s="392"/>
    </row>
    <row r="382" spans="1:11" s="64" customFormat="1" ht="36" customHeight="1">
      <c r="A382" s="395"/>
      <c r="B382" s="395"/>
      <c r="C382" s="302" t="s">
        <v>559</v>
      </c>
      <c r="D382" s="390" t="s">
        <v>71</v>
      </c>
      <c r="E382" s="391"/>
      <c r="F382" s="392"/>
      <c r="G382" s="395"/>
      <c r="H382" s="302" t="s">
        <v>560</v>
      </c>
      <c r="I382" s="390" t="s">
        <v>71</v>
      </c>
      <c r="J382" s="391"/>
      <c r="K382" s="392"/>
    </row>
    <row r="384" spans="1:11" ht="14.25" customHeight="1">
      <c r="A384"/>
      <c r="B384"/>
      <c r="C384"/>
      <c r="D384"/>
      <c r="E384"/>
      <c r="F384"/>
      <c r="G384"/>
      <c r="H384"/>
      <c r="I384"/>
      <c r="J384"/>
      <c r="K384"/>
    </row>
    <row r="385" spans="1:11" ht="47.25" customHeight="1">
      <c r="A385" s="396" t="s">
        <v>519</v>
      </c>
      <c r="B385" s="396"/>
      <c r="C385" s="396"/>
      <c r="D385" s="396"/>
      <c r="E385" s="396"/>
      <c r="F385" s="396"/>
      <c r="G385" s="396"/>
      <c r="H385" s="396"/>
      <c r="I385" s="396"/>
      <c r="J385" s="396"/>
      <c r="K385" s="396"/>
    </row>
    <row r="386" spans="1:11" s="64" customFormat="1" ht="31.5" customHeight="1">
      <c r="A386" s="291" t="s">
        <v>520</v>
      </c>
      <c r="B386" s="397" t="s">
        <v>706</v>
      </c>
      <c r="C386" s="398"/>
      <c r="D386" s="291" t="s">
        <v>521</v>
      </c>
      <c r="E386" s="399" t="s">
        <v>477</v>
      </c>
      <c r="F386" s="398"/>
      <c r="G386" s="291" t="s">
        <v>522</v>
      </c>
      <c r="H386" s="292" t="s">
        <v>480</v>
      </c>
      <c r="I386" s="291"/>
      <c r="K386" s="293" t="s">
        <v>13</v>
      </c>
    </row>
    <row r="387" spans="1:11" ht="52.5" customHeight="1">
      <c r="A387" s="208" t="s">
        <v>523</v>
      </c>
      <c r="B387" s="208" t="s">
        <v>524</v>
      </c>
      <c r="C387" s="208" t="s">
        <v>525</v>
      </c>
      <c r="D387" s="208" t="s">
        <v>526</v>
      </c>
      <c r="E387" s="208" t="s">
        <v>527</v>
      </c>
      <c r="F387" s="208" t="s">
        <v>528</v>
      </c>
      <c r="G387" s="208" t="s">
        <v>529</v>
      </c>
      <c r="H387" s="208" t="s">
        <v>530</v>
      </c>
      <c r="I387" s="208" t="s">
        <v>531</v>
      </c>
      <c r="J387" s="208" t="s">
        <v>532</v>
      </c>
      <c r="K387" s="208" t="s">
        <v>533</v>
      </c>
    </row>
    <row r="388" spans="1:11" ht="14.25" customHeight="1">
      <c r="A388" s="209" t="s">
        <v>534</v>
      </c>
      <c r="B388" s="209">
        <v>1</v>
      </c>
      <c r="C388" s="209">
        <v>2</v>
      </c>
      <c r="D388" s="209">
        <v>3</v>
      </c>
      <c r="E388" s="209">
        <v>4</v>
      </c>
      <c r="F388" s="209">
        <v>5</v>
      </c>
      <c r="G388" s="209">
        <v>6</v>
      </c>
      <c r="H388" s="209">
        <v>7</v>
      </c>
      <c r="I388" s="209">
        <v>8</v>
      </c>
      <c r="J388" s="209">
        <v>9</v>
      </c>
      <c r="K388" s="209"/>
    </row>
    <row r="389" spans="1:11" s="64" customFormat="1" ht="55.5" customHeight="1">
      <c r="A389" s="299" t="s">
        <v>399</v>
      </c>
      <c r="B389" s="300">
        <v>24.95</v>
      </c>
      <c r="C389" s="300">
        <v>0</v>
      </c>
      <c r="D389" s="300">
        <v>0</v>
      </c>
      <c r="E389" s="301">
        <v>0</v>
      </c>
      <c r="F389" s="301">
        <v>24.95</v>
      </c>
      <c r="G389" s="301">
        <v>0</v>
      </c>
      <c r="H389" s="301">
        <v>0</v>
      </c>
      <c r="I389" s="301">
        <v>0</v>
      </c>
      <c r="J389" s="300">
        <v>0</v>
      </c>
      <c r="K389" s="160"/>
    </row>
    <row r="390" spans="1:11" s="64" customFormat="1" ht="174" customHeight="1">
      <c r="A390" s="302" t="s">
        <v>535</v>
      </c>
      <c r="B390" s="390" t="s">
        <v>400</v>
      </c>
      <c r="C390" s="391"/>
      <c r="D390" s="391"/>
      <c r="E390" s="391"/>
      <c r="F390" s="391"/>
      <c r="G390" s="391"/>
      <c r="H390" s="391"/>
      <c r="I390" s="391"/>
      <c r="J390" s="391"/>
      <c r="K390" s="392"/>
    </row>
    <row r="391" spans="1:11" s="64" customFormat="1" ht="93.75" customHeight="1">
      <c r="A391" s="302" t="s">
        <v>536</v>
      </c>
      <c r="B391" s="390" t="s">
        <v>711</v>
      </c>
      <c r="C391" s="391"/>
      <c r="D391" s="391"/>
      <c r="E391" s="391"/>
      <c r="F391" s="392"/>
      <c r="G391" s="302" t="s">
        <v>538</v>
      </c>
      <c r="H391" s="390" t="s">
        <v>712</v>
      </c>
      <c r="I391" s="391"/>
      <c r="J391" s="391"/>
      <c r="K391" s="392"/>
    </row>
    <row r="392" spans="1:11" s="64" customFormat="1" ht="93.75" customHeight="1">
      <c r="A392" s="302" t="s">
        <v>540</v>
      </c>
      <c r="B392" s="390" t="s">
        <v>713</v>
      </c>
      <c r="C392" s="391"/>
      <c r="D392" s="391"/>
      <c r="E392" s="391"/>
      <c r="F392" s="392"/>
      <c r="G392" s="302" t="s">
        <v>542</v>
      </c>
      <c r="H392" s="390" t="s">
        <v>613</v>
      </c>
      <c r="I392" s="391"/>
      <c r="J392" s="391"/>
      <c r="K392" s="392"/>
    </row>
    <row r="393" spans="1:11" s="64" customFormat="1" ht="36" customHeight="1">
      <c r="A393" s="393" t="s">
        <v>544</v>
      </c>
      <c r="B393" s="393" t="s">
        <v>545</v>
      </c>
      <c r="C393" s="302" t="s">
        <v>546</v>
      </c>
      <c r="D393" s="390" t="s">
        <v>714</v>
      </c>
      <c r="E393" s="391"/>
      <c r="F393" s="392"/>
      <c r="G393" s="393" t="s">
        <v>548</v>
      </c>
      <c r="H393" s="302" t="s">
        <v>549</v>
      </c>
      <c r="I393" s="390" t="s">
        <v>715</v>
      </c>
      <c r="J393" s="391"/>
      <c r="K393" s="392"/>
    </row>
    <row r="394" spans="1:11" s="64" customFormat="1" ht="36" customHeight="1">
      <c r="A394" s="394"/>
      <c r="B394" s="394"/>
      <c r="C394" s="302" t="s">
        <v>551</v>
      </c>
      <c r="D394" s="390" t="s">
        <v>716</v>
      </c>
      <c r="E394" s="391"/>
      <c r="F394" s="392"/>
      <c r="G394" s="394"/>
      <c r="H394" s="302" t="s">
        <v>552</v>
      </c>
      <c r="I394" s="390" t="s">
        <v>71</v>
      </c>
      <c r="J394" s="391"/>
      <c r="K394" s="392"/>
    </row>
    <row r="395" spans="1:11" s="64" customFormat="1" ht="36" customHeight="1">
      <c r="A395" s="394"/>
      <c r="B395" s="394"/>
      <c r="C395" s="302" t="s">
        <v>553</v>
      </c>
      <c r="D395" s="390" t="s">
        <v>71</v>
      </c>
      <c r="E395" s="391"/>
      <c r="F395" s="392"/>
      <c r="G395" s="394"/>
      <c r="H395" s="302" t="s">
        <v>554</v>
      </c>
      <c r="I395" s="390" t="s">
        <v>71</v>
      </c>
      <c r="J395" s="391"/>
      <c r="K395" s="392"/>
    </row>
    <row r="396" spans="1:11" s="64" customFormat="1" ht="36" customHeight="1">
      <c r="A396" s="394"/>
      <c r="B396" s="394"/>
      <c r="C396" s="302" t="s">
        <v>555</v>
      </c>
      <c r="D396" s="390" t="s">
        <v>71</v>
      </c>
      <c r="E396" s="391"/>
      <c r="F396" s="392"/>
      <c r="G396" s="394"/>
      <c r="H396" s="302" t="s">
        <v>556</v>
      </c>
      <c r="I396" s="390" t="s">
        <v>71</v>
      </c>
      <c r="J396" s="391"/>
      <c r="K396" s="392"/>
    </row>
    <row r="397" spans="1:11" s="64" customFormat="1" ht="36" customHeight="1">
      <c r="A397" s="394"/>
      <c r="B397" s="394"/>
      <c r="C397" s="302" t="s">
        <v>557</v>
      </c>
      <c r="D397" s="390" t="s">
        <v>71</v>
      </c>
      <c r="E397" s="391"/>
      <c r="F397" s="392"/>
      <c r="G397" s="394"/>
      <c r="H397" s="302" t="s">
        <v>558</v>
      </c>
      <c r="I397" s="390" t="s">
        <v>71</v>
      </c>
      <c r="J397" s="391"/>
      <c r="K397" s="392"/>
    </row>
    <row r="398" spans="1:11" s="64" customFormat="1" ht="36" customHeight="1">
      <c r="A398" s="395"/>
      <c r="B398" s="395"/>
      <c r="C398" s="302" t="s">
        <v>559</v>
      </c>
      <c r="D398" s="390" t="s">
        <v>71</v>
      </c>
      <c r="E398" s="391"/>
      <c r="F398" s="392"/>
      <c r="G398" s="395"/>
      <c r="H398" s="302" t="s">
        <v>560</v>
      </c>
      <c r="I398" s="390" t="s">
        <v>71</v>
      </c>
      <c r="J398" s="391"/>
      <c r="K398" s="392"/>
    </row>
    <row r="400" spans="1:11" ht="14.25" customHeight="1">
      <c r="A400"/>
      <c r="B400"/>
      <c r="C400"/>
      <c r="D400"/>
      <c r="E400"/>
      <c r="F400"/>
      <c r="G400"/>
      <c r="H400"/>
      <c r="I400"/>
      <c r="J400"/>
      <c r="K400"/>
    </row>
    <row r="401" spans="1:11" ht="47.25" customHeight="1">
      <c r="A401" s="396" t="s">
        <v>519</v>
      </c>
      <c r="B401" s="396"/>
      <c r="C401" s="396"/>
      <c r="D401" s="396"/>
      <c r="E401" s="396"/>
      <c r="F401" s="396"/>
      <c r="G401" s="396"/>
      <c r="H401" s="396"/>
      <c r="I401" s="396"/>
      <c r="J401" s="396"/>
      <c r="K401" s="396"/>
    </row>
    <row r="402" spans="1:11" s="64" customFormat="1" ht="31.5" customHeight="1">
      <c r="A402" s="291" t="s">
        <v>520</v>
      </c>
      <c r="B402" s="397" t="s">
        <v>706</v>
      </c>
      <c r="C402" s="398"/>
      <c r="D402" s="291" t="s">
        <v>521</v>
      </c>
      <c r="E402" s="399" t="s">
        <v>477</v>
      </c>
      <c r="F402" s="398"/>
      <c r="G402" s="291" t="s">
        <v>522</v>
      </c>
      <c r="H402" s="292" t="s">
        <v>480</v>
      </c>
      <c r="I402" s="291"/>
      <c r="K402" s="293" t="s">
        <v>13</v>
      </c>
    </row>
    <row r="403" spans="1:11" ht="52.5" customHeight="1">
      <c r="A403" s="208" t="s">
        <v>523</v>
      </c>
      <c r="B403" s="208" t="s">
        <v>524</v>
      </c>
      <c r="C403" s="208" t="s">
        <v>525</v>
      </c>
      <c r="D403" s="208" t="s">
        <v>526</v>
      </c>
      <c r="E403" s="208" t="s">
        <v>527</v>
      </c>
      <c r="F403" s="208" t="s">
        <v>528</v>
      </c>
      <c r="G403" s="208" t="s">
        <v>529</v>
      </c>
      <c r="H403" s="208" t="s">
        <v>530</v>
      </c>
      <c r="I403" s="208" t="s">
        <v>531</v>
      </c>
      <c r="J403" s="208" t="s">
        <v>532</v>
      </c>
      <c r="K403" s="208" t="s">
        <v>533</v>
      </c>
    </row>
    <row r="404" spans="1:11" ht="14.25" customHeight="1">
      <c r="A404" s="209" t="s">
        <v>534</v>
      </c>
      <c r="B404" s="209">
        <v>1</v>
      </c>
      <c r="C404" s="209">
        <v>2</v>
      </c>
      <c r="D404" s="209">
        <v>3</v>
      </c>
      <c r="E404" s="209">
        <v>4</v>
      </c>
      <c r="F404" s="209">
        <v>5</v>
      </c>
      <c r="G404" s="209">
        <v>6</v>
      </c>
      <c r="H404" s="209">
        <v>7</v>
      </c>
      <c r="I404" s="209">
        <v>8</v>
      </c>
      <c r="J404" s="209">
        <v>9</v>
      </c>
      <c r="K404" s="209"/>
    </row>
    <row r="405" spans="1:11" s="64" customFormat="1" ht="55.5" customHeight="1">
      <c r="A405" s="299" t="s">
        <v>365</v>
      </c>
      <c r="B405" s="300">
        <v>10.85</v>
      </c>
      <c r="C405" s="300">
        <v>10.85</v>
      </c>
      <c r="D405" s="300">
        <v>0</v>
      </c>
      <c r="E405" s="301">
        <v>0</v>
      </c>
      <c r="F405" s="301">
        <v>0</v>
      </c>
      <c r="G405" s="301">
        <v>0</v>
      </c>
      <c r="H405" s="301">
        <v>0</v>
      </c>
      <c r="I405" s="301">
        <v>0</v>
      </c>
      <c r="J405" s="300">
        <v>0</v>
      </c>
      <c r="K405" s="160"/>
    </row>
    <row r="406" spans="1:11" s="64" customFormat="1" ht="174" customHeight="1">
      <c r="A406" s="302" t="s">
        <v>535</v>
      </c>
      <c r="B406" s="390" t="s">
        <v>401</v>
      </c>
      <c r="C406" s="391"/>
      <c r="D406" s="391"/>
      <c r="E406" s="391"/>
      <c r="F406" s="391"/>
      <c r="G406" s="391"/>
      <c r="H406" s="391"/>
      <c r="I406" s="391"/>
      <c r="J406" s="391"/>
      <c r="K406" s="392"/>
    </row>
    <row r="407" spans="1:11" s="64" customFormat="1" ht="93.75" customHeight="1">
      <c r="A407" s="302" t="s">
        <v>536</v>
      </c>
      <c r="B407" s="390" t="s">
        <v>691</v>
      </c>
      <c r="C407" s="391"/>
      <c r="D407" s="391"/>
      <c r="E407" s="391"/>
      <c r="F407" s="392"/>
      <c r="G407" s="302" t="s">
        <v>538</v>
      </c>
      <c r="H407" s="390" t="s">
        <v>717</v>
      </c>
      <c r="I407" s="391"/>
      <c r="J407" s="391"/>
      <c r="K407" s="392"/>
    </row>
    <row r="408" spans="1:11" s="64" customFormat="1" ht="93.75" customHeight="1">
      <c r="A408" s="302" t="s">
        <v>540</v>
      </c>
      <c r="B408" s="390" t="s">
        <v>717</v>
      </c>
      <c r="C408" s="391"/>
      <c r="D408" s="391"/>
      <c r="E408" s="391"/>
      <c r="F408" s="392"/>
      <c r="G408" s="302" t="s">
        <v>542</v>
      </c>
      <c r="H408" s="390" t="s">
        <v>710</v>
      </c>
      <c r="I408" s="391"/>
      <c r="J408" s="391"/>
      <c r="K408" s="392"/>
    </row>
    <row r="409" spans="1:11" s="64" customFormat="1" ht="36" customHeight="1">
      <c r="A409" s="393" t="s">
        <v>544</v>
      </c>
      <c r="B409" s="393" t="s">
        <v>545</v>
      </c>
      <c r="C409" s="302" t="s">
        <v>546</v>
      </c>
      <c r="D409" s="390" t="s">
        <v>717</v>
      </c>
      <c r="E409" s="391"/>
      <c r="F409" s="392"/>
      <c r="G409" s="393" t="s">
        <v>548</v>
      </c>
      <c r="H409" s="302" t="s">
        <v>549</v>
      </c>
      <c r="I409" s="390" t="s">
        <v>717</v>
      </c>
      <c r="J409" s="391"/>
      <c r="K409" s="392"/>
    </row>
    <row r="410" spans="1:11" s="64" customFormat="1" ht="36" customHeight="1">
      <c r="A410" s="394"/>
      <c r="B410" s="394"/>
      <c r="C410" s="302" t="s">
        <v>551</v>
      </c>
      <c r="D410" s="390" t="s">
        <v>71</v>
      </c>
      <c r="E410" s="391"/>
      <c r="F410" s="392"/>
      <c r="G410" s="394"/>
      <c r="H410" s="302" t="s">
        <v>552</v>
      </c>
      <c r="I410" s="390" t="s">
        <v>71</v>
      </c>
      <c r="J410" s="391"/>
      <c r="K410" s="392"/>
    </row>
    <row r="411" spans="1:11" s="64" customFormat="1" ht="36" customHeight="1">
      <c r="A411" s="394"/>
      <c r="B411" s="394"/>
      <c r="C411" s="302" t="s">
        <v>553</v>
      </c>
      <c r="D411" s="390" t="s">
        <v>71</v>
      </c>
      <c r="E411" s="391"/>
      <c r="F411" s="392"/>
      <c r="G411" s="394"/>
      <c r="H411" s="302" t="s">
        <v>554</v>
      </c>
      <c r="I411" s="390" t="s">
        <v>71</v>
      </c>
      <c r="J411" s="391"/>
      <c r="K411" s="392"/>
    </row>
    <row r="412" spans="1:11" s="64" customFormat="1" ht="36" customHeight="1">
      <c r="A412" s="394"/>
      <c r="B412" s="394"/>
      <c r="C412" s="302" t="s">
        <v>555</v>
      </c>
      <c r="D412" s="390" t="s">
        <v>71</v>
      </c>
      <c r="E412" s="391"/>
      <c r="F412" s="392"/>
      <c r="G412" s="394"/>
      <c r="H412" s="302" t="s">
        <v>556</v>
      </c>
      <c r="I412" s="390" t="s">
        <v>71</v>
      </c>
      <c r="J412" s="391"/>
      <c r="K412" s="392"/>
    </row>
    <row r="413" spans="1:11" s="64" customFormat="1" ht="36" customHeight="1">
      <c r="A413" s="394"/>
      <c r="B413" s="394"/>
      <c r="C413" s="302" t="s">
        <v>557</v>
      </c>
      <c r="D413" s="390" t="s">
        <v>71</v>
      </c>
      <c r="E413" s="391"/>
      <c r="F413" s="392"/>
      <c r="G413" s="394"/>
      <c r="H413" s="302" t="s">
        <v>558</v>
      </c>
      <c r="I413" s="390" t="s">
        <v>71</v>
      </c>
      <c r="J413" s="391"/>
      <c r="K413" s="392"/>
    </row>
    <row r="414" spans="1:11" s="64" customFormat="1" ht="36" customHeight="1">
      <c r="A414" s="395"/>
      <c r="B414" s="395"/>
      <c r="C414" s="302" t="s">
        <v>559</v>
      </c>
      <c r="D414" s="390" t="s">
        <v>71</v>
      </c>
      <c r="E414" s="391"/>
      <c r="F414" s="392"/>
      <c r="G414" s="395"/>
      <c r="H414" s="302" t="s">
        <v>560</v>
      </c>
      <c r="I414" s="390" t="s">
        <v>71</v>
      </c>
      <c r="J414" s="391"/>
      <c r="K414" s="392"/>
    </row>
    <row r="416" spans="1:11" ht="14.25" customHeight="1">
      <c r="A416"/>
      <c r="B416"/>
      <c r="C416"/>
      <c r="D416"/>
      <c r="E416"/>
      <c r="F416"/>
      <c r="G416"/>
      <c r="H416"/>
      <c r="I416"/>
      <c r="J416"/>
      <c r="K416"/>
    </row>
    <row r="417" spans="1:11" ht="47.25" customHeight="1">
      <c r="A417" s="396" t="s">
        <v>519</v>
      </c>
      <c r="B417" s="396"/>
      <c r="C417" s="396"/>
      <c r="D417" s="396"/>
      <c r="E417" s="396"/>
      <c r="F417" s="396"/>
      <c r="G417" s="396"/>
      <c r="H417" s="396"/>
      <c r="I417" s="396"/>
      <c r="J417" s="396"/>
      <c r="K417" s="396"/>
    </row>
    <row r="418" spans="1:11" s="64" customFormat="1" ht="31.5" customHeight="1">
      <c r="A418" s="291" t="s">
        <v>520</v>
      </c>
      <c r="B418" s="397" t="s">
        <v>718</v>
      </c>
      <c r="C418" s="398"/>
      <c r="D418" s="291" t="s">
        <v>521</v>
      </c>
      <c r="E418" s="399" t="s">
        <v>477</v>
      </c>
      <c r="F418" s="398"/>
      <c r="G418" s="291" t="s">
        <v>522</v>
      </c>
      <c r="H418" s="292" t="s">
        <v>480</v>
      </c>
      <c r="I418" s="291"/>
      <c r="K418" s="293" t="s">
        <v>13</v>
      </c>
    </row>
    <row r="419" spans="1:11" ht="52.5" customHeight="1">
      <c r="A419" s="208" t="s">
        <v>523</v>
      </c>
      <c r="B419" s="208" t="s">
        <v>524</v>
      </c>
      <c r="C419" s="208" t="s">
        <v>525</v>
      </c>
      <c r="D419" s="208" t="s">
        <v>526</v>
      </c>
      <c r="E419" s="208" t="s">
        <v>527</v>
      </c>
      <c r="F419" s="208" t="s">
        <v>528</v>
      </c>
      <c r="G419" s="208" t="s">
        <v>529</v>
      </c>
      <c r="H419" s="208" t="s">
        <v>530</v>
      </c>
      <c r="I419" s="208" t="s">
        <v>531</v>
      </c>
      <c r="J419" s="208" t="s">
        <v>532</v>
      </c>
      <c r="K419" s="208" t="s">
        <v>533</v>
      </c>
    </row>
    <row r="420" spans="1:11" ht="14.25" customHeight="1">
      <c r="A420" s="209" t="s">
        <v>534</v>
      </c>
      <c r="B420" s="209">
        <v>1</v>
      </c>
      <c r="C420" s="209">
        <v>2</v>
      </c>
      <c r="D420" s="209">
        <v>3</v>
      </c>
      <c r="E420" s="209">
        <v>4</v>
      </c>
      <c r="F420" s="209">
        <v>5</v>
      </c>
      <c r="G420" s="209">
        <v>6</v>
      </c>
      <c r="H420" s="209">
        <v>7</v>
      </c>
      <c r="I420" s="209">
        <v>8</v>
      </c>
      <c r="J420" s="209">
        <v>9</v>
      </c>
      <c r="K420" s="209"/>
    </row>
    <row r="421" spans="1:11" s="64" customFormat="1" ht="55.5" customHeight="1">
      <c r="A421" s="299" t="s">
        <v>408</v>
      </c>
      <c r="B421" s="300">
        <v>50</v>
      </c>
      <c r="C421" s="300">
        <v>0</v>
      </c>
      <c r="D421" s="300">
        <v>0</v>
      </c>
      <c r="E421" s="301">
        <v>50</v>
      </c>
      <c r="F421" s="301">
        <v>0</v>
      </c>
      <c r="G421" s="301">
        <v>0</v>
      </c>
      <c r="H421" s="301">
        <v>0</v>
      </c>
      <c r="I421" s="301">
        <v>0</v>
      </c>
      <c r="J421" s="300">
        <v>0</v>
      </c>
      <c r="K421" s="160"/>
    </row>
    <row r="422" spans="1:11" s="64" customFormat="1" ht="174" customHeight="1">
      <c r="A422" s="302" t="s">
        <v>535</v>
      </c>
      <c r="B422" s="390" t="s">
        <v>409</v>
      </c>
      <c r="C422" s="391"/>
      <c r="D422" s="391"/>
      <c r="E422" s="391"/>
      <c r="F422" s="391"/>
      <c r="G422" s="391"/>
      <c r="H422" s="391"/>
      <c r="I422" s="391"/>
      <c r="J422" s="391"/>
      <c r="K422" s="392"/>
    </row>
    <row r="423" spans="1:11" s="64" customFormat="1" ht="93.75" customHeight="1">
      <c r="A423" s="302" t="s">
        <v>536</v>
      </c>
      <c r="B423" s="390" t="s">
        <v>719</v>
      </c>
      <c r="C423" s="391"/>
      <c r="D423" s="391"/>
      <c r="E423" s="391"/>
      <c r="F423" s="392"/>
      <c r="G423" s="302" t="s">
        <v>538</v>
      </c>
      <c r="H423" s="390" t="s">
        <v>720</v>
      </c>
      <c r="I423" s="391"/>
      <c r="J423" s="391"/>
      <c r="K423" s="392"/>
    </row>
    <row r="424" spans="1:11" s="64" customFormat="1" ht="93.75" customHeight="1">
      <c r="A424" s="302" t="s">
        <v>540</v>
      </c>
      <c r="B424" s="390" t="s">
        <v>721</v>
      </c>
      <c r="C424" s="391"/>
      <c r="D424" s="391"/>
      <c r="E424" s="391"/>
      <c r="F424" s="392"/>
      <c r="G424" s="302" t="s">
        <v>542</v>
      </c>
      <c r="H424" s="390" t="s">
        <v>574</v>
      </c>
      <c r="I424" s="391"/>
      <c r="J424" s="391"/>
      <c r="K424" s="392"/>
    </row>
    <row r="425" spans="1:11" s="64" customFormat="1" ht="36" customHeight="1">
      <c r="A425" s="393" t="s">
        <v>544</v>
      </c>
      <c r="B425" s="393" t="s">
        <v>545</v>
      </c>
      <c r="C425" s="302" t="s">
        <v>546</v>
      </c>
      <c r="D425" s="390" t="s">
        <v>722</v>
      </c>
      <c r="E425" s="391"/>
      <c r="F425" s="392"/>
      <c r="G425" s="393" t="s">
        <v>548</v>
      </c>
      <c r="H425" s="302" t="s">
        <v>549</v>
      </c>
      <c r="I425" s="390" t="s">
        <v>723</v>
      </c>
      <c r="J425" s="391"/>
      <c r="K425" s="392"/>
    </row>
    <row r="426" spans="1:11" s="64" customFormat="1" ht="36" customHeight="1">
      <c r="A426" s="394"/>
      <c r="B426" s="394"/>
      <c r="C426" s="302" t="s">
        <v>551</v>
      </c>
      <c r="D426" s="390" t="s">
        <v>71</v>
      </c>
      <c r="E426" s="391"/>
      <c r="F426" s="392"/>
      <c r="G426" s="394"/>
      <c r="H426" s="302" t="s">
        <v>552</v>
      </c>
      <c r="I426" s="390" t="s">
        <v>71</v>
      </c>
      <c r="J426" s="391"/>
      <c r="K426" s="392"/>
    </row>
    <row r="427" spans="1:11" s="64" customFormat="1" ht="36" customHeight="1">
      <c r="A427" s="394"/>
      <c r="B427" s="394"/>
      <c r="C427" s="302" t="s">
        <v>553</v>
      </c>
      <c r="D427" s="390" t="s">
        <v>71</v>
      </c>
      <c r="E427" s="391"/>
      <c r="F427" s="392"/>
      <c r="G427" s="394"/>
      <c r="H427" s="302" t="s">
        <v>554</v>
      </c>
      <c r="I427" s="390" t="s">
        <v>71</v>
      </c>
      <c r="J427" s="391"/>
      <c r="K427" s="392"/>
    </row>
    <row r="428" spans="1:11" s="64" customFormat="1" ht="36" customHeight="1">
      <c r="A428" s="394"/>
      <c r="B428" s="394"/>
      <c r="C428" s="302" t="s">
        <v>555</v>
      </c>
      <c r="D428" s="390" t="s">
        <v>71</v>
      </c>
      <c r="E428" s="391"/>
      <c r="F428" s="392"/>
      <c r="G428" s="394"/>
      <c r="H428" s="302" t="s">
        <v>556</v>
      </c>
      <c r="I428" s="390" t="s">
        <v>71</v>
      </c>
      <c r="J428" s="391"/>
      <c r="K428" s="392"/>
    </row>
    <row r="429" spans="1:11" s="64" customFormat="1" ht="36" customHeight="1">
      <c r="A429" s="394"/>
      <c r="B429" s="394"/>
      <c r="C429" s="302" t="s">
        <v>557</v>
      </c>
      <c r="D429" s="390" t="s">
        <v>71</v>
      </c>
      <c r="E429" s="391"/>
      <c r="F429" s="392"/>
      <c r="G429" s="394"/>
      <c r="H429" s="302" t="s">
        <v>558</v>
      </c>
      <c r="I429" s="390" t="s">
        <v>71</v>
      </c>
      <c r="J429" s="391"/>
      <c r="K429" s="392"/>
    </row>
    <row r="430" spans="1:11" s="64" customFormat="1" ht="36" customHeight="1">
      <c r="A430" s="395"/>
      <c r="B430" s="395"/>
      <c r="C430" s="302" t="s">
        <v>559</v>
      </c>
      <c r="D430" s="390" t="s">
        <v>71</v>
      </c>
      <c r="E430" s="391"/>
      <c r="F430" s="392"/>
      <c r="G430" s="395"/>
      <c r="H430" s="302" t="s">
        <v>560</v>
      </c>
      <c r="I430" s="390" t="s">
        <v>71</v>
      </c>
      <c r="J430" s="391"/>
      <c r="K430" s="392"/>
    </row>
    <row r="432" spans="1:11" ht="14.25" customHeight="1">
      <c r="A432"/>
      <c r="B432"/>
      <c r="C432"/>
      <c r="D432"/>
      <c r="E432"/>
      <c r="F432"/>
      <c r="G432"/>
      <c r="H432"/>
      <c r="I432"/>
      <c r="J432"/>
      <c r="K432"/>
    </row>
    <row r="433" spans="1:11" ht="47.25" customHeight="1">
      <c r="A433" s="396" t="s">
        <v>519</v>
      </c>
      <c r="B433" s="396"/>
      <c r="C433" s="396"/>
      <c r="D433" s="396"/>
      <c r="E433" s="396"/>
      <c r="F433" s="396"/>
      <c r="G433" s="396"/>
      <c r="H433" s="396"/>
      <c r="I433" s="396"/>
      <c r="J433" s="396"/>
      <c r="K433" s="396"/>
    </row>
    <row r="434" spans="1:11" s="64" customFormat="1" ht="31.5" customHeight="1">
      <c r="A434" s="291" t="s">
        <v>520</v>
      </c>
      <c r="B434" s="397" t="s">
        <v>718</v>
      </c>
      <c r="C434" s="398"/>
      <c r="D434" s="291" t="s">
        <v>521</v>
      </c>
      <c r="E434" s="399" t="s">
        <v>477</v>
      </c>
      <c r="F434" s="398"/>
      <c r="G434" s="291" t="s">
        <v>522</v>
      </c>
      <c r="H434" s="292" t="s">
        <v>480</v>
      </c>
      <c r="I434" s="291"/>
      <c r="K434" s="293" t="s">
        <v>13</v>
      </c>
    </row>
    <row r="435" spans="1:11" ht="52.5" customHeight="1">
      <c r="A435" s="208" t="s">
        <v>523</v>
      </c>
      <c r="B435" s="208" t="s">
        <v>524</v>
      </c>
      <c r="C435" s="208" t="s">
        <v>525</v>
      </c>
      <c r="D435" s="208" t="s">
        <v>526</v>
      </c>
      <c r="E435" s="208" t="s">
        <v>527</v>
      </c>
      <c r="F435" s="208" t="s">
        <v>528</v>
      </c>
      <c r="G435" s="208" t="s">
        <v>529</v>
      </c>
      <c r="H435" s="208" t="s">
        <v>530</v>
      </c>
      <c r="I435" s="208" t="s">
        <v>531</v>
      </c>
      <c r="J435" s="208" t="s">
        <v>532</v>
      </c>
      <c r="K435" s="208" t="s">
        <v>533</v>
      </c>
    </row>
    <row r="436" spans="1:11" ht="14.25" customHeight="1">
      <c r="A436" s="209" t="s">
        <v>534</v>
      </c>
      <c r="B436" s="209">
        <v>1</v>
      </c>
      <c r="C436" s="209">
        <v>2</v>
      </c>
      <c r="D436" s="209">
        <v>3</v>
      </c>
      <c r="E436" s="209">
        <v>4</v>
      </c>
      <c r="F436" s="209">
        <v>5</v>
      </c>
      <c r="G436" s="209">
        <v>6</v>
      </c>
      <c r="H436" s="209">
        <v>7</v>
      </c>
      <c r="I436" s="209">
        <v>8</v>
      </c>
      <c r="J436" s="209">
        <v>9</v>
      </c>
      <c r="K436" s="209"/>
    </row>
    <row r="437" spans="1:11" s="64" customFormat="1" ht="55.5" customHeight="1">
      <c r="A437" s="299" t="s">
        <v>724</v>
      </c>
      <c r="B437" s="300">
        <v>45</v>
      </c>
      <c r="C437" s="300">
        <v>0</v>
      </c>
      <c r="D437" s="300">
        <v>0</v>
      </c>
      <c r="E437" s="301">
        <v>45</v>
      </c>
      <c r="F437" s="301">
        <v>0</v>
      </c>
      <c r="G437" s="301">
        <v>0</v>
      </c>
      <c r="H437" s="301">
        <v>0</v>
      </c>
      <c r="I437" s="301">
        <v>0</v>
      </c>
      <c r="J437" s="300">
        <v>0</v>
      </c>
      <c r="K437" s="160"/>
    </row>
    <row r="438" spans="1:11" s="64" customFormat="1" ht="174" customHeight="1">
      <c r="A438" s="302" t="s">
        <v>535</v>
      </c>
      <c r="B438" s="390" t="s">
        <v>407</v>
      </c>
      <c r="C438" s="391"/>
      <c r="D438" s="391"/>
      <c r="E438" s="391"/>
      <c r="F438" s="391"/>
      <c r="G438" s="391"/>
      <c r="H438" s="391"/>
      <c r="I438" s="391"/>
      <c r="J438" s="391"/>
      <c r="K438" s="392"/>
    </row>
    <row r="439" spans="1:11" s="64" customFormat="1" ht="93.75" customHeight="1">
      <c r="A439" s="302" t="s">
        <v>536</v>
      </c>
      <c r="B439" s="390" t="s">
        <v>719</v>
      </c>
      <c r="C439" s="391"/>
      <c r="D439" s="391"/>
      <c r="E439" s="391"/>
      <c r="F439" s="392"/>
      <c r="G439" s="302" t="s">
        <v>538</v>
      </c>
      <c r="H439" s="390" t="s">
        <v>725</v>
      </c>
      <c r="I439" s="391"/>
      <c r="J439" s="391"/>
      <c r="K439" s="392"/>
    </row>
    <row r="440" spans="1:11" s="64" customFormat="1" ht="93.75" customHeight="1">
      <c r="A440" s="302" t="s">
        <v>540</v>
      </c>
      <c r="B440" s="390" t="s">
        <v>726</v>
      </c>
      <c r="C440" s="391"/>
      <c r="D440" s="391"/>
      <c r="E440" s="391"/>
      <c r="F440" s="392"/>
      <c r="G440" s="302" t="s">
        <v>542</v>
      </c>
      <c r="H440" s="390" t="s">
        <v>574</v>
      </c>
      <c r="I440" s="391"/>
      <c r="J440" s="391"/>
      <c r="K440" s="392"/>
    </row>
    <row r="441" spans="1:11" s="64" customFormat="1" ht="36" customHeight="1">
      <c r="A441" s="393" t="s">
        <v>544</v>
      </c>
      <c r="B441" s="393" t="s">
        <v>545</v>
      </c>
      <c r="C441" s="302" t="s">
        <v>546</v>
      </c>
      <c r="D441" s="390" t="s">
        <v>722</v>
      </c>
      <c r="E441" s="391"/>
      <c r="F441" s="392"/>
      <c r="G441" s="393" t="s">
        <v>548</v>
      </c>
      <c r="H441" s="302" t="s">
        <v>549</v>
      </c>
      <c r="I441" s="390" t="s">
        <v>727</v>
      </c>
      <c r="J441" s="391"/>
      <c r="K441" s="392"/>
    </row>
    <row r="442" spans="1:11" s="64" customFormat="1" ht="36" customHeight="1">
      <c r="A442" s="394"/>
      <c r="B442" s="394"/>
      <c r="C442" s="302" t="s">
        <v>551</v>
      </c>
      <c r="D442" s="390" t="s">
        <v>71</v>
      </c>
      <c r="E442" s="391"/>
      <c r="F442" s="392"/>
      <c r="G442" s="394"/>
      <c r="H442" s="302" t="s">
        <v>552</v>
      </c>
      <c r="I442" s="390" t="s">
        <v>71</v>
      </c>
      <c r="J442" s="391"/>
      <c r="K442" s="392"/>
    </row>
    <row r="443" spans="1:11" s="64" customFormat="1" ht="36" customHeight="1">
      <c r="A443" s="394"/>
      <c r="B443" s="394"/>
      <c r="C443" s="302" t="s">
        <v>553</v>
      </c>
      <c r="D443" s="390" t="s">
        <v>71</v>
      </c>
      <c r="E443" s="391"/>
      <c r="F443" s="392"/>
      <c r="G443" s="394"/>
      <c r="H443" s="302" t="s">
        <v>554</v>
      </c>
      <c r="I443" s="390" t="s">
        <v>71</v>
      </c>
      <c r="J443" s="391"/>
      <c r="K443" s="392"/>
    </row>
    <row r="444" spans="1:11" s="64" customFormat="1" ht="36" customHeight="1">
      <c r="A444" s="394"/>
      <c r="B444" s="394"/>
      <c r="C444" s="302" t="s">
        <v>555</v>
      </c>
      <c r="D444" s="390" t="s">
        <v>71</v>
      </c>
      <c r="E444" s="391"/>
      <c r="F444" s="392"/>
      <c r="G444" s="394"/>
      <c r="H444" s="302" t="s">
        <v>556</v>
      </c>
      <c r="I444" s="390" t="s">
        <v>71</v>
      </c>
      <c r="J444" s="391"/>
      <c r="K444" s="392"/>
    </row>
    <row r="445" spans="1:11" s="64" customFormat="1" ht="36" customHeight="1">
      <c r="A445" s="394"/>
      <c r="B445" s="394"/>
      <c r="C445" s="302" t="s">
        <v>557</v>
      </c>
      <c r="D445" s="390" t="s">
        <v>71</v>
      </c>
      <c r="E445" s="391"/>
      <c r="F445" s="392"/>
      <c r="G445" s="394"/>
      <c r="H445" s="302" t="s">
        <v>558</v>
      </c>
      <c r="I445" s="390" t="s">
        <v>71</v>
      </c>
      <c r="J445" s="391"/>
      <c r="K445" s="392"/>
    </row>
    <row r="446" spans="1:11" s="64" customFormat="1" ht="36" customHeight="1">
      <c r="A446" s="395"/>
      <c r="B446" s="395"/>
      <c r="C446" s="302" t="s">
        <v>559</v>
      </c>
      <c r="D446" s="390" t="s">
        <v>71</v>
      </c>
      <c r="E446" s="391"/>
      <c r="F446" s="392"/>
      <c r="G446" s="395"/>
      <c r="H446" s="302" t="s">
        <v>560</v>
      </c>
      <c r="I446" s="390" t="s">
        <v>71</v>
      </c>
      <c r="J446" s="391"/>
      <c r="K446" s="392"/>
    </row>
    <row r="448" spans="1:11" ht="14.25" customHeight="1">
      <c r="A448"/>
      <c r="B448"/>
      <c r="C448"/>
      <c r="D448"/>
      <c r="E448"/>
      <c r="F448"/>
      <c r="G448"/>
      <c r="H448"/>
      <c r="I448"/>
      <c r="J448"/>
      <c r="K448"/>
    </row>
    <row r="449" spans="1:11" ht="47.25" customHeight="1">
      <c r="A449" s="396" t="s">
        <v>519</v>
      </c>
      <c r="B449" s="396"/>
      <c r="C449" s="396"/>
      <c r="D449" s="396"/>
      <c r="E449" s="396"/>
      <c r="F449" s="396"/>
      <c r="G449" s="396"/>
      <c r="H449" s="396"/>
      <c r="I449" s="396"/>
      <c r="J449" s="396"/>
      <c r="K449" s="396"/>
    </row>
    <row r="450" spans="1:11" s="64" customFormat="1" ht="31.5" customHeight="1">
      <c r="A450" s="291" t="s">
        <v>520</v>
      </c>
      <c r="B450" s="397" t="s">
        <v>718</v>
      </c>
      <c r="C450" s="398"/>
      <c r="D450" s="291" t="s">
        <v>521</v>
      </c>
      <c r="E450" s="399" t="s">
        <v>477</v>
      </c>
      <c r="F450" s="398"/>
      <c r="G450" s="291" t="s">
        <v>522</v>
      </c>
      <c r="H450" s="292" t="s">
        <v>480</v>
      </c>
      <c r="I450" s="291"/>
      <c r="K450" s="293" t="s">
        <v>13</v>
      </c>
    </row>
    <row r="451" spans="1:11" ht="52.5" customHeight="1">
      <c r="A451" s="208" t="s">
        <v>523</v>
      </c>
      <c r="B451" s="208" t="s">
        <v>524</v>
      </c>
      <c r="C451" s="208" t="s">
        <v>525</v>
      </c>
      <c r="D451" s="208" t="s">
        <v>526</v>
      </c>
      <c r="E451" s="208" t="s">
        <v>527</v>
      </c>
      <c r="F451" s="208" t="s">
        <v>528</v>
      </c>
      <c r="G451" s="208" t="s">
        <v>529</v>
      </c>
      <c r="H451" s="208" t="s">
        <v>530</v>
      </c>
      <c r="I451" s="208" t="s">
        <v>531</v>
      </c>
      <c r="J451" s="208" t="s">
        <v>532</v>
      </c>
      <c r="K451" s="208" t="s">
        <v>533</v>
      </c>
    </row>
    <row r="452" spans="1:11" ht="14.25" customHeight="1">
      <c r="A452" s="209" t="s">
        <v>534</v>
      </c>
      <c r="B452" s="209">
        <v>1</v>
      </c>
      <c r="C452" s="209">
        <v>2</v>
      </c>
      <c r="D452" s="209">
        <v>3</v>
      </c>
      <c r="E452" s="209">
        <v>4</v>
      </c>
      <c r="F452" s="209">
        <v>5</v>
      </c>
      <c r="G452" s="209">
        <v>6</v>
      </c>
      <c r="H452" s="209">
        <v>7</v>
      </c>
      <c r="I452" s="209">
        <v>8</v>
      </c>
      <c r="J452" s="209">
        <v>9</v>
      </c>
      <c r="K452" s="209"/>
    </row>
    <row r="453" spans="1:11" s="64" customFormat="1" ht="55.5" customHeight="1">
      <c r="A453" s="299" t="s">
        <v>728</v>
      </c>
      <c r="B453" s="300">
        <v>21.7</v>
      </c>
      <c r="C453" s="300">
        <v>21.7</v>
      </c>
      <c r="D453" s="300">
        <v>0</v>
      </c>
      <c r="E453" s="301">
        <v>0</v>
      </c>
      <c r="F453" s="301">
        <v>0</v>
      </c>
      <c r="G453" s="301">
        <v>0</v>
      </c>
      <c r="H453" s="301">
        <v>0</v>
      </c>
      <c r="I453" s="301">
        <v>0</v>
      </c>
      <c r="J453" s="300">
        <v>0</v>
      </c>
      <c r="K453" s="160"/>
    </row>
    <row r="454" spans="1:11" s="64" customFormat="1" ht="174" customHeight="1">
      <c r="A454" s="302" t="s">
        <v>535</v>
      </c>
      <c r="B454" s="390" t="s">
        <v>729</v>
      </c>
      <c r="C454" s="391"/>
      <c r="D454" s="391"/>
      <c r="E454" s="391"/>
      <c r="F454" s="391"/>
      <c r="G454" s="391"/>
      <c r="H454" s="391"/>
      <c r="I454" s="391"/>
      <c r="J454" s="391"/>
      <c r="K454" s="392"/>
    </row>
    <row r="455" spans="1:11" s="64" customFormat="1" ht="93.75" customHeight="1">
      <c r="A455" s="302" t="s">
        <v>536</v>
      </c>
      <c r="B455" s="390" t="s">
        <v>730</v>
      </c>
      <c r="C455" s="391"/>
      <c r="D455" s="391"/>
      <c r="E455" s="391"/>
      <c r="F455" s="392"/>
      <c r="G455" s="302" t="s">
        <v>538</v>
      </c>
      <c r="H455" s="390" t="s">
        <v>725</v>
      </c>
      <c r="I455" s="391"/>
      <c r="J455" s="391"/>
      <c r="K455" s="392"/>
    </row>
    <row r="456" spans="1:11" s="64" customFormat="1" ht="93.75" customHeight="1">
      <c r="A456" s="302" t="s">
        <v>540</v>
      </c>
      <c r="B456" s="390" t="s">
        <v>717</v>
      </c>
      <c r="C456" s="391"/>
      <c r="D456" s="391"/>
      <c r="E456" s="391"/>
      <c r="F456" s="392"/>
      <c r="G456" s="302" t="s">
        <v>542</v>
      </c>
      <c r="H456" s="390" t="s">
        <v>574</v>
      </c>
      <c r="I456" s="391"/>
      <c r="J456" s="391"/>
      <c r="K456" s="392"/>
    </row>
    <row r="457" spans="1:11" s="64" customFormat="1" ht="36" customHeight="1">
      <c r="A457" s="393" t="s">
        <v>544</v>
      </c>
      <c r="B457" s="393" t="s">
        <v>545</v>
      </c>
      <c r="C457" s="302" t="s">
        <v>546</v>
      </c>
      <c r="D457" s="390" t="s">
        <v>722</v>
      </c>
      <c r="E457" s="391"/>
      <c r="F457" s="392"/>
      <c r="G457" s="393" t="s">
        <v>548</v>
      </c>
      <c r="H457" s="302" t="s">
        <v>549</v>
      </c>
      <c r="I457" s="390" t="s">
        <v>637</v>
      </c>
      <c r="J457" s="391"/>
      <c r="K457" s="392"/>
    </row>
    <row r="458" spans="1:11" s="64" customFormat="1" ht="36" customHeight="1">
      <c r="A458" s="394"/>
      <c r="B458" s="394"/>
      <c r="C458" s="302" t="s">
        <v>551</v>
      </c>
      <c r="D458" s="390" t="s">
        <v>71</v>
      </c>
      <c r="E458" s="391"/>
      <c r="F458" s="392"/>
      <c r="G458" s="394"/>
      <c r="H458" s="302" t="s">
        <v>552</v>
      </c>
      <c r="I458" s="390" t="s">
        <v>71</v>
      </c>
      <c r="J458" s="391"/>
      <c r="K458" s="392"/>
    </row>
    <row r="459" spans="1:11" s="64" customFormat="1" ht="36" customHeight="1">
      <c r="A459" s="394"/>
      <c r="B459" s="394"/>
      <c r="C459" s="302" t="s">
        <v>553</v>
      </c>
      <c r="D459" s="390" t="s">
        <v>71</v>
      </c>
      <c r="E459" s="391"/>
      <c r="F459" s="392"/>
      <c r="G459" s="394"/>
      <c r="H459" s="302" t="s">
        <v>554</v>
      </c>
      <c r="I459" s="390" t="s">
        <v>71</v>
      </c>
      <c r="J459" s="391"/>
      <c r="K459" s="392"/>
    </row>
    <row r="460" spans="1:11" s="64" customFormat="1" ht="36" customHeight="1">
      <c r="A460" s="394"/>
      <c r="B460" s="394"/>
      <c r="C460" s="302" t="s">
        <v>555</v>
      </c>
      <c r="D460" s="390" t="s">
        <v>71</v>
      </c>
      <c r="E460" s="391"/>
      <c r="F460" s="392"/>
      <c r="G460" s="394"/>
      <c r="H460" s="302" t="s">
        <v>556</v>
      </c>
      <c r="I460" s="390" t="s">
        <v>71</v>
      </c>
      <c r="J460" s="391"/>
      <c r="K460" s="392"/>
    </row>
    <row r="461" spans="1:11" s="64" customFormat="1" ht="36" customHeight="1">
      <c r="A461" s="394"/>
      <c r="B461" s="394"/>
      <c r="C461" s="302" t="s">
        <v>557</v>
      </c>
      <c r="D461" s="390" t="s">
        <v>71</v>
      </c>
      <c r="E461" s="391"/>
      <c r="F461" s="392"/>
      <c r="G461" s="394"/>
      <c r="H461" s="302" t="s">
        <v>558</v>
      </c>
      <c r="I461" s="390" t="s">
        <v>71</v>
      </c>
      <c r="J461" s="391"/>
      <c r="K461" s="392"/>
    </row>
    <row r="462" spans="1:11" s="64" customFormat="1" ht="36" customHeight="1">
      <c r="A462" s="395"/>
      <c r="B462" s="395"/>
      <c r="C462" s="302" t="s">
        <v>559</v>
      </c>
      <c r="D462" s="390" t="s">
        <v>71</v>
      </c>
      <c r="E462" s="391"/>
      <c r="F462" s="392"/>
      <c r="G462" s="395"/>
      <c r="H462" s="302" t="s">
        <v>560</v>
      </c>
      <c r="I462" s="390" t="s">
        <v>71</v>
      </c>
      <c r="J462" s="391"/>
      <c r="K462" s="392"/>
    </row>
    <row r="464" spans="1:11" ht="14.25" customHeight="1">
      <c r="A464"/>
      <c r="B464"/>
      <c r="C464"/>
      <c r="D464"/>
      <c r="E464"/>
      <c r="F464"/>
      <c r="G464"/>
      <c r="H464"/>
      <c r="I464"/>
      <c r="J464"/>
      <c r="K464"/>
    </row>
    <row r="465" spans="1:11" ht="47.25" customHeight="1">
      <c r="A465" s="396" t="s">
        <v>519</v>
      </c>
      <c r="B465" s="396"/>
      <c r="C465" s="396"/>
      <c r="D465" s="396"/>
      <c r="E465" s="396"/>
      <c r="F465" s="396"/>
      <c r="G465" s="396"/>
      <c r="H465" s="396"/>
      <c r="I465" s="396"/>
      <c r="J465" s="396"/>
      <c r="K465" s="396"/>
    </row>
    <row r="466" spans="1:11" s="64" customFormat="1" ht="31.5" customHeight="1">
      <c r="A466" s="291" t="s">
        <v>520</v>
      </c>
      <c r="B466" s="397" t="s">
        <v>731</v>
      </c>
      <c r="C466" s="398"/>
      <c r="D466" s="291" t="s">
        <v>521</v>
      </c>
      <c r="E466" s="399" t="s">
        <v>477</v>
      </c>
      <c r="F466" s="398"/>
      <c r="G466" s="291" t="s">
        <v>522</v>
      </c>
      <c r="H466" s="292" t="s">
        <v>480</v>
      </c>
      <c r="I466" s="291"/>
      <c r="K466" s="293" t="s">
        <v>13</v>
      </c>
    </row>
    <row r="467" spans="1:11" ht="52.5" customHeight="1">
      <c r="A467" s="208" t="s">
        <v>523</v>
      </c>
      <c r="B467" s="208" t="s">
        <v>524</v>
      </c>
      <c r="C467" s="208" t="s">
        <v>525</v>
      </c>
      <c r="D467" s="208" t="s">
        <v>526</v>
      </c>
      <c r="E467" s="208" t="s">
        <v>527</v>
      </c>
      <c r="F467" s="208" t="s">
        <v>528</v>
      </c>
      <c r="G467" s="208" t="s">
        <v>529</v>
      </c>
      <c r="H467" s="208" t="s">
        <v>530</v>
      </c>
      <c r="I467" s="208" t="s">
        <v>531</v>
      </c>
      <c r="J467" s="208" t="s">
        <v>532</v>
      </c>
      <c r="K467" s="208" t="s">
        <v>533</v>
      </c>
    </row>
    <row r="468" spans="1:11" ht="14.25" customHeight="1">
      <c r="A468" s="209" t="s">
        <v>534</v>
      </c>
      <c r="B468" s="209">
        <v>1</v>
      </c>
      <c r="C468" s="209">
        <v>2</v>
      </c>
      <c r="D468" s="209">
        <v>3</v>
      </c>
      <c r="E468" s="209">
        <v>4</v>
      </c>
      <c r="F468" s="209">
        <v>5</v>
      </c>
      <c r="G468" s="209">
        <v>6</v>
      </c>
      <c r="H468" s="209">
        <v>7</v>
      </c>
      <c r="I468" s="209">
        <v>8</v>
      </c>
      <c r="J468" s="209">
        <v>9</v>
      </c>
      <c r="K468" s="209"/>
    </row>
    <row r="469" spans="1:11" s="64" customFormat="1" ht="55.5" customHeight="1">
      <c r="A469" s="299" t="s">
        <v>365</v>
      </c>
      <c r="B469" s="300">
        <v>13.56</v>
      </c>
      <c r="C469" s="300">
        <v>13.56</v>
      </c>
      <c r="D469" s="300">
        <v>0</v>
      </c>
      <c r="E469" s="301">
        <v>0</v>
      </c>
      <c r="F469" s="301">
        <v>0</v>
      </c>
      <c r="G469" s="301">
        <v>0</v>
      </c>
      <c r="H469" s="301">
        <v>0</v>
      </c>
      <c r="I469" s="301">
        <v>0</v>
      </c>
      <c r="J469" s="300">
        <v>0</v>
      </c>
      <c r="K469" s="160"/>
    </row>
    <row r="470" spans="1:11" s="64" customFormat="1" ht="174" customHeight="1">
      <c r="A470" s="302" t="s">
        <v>535</v>
      </c>
      <c r="B470" s="390" t="s">
        <v>732</v>
      </c>
      <c r="C470" s="391"/>
      <c r="D470" s="391"/>
      <c r="E470" s="391"/>
      <c r="F470" s="391"/>
      <c r="G470" s="391"/>
      <c r="H470" s="391"/>
      <c r="I470" s="391"/>
      <c r="J470" s="391"/>
      <c r="K470" s="392"/>
    </row>
    <row r="471" spans="1:11" s="64" customFormat="1" ht="93.75" customHeight="1">
      <c r="A471" s="302" t="s">
        <v>536</v>
      </c>
      <c r="B471" s="390" t="s">
        <v>733</v>
      </c>
      <c r="C471" s="391"/>
      <c r="D471" s="391"/>
      <c r="E471" s="391"/>
      <c r="F471" s="392"/>
      <c r="G471" s="302" t="s">
        <v>538</v>
      </c>
      <c r="H471" s="390" t="s">
        <v>734</v>
      </c>
      <c r="I471" s="391"/>
      <c r="J471" s="391"/>
      <c r="K471" s="392"/>
    </row>
    <row r="472" spans="1:11" s="64" customFormat="1" ht="93.75" customHeight="1">
      <c r="A472" s="302" t="s">
        <v>540</v>
      </c>
      <c r="B472" s="390" t="s">
        <v>735</v>
      </c>
      <c r="C472" s="391"/>
      <c r="D472" s="391"/>
      <c r="E472" s="391"/>
      <c r="F472" s="392"/>
      <c r="G472" s="302" t="s">
        <v>542</v>
      </c>
      <c r="H472" s="390" t="s">
        <v>736</v>
      </c>
      <c r="I472" s="391"/>
      <c r="J472" s="391"/>
      <c r="K472" s="392"/>
    </row>
    <row r="473" spans="1:11" s="64" customFormat="1" ht="36" customHeight="1">
      <c r="A473" s="393" t="s">
        <v>544</v>
      </c>
      <c r="B473" s="393" t="s">
        <v>545</v>
      </c>
      <c r="C473" s="302" t="s">
        <v>546</v>
      </c>
      <c r="D473" s="390" t="s">
        <v>717</v>
      </c>
      <c r="E473" s="391"/>
      <c r="F473" s="392"/>
      <c r="G473" s="393" t="s">
        <v>548</v>
      </c>
      <c r="H473" s="302" t="s">
        <v>549</v>
      </c>
      <c r="I473" s="390" t="s">
        <v>71</v>
      </c>
      <c r="J473" s="391"/>
      <c r="K473" s="392"/>
    </row>
    <row r="474" spans="1:11" s="64" customFormat="1" ht="36" customHeight="1">
      <c r="A474" s="394"/>
      <c r="B474" s="394"/>
      <c r="C474" s="302" t="s">
        <v>551</v>
      </c>
      <c r="D474" s="390" t="s">
        <v>717</v>
      </c>
      <c r="E474" s="391"/>
      <c r="F474" s="392"/>
      <c r="G474" s="394"/>
      <c r="H474" s="302" t="s">
        <v>552</v>
      </c>
      <c r="I474" s="390" t="s">
        <v>71</v>
      </c>
      <c r="J474" s="391"/>
      <c r="K474" s="392"/>
    </row>
    <row r="475" spans="1:11" s="64" customFormat="1" ht="36" customHeight="1">
      <c r="A475" s="394"/>
      <c r="B475" s="394"/>
      <c r="C475" s="302" t="s">
        <v>553</v>
      </c>
      <c r="D475" s="390" t="s">
        <v>717</v>
      </c>
      <c r="E475" s="391"/>
      <c r="F475" s="392"/>
      <c r="G475" s="394"/>
      <c r="H475" s="302" t="s">
        <v>554</v>
      </c>
      <c r="I475" s="390" t="s">
        <v>71</v>
      </c>
      <c r="J475" s="391"/>
      <c r="K475" s="392"/>
    </row>
    <row r="476" spans="1:11" s="64" customFormat="1" ht="36" customHeight="1">
      <c r="A476" s="394"/>
      <c r="B476" s="394"/>
      <c r="C476" s="302" t="s">
        <v>555</v>
      </c>
      <c r="D476" s="390" t="s">
        <v>71</v>
      </c>
      <c r="E476" s="391"/>
      <c r="F476" s="392"/>
      <c r="G476" s="394"/>
      <c r="H476" s="302" t="s">
        <v>556</v>
      </c>
      <c r="I476" s="390" t="s">
        <v>71</v>
      </c>
      <c r="J476" s="391"/>
      <c r="K476" s="392"/>
    </row>
    <row r="477" spans="1:11" s="64" customFormat="1" ht="36" customHeight="1">
      <c r="A477" s="394"/>
      <c r="B477" s="394"/>
      <c r="C477" s="302" t="s">
        <v>557</v>
      </c>
      <c r="D477" s="390" t="s">
        <v>71</v>
      </c>
      <c r="E477" s="391"/>
      <c r="F477" s="392"/>
      <c r="G477" s="394"/>
      <c r="H477" s="302" t="s">
        <v>558</v>
      </c>
      <c r="I477" s="390" t="s">
        <v>71</v>
      </c>
      <c r="J477" s="391"/>
      <c r="K477" s="392"/>
    </row>
    <row r="478" spans="1:11" s="64" customFormat="1" ht="36" customHeight="1">
      <c r="A478" s="395"/>
      <c r="B478" s="395"/>
      <c r="C478" s="302" t="s">
        <v>559</v>
      </c>
      <c r="D478" s="390" t="s">
        <v>71</v>
      </c>
      <c r="E478" s="391"/>
      <c r="F478" s="392"/>
      <c r="G478" s="395"/>
      <c r="H478" s="302" t="s">
        <v>560</v>
      </c>
      <c r="I478" s="390" t="s">
        <v>71</v>
      </c>
      <c r="J478" s="391"/>
      <c r="K478" s="392"/>
    </row>
    <row r="480" spans="1:11" ht="14.25" customHeight="1">
      <c r="A480"/>
      <c r="B480"/>
      <c r="C480"/>
      <c r="D480"/>
      <c r="E480"/>
      <c r="F480"/>
      <c r="G480"/>
      <c r="H480"/>
      <c r="I480"/>
      <c r="J480"/>
      <c r="K480"/>
    </row>
    <row r="481" spans="1:11" ht="47.25" customHeight="1">
      <c r="A481" s="396" t="s">
        <v>737</v>
      </c>
      <c r="B481" s="396"/>
      <c r="C481" s="396"/>
      <c r="D481" s="396"/>
      <c r="E481" s="396"/>
      <c r="F481" s="396"/>
      <c r="G481" s="396"/>
      <c r="H481" s="396"/>
      <c r="I481" s="396"/>
      <c r="J481" s="396"/>
      <c r="K481" s="396"/>
    </row>
    <row r="482" spans="1:11" s="64" customFormat="1" ht="31.5" customHeight="1">
      <c r="A482" s="308" t="s">
        <v>520</v>
      </c>
      <c r="B482" s="409" t="s">
        <v>738</v>
      </c>
      <c r="C482" s="398"/>
      <c r="D482" s="308" t="s">
        <v>521</v>
      </c>
      <c r="E482" s="410" t="s">
        <v>739</v>
      </c>
      <c r="F482" s="398"/>
      <c r="G482" s="291" t="s">
        <v>740</v>
      </c>
      <c r="H482" s="309" t="s">
        <v>741</v>
      </c>
      <c r="I482" s="291"/>
      <c r="K482" s="293" t="s">
        <v>13</v>
      </c>
    </row>
    <row r="483" spans="1:11" ht="52.5" customHeight="1">
      <c r="A483" s="208" t="s">
        <v>69</v>
      </c>
      <c r="B483" s="208" t="s">
        <v>742</v>
      </c>
      <c r="C483" s="208" t="s">
        <v>743</v>
      </c>
      <c r="D483" s="208" t="s">
        <v>744</v>
      </c>
      <c r="E483" s="208" t="s">
        <v>745</v>
      </c>
      <c r="F483" s="208" t="s">
        <v>746</v>
      </c>
      <c r="G483" s="208" t="s">
        <v>747</v>
      </c>
      <c r="H483" s="208" t="s">
        <v>748</v>
      </c>
      <c r="I483" s="208" t="s">
        <v>749</v>
      </c>
      <c r="J483" s="208" t="s">
        <v>750</v>
      </c>
      <c r="K483" s="208" t="s">
        <v>85</v>
      </c>
    </row>
    <row r="484" spans="1:11" ht="14.25" customHeight="1">
      <c r="A484" s="209" t="s">
        <v>751</v>
      </c>
      <c r="B484" s="209">
        <v>1</v>
      </c>
      <c r="C484" s="209">
        <v>2</v>
      </c>
      <c r="D484" s="209">
        <v>3</v>
      </c>
      <c r="E484" s="209">
        <v>4</v>
      </c>
      <c r="F484" s="209">
        <v>5</v>
      </c>
      <c r="G484" s="209">
        <v>6</v>
      </c>
      <c r="H484" s="209">
        <v>7</v>
      </c>
      <c r="I484" s="209">
        <v>8</v>
      </c>
      <c r="J484" s="209">
        <v>9</v>
      </c>
      <c r="K484" s="209"/>
    </row>
    <row r="485" spans="1:11" s="64" customFormat="1" ht="55.5" customHeight="1">
      <c r="A485" s="310" t="s">
        <v>752</v>
      </c>
      <c r="B485" s="300">
        <v>20</v>
      </c>
      <c r="C485" s="300"/>
      <c r="D485" s="300"/>
      <c r="E485" s="301">
        <v>20</v>
      </c>
      <c r="F485" s="301"/>
      <c r="G485" s="301"/>
      <c r="H485" s="301"/>
      <c r="I485" s="301"/>
      <c r="J485" s="300"/>
      <c r="K485" s="160"/>
    </row>
    <row r="486" spans="1:11" s="64" customFormat="1" ht="45" customHeight="1">
      <c r="A486" s="302" t="s">
        <v>753</v>
      </c>
      <c r="B486" s="408" t="s">
        <v>754</v>
      </c>
      <c r="C486" s="391"/>
      <c r="D486" s="391"/>
      <c r="E486" s="391"/>
      <c r="F486" s="391"/>
      <c r="G486" s="391"/>
      <c r="H486" s="391"/>
      <c r="I486" s="391"/>
      <c r="J486" s="391"/>
      <c r="K486" s="392"/>
    </row>
    <row r="487" spans="1:11" s="64" customFormat="1" ht="49.5" customHeight="1">
      <c r="A487" s="302" t="s">
        <v>755</v>
      </c>
      <c r="B487" s="408" t="s">
        <v>756</v>
      </c>
      <c r="C487" s="391"/>
      <c r="D487" s="391"/>
      <c r="E487" s="391"/>
      <c r="F487" s="392"/>
      <c r="G487" s="302" t="s">
        <v>757</v>
      </c>
      <c r="H487" s="408" t="s">
        <v>758</v>
      </c>
      <c r="I487" s="391"/>
      <c r="J487" s="391"/>
      <c r="K487" s="392"/>
    </row>
    <row r="488" spans="1:11" s="64" customFormat="1" ht="36.75" customHeight="1">
      <c r="A488" s="302" t="s">
        <v>759</v>
      </c>
      <c r="B488" s="408" t="s">
        <v>760</v>
      </c>
      <c r="C488" s="391"/>
      <c r="D488" s="391"/>
      <c r="E488" s="391"/>
      <c r="F488" s="392"/>
      <c r="G488" s="302" t="s">
        <v>761</v>
      </c>
      <c r="H488" s="408" t="s">
        <v>762</v>
      </c>
      <c r="I488" s="391"/>
      <c r="J488" s="391"/>
      <c r="K488" s="392"/>
    </row>
    <row r="489" spans="1:11" s="64" customFormat="1" ht="36" customHeight="1">
      <c r="A489" s="393" t="s">
        <v>763</v>
      </c>
      <c r="B489" s="393" t="s">
        <v>764</v>
      </c>
      <c r="C489" s="302" t="s">
        <v>765</v>
      </c>
      <c r="D489" s="408" t="s">
        <v>760</v>
      </c>
      <c r="E489" s="391"/>
      <c r="F489" s="392"/>
      <c r="G489" s="393" t="s">
        <v>766</v>
      </c>
      <c r="H489" s="302" t="s">
        <v>767</v>
      </c>
      <c r="I489" s="408" t="s">
        <v>768</v>
      </c>
      <c r="J489" s="391"/>
      <c r="K489" s="392"/>
    </row>
    <row r="490" spans="1:11" s="64" customFormat="1" ht="36" customHeight="1">
      <c r="A490" s="394"/>
      <c r="B490" s="394"/>
      <c r="C490" s="302" t="s">
        <v>769</v>
      </c>
      <c r="D490" s="390"/>
      <c r="E490" s="391"/>
      <c r="F490" s="392"/>
      <c r="G490" s="394"/>
      <c r="H490" s="302" t="s">
        <v>770</v>
      </c>
      <c r="I490" s="408" t="s">
        <v>771</v>
      </c>
      <c r="J490" s="391"/>
      <c r="K490" s="392"/>
    </row>
    <row r="491" spans="1:11" s="64" customFormat="1" ht="36" customHeight="1">
      <c r="A491" s="394"/>
      <c r="B491" s="394"/>
      <c r="C491" s="302" t="s">
        <v>772</v>
      </c>
      <c r="D491" s="390"/>
      <c r="E491" s="391"/>
      <c r="F491" s="392"/>
      <c r="G491" s="394"/>
      <c r="H491" s="302" t="s">
        <v>773</v>
      </c>
      <c r="I491" s="390"/>
      <c r="J491" s="391"/>
      <c r="K491" s="392"/>
    </row>
    <row r="492" spans="1:11" s="64" customFormat="1" ht="36" customHeight="1">
      <c r="A492" s="394"/>
      <c r="B492" s="394"/>
      <c r="C492" s="302" t="s">
        <v>774</v>
      </c>
      <c r="D492" s="390"/>
      <c r="E492" s="391"/>
      <c r="F492" s="392"/>
      <c r="G492" s="394"/>
      <c r="H492" s="302" t="s">
        <v>775</v>
      </c>
      <c r="I492" s="390"/>
      <c r="J492" s="391"/>
      <c r="K492" s="392"/>
    </row>
    <row r="493" spans="1:11" s="64" customFormat="1" ht="36" customHeight="1">
      <c r="A493" s="394"/>
      <c r="B493" s="394"/>
      <c r="C493" s="302" t="s">
        <v>776</v>
      </c>
      <c r="D493" s="390"/>
      <c r="E493" s="391"/>
      <c r="F493" s="392"/>
      <c r="G493" s="394"/>
      <c r="H493" s="302" t="s">
        <v>777</v>
      </c>
      <c r="I493" s="390"/>
      <c r="J493" s="391"/>
      <c r="K493" s="392"/>
    </row>
    <row r="494" spans="1:11" s="64" customFormat="1" ht="36" customHeight="1">
      <c r="A494" s="395"/>
      <c r="B494" s="395"/>
      <c r="C494" s="302" t="s">
        <v>778</v>
      </c>
      <c r="D494" s="390"/>
      <c r="E494" s="391"/>
      <c r="F494" s="392"/>
      <c r="G494" s="395"/>
      <c r="H494" s="302" t="s">
        <v>779</v>
      </c>
      <c r="I494" s="390"/>
      <c r="J494" s="391"/>
      <c r="K494" s="392"/>
    </row>
    <row r="496" spans="1:11" ht="14.25" customHeight="1">
      <c r="A496"/>
      <c r="B496"/>
      <c r="C496"/>
      <c r="D496"/>
      <c r="E496"/>
      <c r="F496"/>
      <c r="G496"/>
      <c r="H496"/>
      <c r="I496"/>
      <c r="J496"/>
      <c r="K496"/>
    </row>
    <row r="497" spans="1:11" ht="47.25" customHeight="1">
      <c r="A497" s="396" t="s">
        <v>519</v>
      </c>
      <c r="B497" s="396"/>
      <c r="C497" s="396"/>
      <c r="D497" s="396"/>
      <c r="E497" s="396"/>
      <c r="F497" s="396"/>
      <c r="G497" s="396"/>
      <c r="H497" s="396"/>
      <c r="I497" s="396"/>
      <c r="J497" s="396"/>
      <c r="K497" s="396"/>
    </row>
    <row r="498" spans="1:11" s="64" customFormat="1" ht="31.5" customHeight="1">
      <c r="A498" s="291" t="s">
        <v>520</v>
      </c>
      <c r="B498" s="397" t="s">
        <v>780</v>
      </c>
      <c r="C498" s="398"/>
      <c r="D498" s="291" t="s">
        <v>521</v>
      </c>
      <c r="E498" s="399" t="s">
        <v>477</v>
      </c>
      <c r="F498" s="398"/>
      <c r="G498" s="291" t="s">
        <v>522</v>
      </c>
      <c r="H498" s="292" t="s">
        <v>480</v>
      </c>
      <c r="I498" s="291"/>
      <c r="K498" s="293" t="s">
        <v>13</v>
      </c>
    </row>
    <row r="499" spans="1:11" ht="52.5" customHeight="1">
      <c r="A499" s="208" t="s">
        <v>523</v>
      </c>
      <c r="B499" s="208" t="s">
        <v>524</v>
      </c>
      <c r="C499" s="208" t="s">
        <v>525</v>
      </c>
      <c r="D499" s="208" t="s">
        <v>526</v>
      </c>
      <c r="E499" s="208" t="s">
        <v>527</v>
      </c>
      <c r="F499" s="208" t="s">
        <v>528</v>
      </c>
      <c r="G499" s="208" t="s">
        <v>529</v>
      </c>
      <c r="H499" s="208" t="s">
        <v>530</v>
      </c>
      <c r="I499" s="208" t="s">
        <v>531</v>
      </c>
      <c r="J499" s="208" t="s">
        <v>532</v>
      </c>
      <c r="K499" s="208" t="s">
        <v>533</v>
      </c>
    </row>
    <row r="500" spans="1:11" ht="14.25" customHeight="1">
      <c r="A500" s="209" t="s">
        <v>534</v>
      </c>
      <c r="B500" s="209">
        <v>1</v>
      </c>
      <c r="C500" s="209">
        <v>2</v>
      </c>
      <c r="D500" s="209">
        <v>3</v>
      </c>
      <c r="E500" s="209">
        <v>4</v>
      </c>
      <c r="F500" s="209">
        <v>5</v>
      </c>
      <c r="G500" s="209">
        <v>6</v>
      </c>
      <c r="H500" s="209">
        <v>7</v>
      </c>
      <c r="I500" s="209">
        <v>8</v>
      </c>
      <c r="J500" s="209">
        <v>9</v>
      </c>
      <c r="K500" s="209"/>
    </row>
    <row r="501" spans="1:11" s="64" customFormat="1" ht="55.5" customHeight="1">
      <c r="A501" s="299" t="s">
        <v>413</v>
      </c>
      <c r="B501" s="300">
        <v>27</v>
      </c>
      <c r="C501" s="300">
        <v>0</v>
      </c>
      <c r="D501" s="300">
        <v>0</v>
      </c>
      <c r="E501" s="301">
        <v>27</v>
      </c>
      <c r="F501" s="301">
        <v>0</v>
      </c>
      <c r="G501" s="301">
        <v>0</v>
      </c>
      <c r="H501" s="301">
        <v>0</v>
      </c>
      <c r="I501" s="301">
        <v>0</v>
      </c>
      <c r="J501" s="300">
        <v>0</v>
      </c>
      <c r="K501" s="160"/>
    </row>
    <row r="502" spans="1:11" s="64" customFormat="1" ht="46.5" customHeight="1">
      <c r="A502" s="302" t="s">
        <v>535</v>
      </c>
      <c r="B502" s="390" t="s">
        <v>781</v>
      </c>
      <c r="C502" s="391"/>
      <c r="D502" s="391"/>
      <c r="E502" s="391"/>
      <c r="F502" s="391"/>
      <c r="G502" s="391"/>
      <c r="H502" s="391"/>
      <c r="I502" s="391"/>
      <c r="J502" s="391"/>
      <c r="K502" s="392"/>
    </row>
    <row r="503" spans="1:11" s="64" customFormat="1" ht="65.25" customHeight="1">
      <c r="A503" s="302" t="s">
        <v>536</v>
      </c>
      <c r="B503" s="390" t="s">
        <v>782</v>
      </c>
      <c r="C503" s="391"/>
      <c r="D503" s="391"/>
      <c r="E503" s="391"/>
      <c r="F503" s="392"/>
      <c r="G503" s="302" t="s">
        <v>538</v>
      </c>
      <c r="H503" s="390" t="s">
        <v>783</v>
      </c>
      <c r="I503" s="391"/>
      <c r="J503" s="391"/>
      <c r="K503" s="392"/>
    </row>
    <row r="504" spans="1:11" s="64" customFormat="1" ht="38.25" customHeight="1">
      <c r="A504" s="302" t="s">
        <v>540</v>
      </c>
      <c r="B504" s="390" t="s">
        <v>784</v>
      </c>
      <c r="C504" s="391"/>
      <c r="D504" s="391"/>
      <c r="E504" s="391"/>
      <c r="F504" s="392"/>
      <c r="G504" s="302" t="s">
        <v>542</v>
      </c>
      <c r="H504" s="390" t="s">
        <v>785</v>
      </c>
      <c r="I504" s="391"/>
      <c r="J504" s="391"/>
      <c r="K504" s="392"/>
    </row>
    <row r="505" spans="1:11" s="64" customFormat="1" ht="36" customHeight="1">
      <c r="A505" s="393" t="s">
        <v>544</v>
      </c>
      <c r="B505" s="393" t="s">
        <v>545</v>
      </c>
      <c r="C505" s="302" t="s">
        <v>546</v>
      </c>
      <c r="D505" s="408" t="s">
        <v>786</v>
      </c>
      <c r="E505" s="391"/>
      <c r="F505" s="392"/>
      <c r="G505" s="393" t="s">
        <v>548</v>
      </c>
      <c r="H505" s="302" t="s">
        <v>549</v>
      </c>
      <c r="I505" s="408" t="s">
        <v>787</v>
      </c>
      <c r="J505" s="391"/>
      <c r="K505" s="392"/>
    </row>
    <row r="506" spans="1:11" s="64" customFormat="1" ht="36" customHeight="1">
      <c r="A506" s="394"/>
      <c r="B506" s="394"/>
      <c r="C506" s="302" t="s">
        <v>551</v>
      </c>
      <c r="D506" s="390" t="s">
        <v>71</v>
      </c>
      <c r="E506" s="391"/>
      <c r="F506" s="392"/>
      <c r="G506" s="394"/>
      <c r="H506" s="302" t="s">
        <v>552</v>
      </c>
      <c r="I506" s="408" t="s">
        <v>788</v>
      </c>
      <c r="J506" s="391"/>
      <c r="K506" s="392"/>
    </row>
    <row r="507" spans="1:11" s="64" customFormat="1" ht="36" customHeight="1">
      <c r="A507" s="394"/>
      <c r="B507" s="394"/>
      <c r="C507" s="302" t="s">
        <v>553</v>
      </c>
      <c r="D507" s="390" t="s">
        <v>71</v>
      </c>
      <c r="E507" s="391"/>
      <c r="F507" s="392"/>
      <c r="G507" s="394"/>
      <c r="H507" s="302" t="s">
        <v>554</v>
      </c>
      <c r="I507" s="390" t="s">
        <v>71</v>
      </c>
      <c r="J507" s="391"/>
      <c r="K507" s="392"/>
    </row>
    <row r="508" spans="1:11" s="64" customFormat="1" ht="36" customHeight="1">
      <c r="A508" s="394"/>
      <c r="B508" s="394"/>
      <c r="C508" s="302" t="s">
        <v>555</v>
      </c>
      <c r="D508" s="390" t="s">
        <v>71</v>
      </c>
      <c r="E508" s="391"/>
      <c r="F508" s="392"/>
      <c r="G508" s="394"/>
      <c r="H508" s="302" t="s">
        <v>556</v>
      </c>
      <c r="I508" s="390" t="s">
        <v>71</v>
      </c>
      <c r="J508" s="391"/>
      <c r="K508" s="392"/>
    </row>
    <row r="509" spans="1:11" s="64" customFormat="1" ht="36" customHeight="1">
      <c r="A509" s="394"/>
      <c r="B509" s="394"/>
      <c r="C509" s="302" t="s">
        <v>557</v>
      </c>
      <c r="D509" s="390" t="s">
        <v>71</v>
      </c>
      <c r="E509" s="391"/>
      <c r="F509" s="392"/>
      <c r="G509" s="394"/>
      <c r="H509" s="302" t="s">
        <v>558</v>
      </c>
      <c r="I509" s="390" t="s">
        <v>71</v>
      </c>
      <c r="J509" s="391"/>
      <c r="K509" s="392"/>
    </row>
    <row r="510" spans="1:11" s="64" customFormat="1" ht="36" customHeight="1">
      <c r="A510" s="395"/>
      <c r="B510" s="395"/>
      <c r="C510" s="302" t="s">
        <v>559</v>
      </c>
      <c r="D510" s="390" t="s">
        <v>71</v>
      </c>
      <c r="E510" s="391"/>
      <c r="F510" s="392"/>
      <c r="G510" s="395"/>
      <c r="H510" s="302" t="s">
        <v>560</v>
      </c>
      <c r="I510" s="390" t="s">
        <v>71</v>
      </c>
      <c r="J510" s="391"/>
      <c r="K510" s="392"/>
    </row>
    <row r="512" spans="1:11" ht="14.25" customHeight="1">
      <c r="A512"/>
      <c r="B512"/>
      <c r="C512"/>
      <c r="D512"/>
      <c r="E512"/>
      <c r="F512"/>
      <c r="G512"/>
      <c r="H512"/>
      <c r="I512"/>
      <c r="J512"/>
      <c r="K512"/>
    </row>
    <row r="513" spans="1:11" ht="47.25" customHeight="1">
      <c r="A513" s="396" t="s">
        <v>519</v>
      </c>
      <c r="B513" s="396"/>
      <c r="C513" s="396"/>
      <c r="D513" s="396"/>
      <c r="E513" s="396"/>
      <c r="F513" s="396"/>
      <c r="G513" s="396"/>
      <c r="H513" s="396"/>
      <c r="I513" s="396"/>
      <c r="J513" s="396"/>
      <c r="K513" s="396"/>
    </row>
    <row r="514" spans="1:11" s="64" customFormat="1" ht="31.5" customHeight="1">
      <c r="A514" s="291" t="s">
        <v>520</v>
      </c>
      <c r="B514" s="397" t="s">
        <v>780</v>
      </c>
      <c r="C514" s="398"/>
      <c r="D514" s="291" t="s">
        <v>521</v>
      </c>
      <c r="E514" s="399" t="s">
        <v>477</v>
      </c>
      <c r="F514" s="398"/>
      <c r="G514" s="291" t="s">
        <v>522</v>
      </c>
      <c r="H514" s="292" t="s">
        <v>480</v>
      </c>
      <c r="I514" s="291"/>
      <c r="K514" s="293" t="s">
        <v>13</v>
      </c>
    </row>
    <row r="515" spans="1:11" ht="52.5" customHeight="1">
      <c r="A515" s="208" t="s">
        <v>523</v>
      </c>
      <c r="B515" s="208" t="s">
        <v>524</v>
      </c>
      <c r="C515" s="208" t="s">
        <v>525</v>
      </c>
      <c r="D515" s="208" t="s">
        <v>526</v>
      </c>
      <c r="E515" s="208" t="s">
        <v>527</v>
      </c>
      <c r="F515" s="208" t="s">
        <v>528</v>
      </c>
      <c r="G515" s="208" t="s">
        <v>529</v>
      </c>
      <c r="H515" s="208" t="s">
        <v>530</v>
      </c>
      <c r="I515" s="208" t="s">
        <v>531</v>
      </c>
      <c r="J515" s="208" t="s">
        <v>532</v>
      </c>
      <c r="K515" s="208" t="s">
        <v>533</v>
      </c>
    </row>
    <row r="516" spans="1:11" ht="14.25" customHeight="1">
      <c r="A516" s="209" t="s">
        <v>534</v>
      </c>
      <c r="B516" s="209">
        <v>1</v>
      </c>
      <c r="C516" s="209">
        <v>2</v>
      </c>
      <c r="D516" s="209">
        <v>3</v>
      </c>
      <c r="E516" s="209">
        <v>4</v>
      </c>
      <c r="F516" s="209">
        <v>5</v>
      </c>
      <c r="G516" s="209">
        <v>6</v>
      </c>
      <c r="H516" s="209">
        <v>7</v>
      </c>
      <c r="I516" s="209">
        <v>8</v>
      </c>
      <c r="J516" s="209">
        <v>9</v>
      </c>
      <c r="K516" s="209"/>
    </row>
    <row r="517" spans="1:11" s="64" customFormat="1" ht="55.5" customHeight="1">
      <c r="A517" s="299" t="s">
        <v>411</v>
      </c>
      <c r="B517" s="300">
        <v>31</v>
      </c>
      <c r="C517" s="300">
        <v>0</v>
      </c>
      <c r="D517" s="300">
        <v>0</v>
      </c>
      <c r="E517" s="301">
        <v>0</v>
      </c>
      <c r="F517" s="301">
        <v>0</v>
      </c>
      <c r="G517" s="301">
        <v>0</v>
      </c>
      <c r="H517" s="301">
        <v>31</v>
      </c>
      <c r="I517" s="301">
        <v>0</v>
      </c>
      <c r="J517" s="300">
        <v>0</v>
      </c>
      <c r="K517" s="160"/>
    </row>
    <row r="518" spans="1:11" s="64" customFormat="1" ht="93.75" customHeight="1">
      <c r="A518" s="302" t="s">
        <v>535</v>
      </c>
      <c r="B518" s="390" t="s">
        <v>789</v>
      </c>
      <c r="C518" s="391"/>
      <c r="D518" s="391"/>
      <c r="E518" s="391"/>
      <c r="F518" s="391"/>
      <c r="G518" s="391"/>
      <c r="H518" s="391"/>
      <c r="I518" s="391"/>
      <c r="J518" s="391"/>
      <c r="K518" s="392"/>
    </row>
    <row r="519" spans="1:11" s="64" customFormat="1" ht="49.5" customHeight="1">
      <c r="A519" s="302" t="s">
        <v>536</v>
      </c>
      <c r="B519" s="390" t="s">
        <v>782</v>
      </c>
      <c r="C519" s="391"/>
      <c r="D519" s="391"/>
      <c r="E519" s="391"/>
      <c r="F519" s="392"/>
      <c r="G519" s="302" t="s">
        <v>538</v>
      </c>
      <c r="H519" s="390" t="s">
        <v>790</v>
      </c>
      <c r="I519" s="391"/>
      <c r="J519" s="391"/>
      <c r="K519" s="392"/>
    </row>
    <row r="520" spans="1:11" s="64" customFormat="1" ht="49.5" customHeight="1">
      <c r="A520" s="302" t="s">
        <v>540</v>
      </c>
      <c r="B520" s="408" t="s">
        <v>791</v>
      </c>
      <c r="C520" s="391"/>
      <c r="D520" s="391"/>
      <c r="E520" s="391"/>
      <c r="F520" s="392"/>
      <c r="G520" s="302" t="s">
        <v>542</v>
      </c>
      <c r="H520" s="390" t="s">
        <v>792</v>
      </c>
      <c r="I520" s="391"/>
      <c r="J520" s="391"/>
      <c r="K520" s="392"/>
    </row>
    <row r="521" spans="1:11" s="64" customFormat="1" ht="36" customHeight="1">
      <c r="A521" s="393" t="s">
        <v>544</v>
      </c>
      <c r="B521" s="393" t="s">
        <v>545</v>
      </c>
      <c r="C521" s="302" t="s">
        <v>546</v>
      </c>
      <c r="D521" s="408" t="s">
        <v>793</v>
      </c>
      <c r="E521" s="391"/>
      <c r="F521" s="392"/>
      <c r="G521" s="393" t="s">
        <v>548</v>
      </c>
      <c r="H521" s="302" t="s">
        <v>549</v>
      </c>
      <c r="I521" s="408" t="s">
        <v>794</v>
      </c>
      <c r="J521" s="391"/>
      <c r="K521" s="392"/>
    </row>
    <row r="522" spans="1:11" s="64" customFormat="1" ht="36" customHeight="1">
      <c r="A522" s="394"/>
      <c r="B522" s="394"/>
      <c r="C522" s="302" t="s">
        <v>551</v>
      </c>
      <c r="D522" s="408" t="s">
        <v>795</v>
      </c>
      <c r="E522" s="391"/>
      <c r="F522" s="392"/>
      <c r="G522" s="394"/>
      <c r="H522" s="302" t="s">
        <v>552</v>
      </c>
      <c r="I522" s="408" t="s">
        <v>796</v>
      </c>
      <c r="J522" s="391"/>
      <c r="K522" s="392"/>
    </row>
    <row r="523" spans="1:11" s="64" customFormat="1" ht="36" customHeight="1">
      <c r="A523" s="394"/>
      <c r="B523" s="394"/>
      <c r="C523" s="302" t="s">
        <v>553</v>
      </c>
      <c r="D523" s="390" t="s">
        <v>71</v>
      </c>
      <c r="E523" s="391"/>
      <c r="F523" s="392"/>
      <c r="G523" s="394"/>
      <c r="H523" s="302" t="s">
        <v>554</v>
      </c>
      <c r="I523" s="390" t="s">
        <v>71</v>
      </c>
      <c r="J523" s="391"/>
      <c r="K523" s="392"/>
    </row>
    <row r="524" spans="1:11" s="64" customFormat="1" ht="36" customHeight="1">
      <c r="A524" s="394"/>
      <c r="B524" s="394"/>
      <c r="C524" s="302" t="s">
        <v>555</v>
      </c>
      <c r="D524" s="390" t="s">
        <v>71</v>
      </c>
      <c r="E524" s="391"/>
      <c r="F524" s="392"/>
      <c r="G524" s="394"/>
      <c r="H524" s="302" t="s">
        <v>556</v>
      </c>
      <c r="I524" s="390" t="s">
        <v>71</v>
      </c>
      <c r="J524" s="391"/>
      <c r="K524" s="392"/>
    </row>
    <row r="525" spans="1:11" s="64" customFormat="1" ht="36" customHeight="1">
      <c r="A525" s="394"/>
      <c r="B525" s="394"/>
      <c r="C525" s="302" t="s">
        <v>557</v>
      </c>
      <c r="D525" s="390" t="s">
        <v>71</v>
      </c>
      <c r="E525" s="391"/>
      <c r="F525" s="392"/>
      <c r="G525" s="394"/>
      <c r="H525" s="302" t="s">
        <v>558</v>
      </c>
      <c r="I525" s="390" t="s">
        <v>71</v>
      </c>
      <c r="J525" s="391"/>
      <c r="K525" s="392"/>
    </row>
    <row r="526" spans="1:11" s="64" customFormat="1" ht="36" customHeight="1">
      <c r="A526" s="395"/>
      <c r="B526" s="395"/>
      <c r="C526" s="302" t="s">
        <v>559</v>
      </c>
      <c r="D526" s="390" t="s">
        <v>71</v>
      </c>
      <c r="E526" s="391"/>
      <c r="F526" s="392"/>
      <c r="G526" s="395"/>
      <c r="H526" s="302" t="s">
        <v>560</v>
      </c>
      <c r="I526" s="390" t="s">
        <v>71</v>
      </c>
      <c r="J526" s="391"/>
      <c r="K526" s="392"/>
    </row>
    <row r="528" spans="1:11" ht="14.25" customHeight="1">
      <c r="A528"/>
      <c r="B528"/>
      <c r="C528"/>
      <c r="D528"/>
      <c r="E528"/>
      <c r="F528"/>
      <c r="G528"/>
      <c r="H528"/>
      <c r="I528"/>
      <c r="J528"/>
      <c r="K528"/>
    </row>
    <row r="529" spans="1:11" ht="47.25" customHeight="1">
      <c r="A529" s="396" t="s">
        <v>519</v>
      </c>
      <c r="B529" s="396"/>
      <c r="C529" s="396"/>
      <c r="D529" s="396"/>
      <c r="E529" s="396"/>
      <c r="F529" s="396"/>
      <c r="G529" s="396"/>
      <c r="H529" s="396"/>
      <c r="I529" s="396"/>
      <c r="J529" s="396"/>
      <c r="K529" s="396"/>
    </row>
    <row r="530" spans="1:11" s="64" customFormat="1" ht="31.5" customHeight="1">
      <c r="A530" s="291" t="s">
        <v>520</v>
      </c>
      <c r="B530" s="397" t="s">
        <v>780</v>
      </c>
      <c r="C530" s="398"/>
      <c r="D530" s="291" t="s">
        <v>521</v>
      </c>
      <c r="E530" s="399" t="s">
        <v>477</v>
      </c>
      <c r="F530" s="398"/>
      <c r="G530" s="291" t="s">
        <v>522</v>
      </c>
      <c r="H530" s="292" t="s">
        <v>480</v>
      </c>
      <c r="I530" s="291"/>
      <c r="K530" s="293" t="s">
        <v>13</v>
      </c>
    </row>
    <row r="531" spans="1:11" ht="52.5" customHeight="1">
      <c r="A531" s="208" t="s">
        <v>523</v>
      </c>
      <c r="B531" s="208" t="s">
        <v>524</v>
      </c>
      <c r="C531" s="208" t="s">
        <v>525</v>
      </c>
      <c r="D531" s="208" t="s">
        <v>526</v>
      </c>
      <c r="E531" s="208" t="s">
        <v>527</v>
      </c>
      <c r="F531" s="208" t="s">
        <v>528</v>
      </c>
      <c r="G531" s="208" t="s">
        <v>529</v>
      </c>
      <c r="H531" s="208" t="s">
        <v>530</v>
      </c>
      <c r="I531" s="208" t="s">
        <v>531</v>
      </c>
      <c r="J531" s="208" t="s">
        <v>532</v>
      </c>
      <c r="K531" s="208" t="s">
        <v>533</v>
      </c>
    </row>
    <row r="532" spans="1:11" ht="14.25" customHeight="1">
      <c r="A532" s="209" t="s">
        <v>534</v>
      </c>
      <c r="B532" s="209">
        <v>1</v>
      </c>
      <c r="C532" s="209">
        <v>2</v>
      </c>
      <c r="D532" s="209">
        <v>3</v>
      </c>
      <c r="E532" s="209">
        <v>4</v>
      </c>
      <c r="F532" s="209">
        <v>5</v>
      </c>
      <c r="G532" s="209">
        <v>6</v>
      </c>
      <c r="H532" s="209">
        <v>7</v>
      </c>
      <c r="I532" s="209">
        <v>8</v>
      </c>
      <c r="J532" s="209">
        <v>9</v>
      </c>
      <c r="K532" s="209"/>
    </row>
    <row r="533" spans="1:11" s="64" customFormat="1" ht="55.5" customHeight="1">
      <c r="A533" s="299" t="s">
        <v>415</v>
      </c>
      <c r="B533" s="300">
        <v>55.98</v>
      </c>
      <c r="C533" s="300">
        <v>55.98</v>
      </c>
      <c r="D533" s="300">
        <v>0</v>
      </c>
      <c r="E533" s="301">
        <v>0</v>
      </c>
      <c r="F533" s="301">
        <v>0</v>
      </c>
      <c r="G533" s="301">
        <v>0</v>
      </c>
      <c r="H533" s="301">
        <v>0</v>
      </c>
      <c r="I533" s="301">
        <v>0</v>
      </c>
      <c r="J533" s="300">
        <v>0</v>
      </c>
      <c r="K533" s="160"/>
    </row>
    <row r="534" spans="1:11" s="64" customFormat="1" ht="69.75" customHeight="1">
      <c r="A534" s="302" t="s">
        <v>535</v>
      </c>
      <c r="B534" s="390" t="s">
        <v>797</v>
      </c>
      <c r="C534" s="391"/>
      <c r="D534" s="391"/>
      <c r="E534" s="391"/>
      <c r="F534" s="391"/>
      <c r="G534" s="391"/>
      <c r="H534" s="391"/>
      <c r="I534" s="391"/>
      <c r="J534" s="391"/>
      <c r="K534" s="392"/>
    </row>
    <row r="535" spans="1:11" s="64" customFormat="1" ht="48" customHeight="1">
      <c r="A535" s="302" t="s">
        <v>536</v>
      </c>
      <c r="B535" s="390" t="s">
        <v>782</v>
      </c>
      <c r="C535" s="391"/>
      <c r="D535" s="391"/>
      <c r="E535" s="391"/>
      <c r="F535" s="392"/>
      <c r="G535" s="302" t="s">
        <v>538</v>
      </c>
      <c r="H535" s="390" t="s">
        <v>798</v>
      </c>
      <c r="I535" s="391"/>
      <c r="J535" s="391"/>
      <c r="K535" s="392"/>
    </row>
    <row r="536" spans="1:11" s="64" customFormat="1" ht="48" customHeight="1">
      <c r="A536" s="302" t="s">
        <v>540</v>
      </c>
      <c r="B536" s="408" t="s">
        <v>799</v>
      </c>
      <c r="C536" s="391"/>
      <c r="D536" s="391"/>
      <c r="E536" s="391"/>
      <c r="F536" s="392"/>
      <c r="G536" s="302" t="s">
        <v>542</v>
      </c>
      <c r="H536" s="390" t="s">
        <v>800</v>
      </c>
      <c r="I536" s="391"/>
      <c r="J536" s="391"/>
      <c r="K536" s="392"/>
    </row>
    <row r="537" spans="1:11" s="64" customFormat="1" ht="36" customHeight="1">
      <c r="A537" s="393" t="s">
        <v>544</v>
      </c>
      <c r="B537" s="393" t="s">
        <v>545</v>
      </c>
      <c r="C537" s="302" t="s">
        <v>546</v>
      </c>
      <c r="D537" s="390" t="s">
        <v>801</v>
      </c>
      <c r="E537" s="391"/>
      <c r="F537" s="392"/>
      <c r="G537" s="393" t="s">
        <v>548</v>
      </c>
      <c r="H537" s="302" t="s">
        <v>549</v>
      </c>
      <c r="I537" s="408" t="s">
        <v>802</v>
      </c>
      <c r="J537" s="391"/>
      <c r="K537" s="392"/>
    </row>
    <row r="538" spans="1:11" s="64" customFormat="1" ht="36" customHeight="1">
      <c r="A538" s="394"/>
      <c r="B538" s="394"/>
      <c r="C538" s="302" t="s">
        <v>551</v>
      </c>
      <c r="D538" s="390" t="s">
        <v>71</v>
      </c>
      <c r="E538" s="391"/>
      <c r="F538" s="392"/>
      <c r="G538" s="394"/>
      <c r="H538" s="302" t="s">
        <v>552</v>
      </c>
      <c r="I538" s="408" t="s">
        <v>803</v>
      </c>
      <c r="J538" s="391"/>
      <c r="K538" s="392"/>
    </row>
    <row r="539" spans="1:11" s="64" customFormat="1" ht="36" customHeight="1">
      <c r="A539" s="394"/>
      <c r="B539" s="394"/>
      <c r="C539" s="302" t="s">
        <v>553</v>
      </c>
      <c r="D539" s="390" t="s">
        <v>71</v>
      </c>
      <c r="E539" s="391"/>
      <c r="F539" s="392"/>
      <c r="G539" s="394"/>
      <c r="H539" s="302" t="s">
        <v>554</v>
      </c>
      <c r="I539" s="390" t="s">
        <v>71</v>
      </c>
      <c r="J539" s="391"/>
      <c r="K539" s="392"/>
    </row>
    <row r="540" spans="1:11" s="64" customFormat="1" ht="36" customHeight="1">
      <c r="A540" s="394"/>
      <c r="B540" s="394"/>
      <c r="C540" s="302" t="s">
        <v>555</v>
      </c>
      <c r="D540" s="390" t="s">
        <v>71</v>
      </c>
      <c r="E540" s="391"/>
      <c r="F540" s="392"/>
      <c r="G540" s="394"/>
      <c r="H540" s="302" t="s">
        <v>556</v>
      </c>
      <c r="I540" s="390" t="s">
        <v>71</v>
      </c>
      <c r="J540" s="391"/>
      <c r="K540" s="392"/>
    </row>
    <row r="541" spans="1:11" s="64" customFormat="1" ht="36" customHeight="1">
      <c r="A541" s="394"/>
      <c r="B541" s="394"/>
      <c r="C541" s="302" t="s">
        <v>557</v>
      </c>
      <c r="D541" s="390" t="s">
        <v>71</v>
      </c>
      <c r="E541" s="391"/>
      <c r="F541" s="392"/>
      <c r="G541" s="394"/>
      <c r="H541" s="302" t="s">
        <v>558</v>
      </c>
      <c r="I541" s="390" t="s">
        <v>71</v>
      </c>
      <c r="J541" s="391"/>
      <c r="K541" s="392"/>
    </row>
    <row r="542" spans="1:11" s="64" customFormat="1" ht="36" customHeight="1">
      <c r="A542" s="395"/>
      <c r="B542" s="395"/>
      <c r="C542" s="302" t="s">
        <v>559</v>
      </c>
      <c r="D542" s="390" t="s">
        <v>71</v>
      </c>
      <c r="E542" s="391"/>
      <c r="F542" s="392"/>
      <c r="G542" s="395"/>
      <c r="H542" s="302" t="s">
        <v>560</v>
      </c>
      <c r="I542" s="390" t="s">
        <v>71</v>
      </c>
      <c r="J542" s="391"/>
      <c r="K542" s="392"/>
    </row>
    <row r="544" spans="1:11" ht="14.25" customHeight="1">
      <c r="A544"/>
      <c r="B544"/>
      <c r="C544"/>
      <c r="D544"/>
      <c r="E544"/>
      <c r="F544"/>
      <c r="G544"/>
      <c r="H544"/>
      <c r="I544"/>
      <c r="J544"/>
      <c r="K544"/>
    </row>
    <row r="545" spans="1:11" ht="47.25" customHeight="1">
      <c r="A545" s="396" t="s">
        <v>519</v>
      </c>
      <c r="B545" s="396"/>
      <c r="C545" s="396"/>
      <c r="D545" s="396"/>
      <c r="E545" s="396"/>
      <c r="F545" s="396"/>
      <c r="G545" s="396"/>
      <c r="H545" s="396"/>
      <c r="I545" s="396"/>
      <c r="J545" s="396"/>
      <c r="K545" s="396"/>
    </row>
    <row r="546" spans="1:11" s="64" customFormat="1" ht="31.5" customHeight="1">
      <c r="A546" s="291" t="s">
        <v>520</v>
      </c>
      <c r="B546" s="397" t="s">
        <v>804</v>
      </c>
      <c r="C546" s="398"/>
      <c r="D546" s="291" t="s">
        <v>521</v>
      </c>
      <c r="E546" s="399" t="s">
        <v>477</v>
      </c>
      <c r="F546" s="398"/>
      <c r="G546" s="291" t="s">
        <v>522</v>
      </c>
      <c r="H546" s="292" t="s">
        <v>480</v>
      </c>
      <c r="I546" s="291"/>
      <c r="K546" s="293" t="s">
        <v>13</v>
      </c>
    </row>
    <row r="547" spans="1:11" ht="52.5" customHeight="1">
      <c r="A547" s="208" t="s">
        <v>523</v>
      </c>
      <c r="B547" s="208" t="s">
        <v>524</v>
      </c>
      <c r="C547" s="208" t="s">
        <v>525</v>
      </c>
      <c r="D547" s="208" t="s">
        <v>526</v>
      </c>
      <c r="E547" s="208" t="s">
        <v>527</v>
      </c>
      <c r="F547" s="208" t="s">
        <v>528</v>
      </c>
      <c r="G547" s="208" t="s">
        <v>529</v>
      </c>
      <c r="H547" s="208" t="s">
        <v>530</v>
      </c>
      <c r="I547" s="208" t="s">
        <v>531</v>
      </c>
      <c r="J547" s="208" t="s">
        <v>532</v>
      </c>
      <c r="K547" s="208" t="s">
        <v>533</v>
      </c>
    </row>
    <row r="548" spans="1:11" ht="14.25" customHeight="1">
      <c r="A548" s="209" t="s">
        <v>534</v>
      </c>
      <c r="B548" s="209">
        <v>1</v>
      </c>
      <c r="C548" s="209">
        <v>2</v>
      </c>
      <c r="D548" s="209">
        <v>3</v>
      </c>
      <c r="E548" s="209">
        <v>4</v>
      </c>
      <c r="F548" s="209">
        <v>5</v>
      </c>
      <c r="G548" s="209">
        <v>6</v>
      </c>
      <c r="H548" s="209">
        <v>7</v>
      </c>
      <c r="I548" s="209">
        <v>8</v>
      </c>
      <c r="J548" s="209">
        <v>9</v>
      </c>
      <c r="K548" s="209"/>
    </row>
    <row r="549" spans="1:11" s="64" customFormat="1" ht="55.5" customHeight="1">
      <c r="A549" s="299" t="s">
        <v>423</v>
      </c>
      <c r="B549" s="300">
        <v>10</v>
      </c>
      <c r="C549" s="300">
        <v>0</v>
      </c>
      <c r="D549" s="300">
        <v>0</v>
      </c>
      <c r="E549" s="301">
        <v>10</v>
      </c>
      <c r="F549" s="301">
        <v>0</v>
      </c>
      <c r="G549" s="301">
        <v>0</v>
      </c>
      <c r="H549" s="301">
        <v>0</v>
      </c>
      <c r="I549" s="301">
        <v>0</v>
      </c>
      <c r="J549" s="300">
        <v>0</v>
      </c>
      <c r="K549" s="160"/>
    </row>
    <row r="550" spans="1:11" s="64" customFormat="1" ht="46.5" customHeight="1">
      <c r="A550" s="302" t="s">
        <v>535</v>
      </c>
      <c r="B550" s="390" t="s">
        <v>424</v>
      </c>
      <c r="C550" s="391"/>
      <c r="D550" s="391"/>
      <c r="E550" s="391"/>
      <c r="F550" s="391"/>
      <c r="G550" s="391"/>
      <c r="H550" s="391"/>
      <c r="I550" s="391"/>
      <c r="J550" s="391"/>
      <c r="K550" s="392"/>
    </row>
    <row r="551" spans="1:11" s="64" customFormat="1" ht="48" customHeight="1">
      <c r="A551" s="302" t="s">
        <v>536</v>
      </c>
      <c r="B551" s="390" t="s">
        <v>805</v>
      </c>
      <c r="C551" s="391"/>
      <c r="D551" s="391"/>
      <c r="E551" s="391"/>
      <c r="F551" s="392"/>
      <c r="G551" s="302" t="s">
        <v>538</v>
      </c>
      <c r="H551" s="390" t="s">
        <v>805</v>
      </c>
      <c r="I551" s="391"/>
      <c r="J551" s="391"/>
      <c r="K551" s="392"/>
    </row>
    <row r="552" spans="1:11" s="64" customFormat="1" ht="48" customHeight="1">
      <c r="A552" s="302" t="s">
        <v>540</v>
      </c>
      <c r="B552" s="390" t="s">
        <v>424</v>
      </c>
      <c r="C552" s="391"/>
      <c r="D552" s="391"/>
      <c r="E552" s="391"/>
      <c r="F552" s="392"/>
      <c r="G552" s="302" t="s">
        <v>542</v>
      </c>
      <c r="H552" s="390" t="s">
        <v>607</v>
      </c>
      <c r="I552" s="391"/>
      <c r="J552" s="391"/>
      <c r="K552" s="392"/>
    </row>
    <row r="553" spans="1:11" s="64" customFormat="1" ht="57" customHeight="1">
      <c r="A553" s="393" t="s">
        <v>544</v>
      </c>
      <c r="B553" s="393" t="s">
        <v>545</v>
      </c>
      <c r="C553" s="302" t="s">
        <v>546</v>
      </c>
      <c r="D553" s="390" t="s">
        <v>424</v>
      </c>
      <c r="E553" s="391"/>
      <c r="F553" s="392"/>
      <c r="G553" s="393" t="s">
        <v>548</v>
      </c>
      <c r="H553" s="302" t="s">
        <v>549</v>
      </c>
      <c r="I553" s="390" t="s">
        <v>806</v>
      </c>
      <c r="J553" s="391"/>
      <c r="K553" s="392"/>
    </row>
    <row r="554" spans="1:11" s="64" customFormat="1" ht="36" customHeight="1">
      <c r="A554" s="394"/>
      <c r="B554" s="394"/>
      <c r="C554" s="302" t="s">
        <v>551</v>
      </c>
      <c r="D554" s="390" t="s">
        <v>71</v>
      </c>
      <c r="E554" s="391"/>
      <c r="F554" s="392"/>
      <c r="G554" s="394"/>
      <c r="H554" s="302" t="s">
        <v>552</v>
      </c>
      <c r="I554" s="390" t="s">
        <v>71</v>
      </c>
      <c r="J554" s="391"/>
      <c r="K554" s="392"/>
    </row>
    <row r="555" spans="1:11" s="64" customFormat="1" ht="36" customHeight="1">
      <c r="A555" s="394"/>
      <c r="B555" s="394"/>
      <c r="C555" s="302" t="s">
        <v>553</v>
      </c>
      <c r="D555" s="390" t="s">
        <v>71</v>
      </c>
      <c r="E555" s="391"/>
      <c r="F555" s="392"/>
      <c r="G555" s="394"/>
      <c r="H555" s="302" t="s">
        <v>554</v>
      </c>
      <c r="I555" s="390" t="s">
        <v>71</v>
      </c>
      <c r="J555" s="391"/>
      <c r="K555" s="392"/>
    </row>
    <row r="556" spans="1:11" s="64" customFormat="1" ht="36" customHeight="1">
      <c r="A556" s="394"/>
      <c r="B556" s="394"/>
      <c r="C556" s="302" t="s">
        <v>555</v>
      </c>
      <c r="D556" s="390" t="s">
        <v>71</v>
      </c>
      <c r="E556" s="391"/>
      <c r="F556" s="392"/>
      <c r="G556" s="394"/>
      <c r="H556" s="302" t="s">
        <v>556</v>
      </c>
      <c r="I556" s="390" t="s">
        <v>71</v>
      </c>
      <c r="J556" s="391"/>
      <c r="K556" s="392"/>
    </row>
    <row r="557" spans="1:11" s="64" customFormat="1" ht="36" customHeight="1">
      <c r="A557" s="394"/>
      <c r="B557" s="394"/>
      <c r="C557" s="302" t="s">
        <v>557</v>
      </c>
      <c r="D557" s="390" t="s">
        <v>71</v>
      </c>
      <c r="E557" s="391"/>
      <c r="F557" s="392"/>
      <c r="G557" s="394"/>
      <c r="H557" s="302" t="s">
        <v>558</v>
      </c>
      <c r="I557" s="390" t="s">
        <v>71</v>
      </c>
      <c r="J557" s="391"/>
      <c r="K557" s="392"/>
    </row>
    <row r="558" spans="1:11" s="64" customFormat="1" ht="36" customHeight="1">
      <c r="A558" s="395"/>
      <c r="B558" s="395"/>
      <c r="C558" s="302" t="s">
        <v>559</v>
      </c>
      <c r="D558" s="390" t="s">
        <v>71</v>
      </c>
      <c r="E558" s="391"/>
      <c r="F558" s="392"/>
      <c r="G558" s="395"/>
      <c r="H558" s="302" t="s">
        <v>560</v>
      </c>
      <c r="I558" s="390" t="s">
        <v>71</v>
      </c>
      <c r="J558" s="391"/>
      <c r="K558" s="392"/>
    </row>
    <row r="560" spans="1:11" ht="14.25" customHeight="1">
      <c r="A560"/>
      <c r="B560"/>
      <c r="C560"/>
      <c r="D560"/>
      <c r="E560"/>
      <c r="F560"/>
      <c r="G560"/>
      <c r="H560"/>
      <c r="I560"/>
      <c r="J560"/>
      <c r="K560"/>
    </row>
    <row r="561" spans="1:11" ht="47.25" customHeight="1">
      <c r="A561" s="396" t="s">
        <v>519</v>
      </c>
      <c r="B561" s="396"/>
      <c r="C561" s="396"/>
      <c r="D561" s="396"/>
      <c r="E561" s="396"/>
      <c r="F561" s="396"/>
      <c r="G561" s="396"/>
      <c r="H561" s="396"/>
      <c r="I561" s="396"/>
      <c r="J561" s="396"/>
      <c r="K561" s="396"/>
    </row>
    <row r="562" spans="1:11" s="64" customFormat="1" ht="31.5" customHeight="1">
      <c r="A562" s="291" t="s">
        <v>520</v>
      </c>
      <c r="B562" s="397" t="s">
        <v>804</v>
      </c>
      <c r="C562" s="398"/>
      <c r="D562" s="291" t="s">
        <v>521</v>
      </c>
      <c r="E562" s="399" t="s">
        <v>477</v>
      </c>
      <c r="F562" s="398"/>
      <c r="G562" s="291" t="s">
        <v>522</v>
      </c>
      <c r="H562" s="292" t="s">
        <v>480</v>
      </c>
      <c r="I562" s="291"/>
      <c r="K562" s="293" t="s">
        <v>13</v>
      </c>
    </row>
    <row r="563" spans="1:11" ht="52.5" customHeight="1">
      <c r="A563" s="208" t="s">
        <v>523</v>
      </c>
      <c r="B563" s="208" t="s">
        <v>524</v>
      </c>
      <c r="C563" s="208" t="s">
        <v>525</v>
      </c>
      <c r="D563" s="208" t="s">
        <v>526</v>
      </c>
      <c r="E563" s="208" t="s">
        <v>527</v>
      </c>
      <c r="F563" s="208" t="s">
        <v>528</v>
      </c>
      <c r="G563" s="208" t="s">
        <v>529</v>
      </c>
      <c r="H563" s="208" t="s">
        <v>530</v>
      </c>
      <c r="I563" s="208" t="s">
        <v>531</v>
      </c>
      <c r="J563" s="208" t="s">
        <v>532</v>
      </c>
      <c r="K563" s="208" t="s">
        <v>533</v>
      </c>
    </row>
    <row r="564" spans="1:11" ht="14.25" customHeight="1">
      <c r="A564" s="209" t="s">
        <v>534</v>
      </c>
      <c r="B564" s="209">
        <v>1</v>
      </c>
      <c r="C564" s="209">
        <v>2</v>
      </c>
      <c r="D564" s="209">
        <v>3</v>
      </c>
      <c r="E564" s="209">
        <v>4</v>
      </c>
      <c r="F564" s="209">
        <v>5</v>
      </c>
      <c r="G564" s="209">
        <v>6</v>
      </c>
      <c r="H564" s="209">
        <v>7</v>
      </c>
      <c r="I564" s="209">
        <v>8</v>
      </c>
      <c r="J564" s="209">
        <v>9</v>
      </c>
      <c r="K564" s="209"/>
    </row>
    <row r="565" spans="1:11" s="64" customFormat="1" ht="55.5" customHeight="1">
      <c r="A565" s="299" t="s">
        <v>425</v>
      </c>
      <c r="B565" s="300">
        <v>200</v>
      </c>
      <c r="C565" s="300">
        <v>0</v>
      </c>
      <c r="D565" s="300">
        <v>0</v>
      </c>
      <c r="E565" s="301">
        <v>200</v>
      </c>
      <c r="F565" s="301">
        <v>0</v>
      </c>
      <c r="G565" s="301">
        <v>0</v>
      </c>
      <c r="H565" s="301">
        <v>0</v>
      </c>
      <c r="I565" s="301">
        <v>0</v>
      </c>
      <c r="J565" s="300">
        <v>0</v>
      </c>
      <c r="K565" s="160"/>
    </row>
    <row r="566" spans="1:11" s="64" customFormat="1" ht="54" customHeight="1">
      <c r="A566" s="302" t="s">
        <v>535</v>
      </c>
      <c r="B566" s="390" t="s">
        <v>426</v>
      </c>
      <c r="C566" s="391"/>
      <c r="D566" s="391"/>
      <c r="E566" s="391"/>
      <c r="F566" s="391"/>
      <c r="G566" s="391"/>
      <c r="H566" s="391"/>
      <c r="I566" s="391"/>
      <c r="J566" s="391"/>
      <c r="K566" s="392"/>
    </row>
    <row r="567" spans="1:11" s="64" customFormat="1" ht="93.75" customHeight="1">
      <c r="A567" s="302" t="s">
        <v>536</v>
      </c>
      <c r="B567" s="390" t="s">
        <v>807</v>
      </c>
      <c r="C567" s="391"/>
      <c r="D567" s="391"/>
      <c r="E567" s="391"/>
      <c r="F567" s="392"/>
      <c r="G567" s="302" t="s">
        <v>538</v>
      </c>
      <c r="H567" s="390" t="s">
        <v>808</v>
      </c>
      <c r="I567" s="391"/>
      <c r="J567" s="391"/>
      <c r="K567" s="392"/>
    </row>
    <row r="568" spans="1:11" s="64" customFormat="1" ht="93.75" customHeight="1">
      <c r="A568" s="302" t="s">
        <v>540</v>
      </c>
      <c r="B568" s="408" t="s">
        <v>809</v>
      </c>
      <c r="C568" s="391"/>
      <c r="D568" s="391"/>
      <c r="E568" s="391"/>
      <c r="F568" s="392"/>
      <c r="G568" s="302" t="s">
        <v>542</v>
      </c>
      <c r="H568" s="390" t="s">
        <v>607</v>
      </c>
      <c r="I568" s="391"/>
      <c r="J568" s="391"/>
      <c r="K568" s="392"/>
    </row>
    <row r="569" spans="1:11" s="64" customFormat="1" ht="36" customHeight="1">
      <c r="A569" s="393" t="s">
        <v>544</v>
      </c>
      <c r="B569" s="393" t="s">
        <v>545</v>
      </c>
      <c r="C569" s="302" t="s">
        <v>546</v>
      </c>
      <c r="D569" s="390" t="s">
        <v>810</v>
      </c>
      <c r="E569" s="391"/>
      <c r="F569" s="392"/>
      <c r="G569" s="393" t="s">
        <v>548</v>
      </c>
      <c r="H569" s="302" t="s">
        <v>549</v>
      </c>
      <c r="I569" s="390" t="s">
        <v>811</v>
      </c>
      <c r="J569" s="391"/>
      <c r="K569" s="392"/>
    </row>
    <row r="570" spans="1:11" s="64" customFormat="1" ht="36" customHeight="1">
      <c r="A570" s="394"/>
      <c r="B570" s="394"/>
      <c r="C570" s="302" t="s">
        <v>551</v>
      </c>
      <c r="D570" s="390" t="s">
        <v>812</v>
      </c>
      <c r="E570" s="391"/>
      <c r="F570" s="392"/>
      <c r="G570" s="394"/>
      <c r="H570" s="302" t="s">
        <v>552</v>
      </c>
      <c r="I570" s="390" t="s">
        <v>71</v>
      </c>
      <c r="J570" s="391"/>
      <c r="K570" s="392"/>
    </row>
    <row r="571" spans="1:11" s="64" customFormat="1" ht="36" customHeight="1">
      <c r="A571" s="394"/>
      <c r="B571" s="394"/>
      <c r="C571" s="302" t="s">
        <v>553</v>
      </c>
      <c r="D571" s="390" t="s">
        <v>71</v>
      </c>
      <c r="E571" s="391"/>
      <c r="F571" s="392"/>
      <c r="G571" s="394"/>
      <c r="H571" s="302" t="s">
        <v>554</v>
      </c>
      <c r="I571" s="390" t="s">
        <v>71</v>
      </c>
      <c r="J571" s="391"/>
      <c r="K571" s="392"/>
    </row>
    <row r="572" spans="1:11" s="64" customFormat="1" ht="36" customHeight="1">
      <c r="A572" s="394"/>
      <c r="B572" s="394"/>
      <c r="C572" s="302" t="s">
        <v>555</v>
      </c>
      <c r="D572" s="390" t="s">
        <v>71</v>
      </c>
      <c r="E572" s="391"/>
      <c r="F572" s="392"/>
      <c r="G572" s="394"/>
      <c r="H572" s="302" t="s">
        <v>556</v>
      </c>
      <c r="I572" s="390" t="s">
        <v>71</v>
      </c>
      <c r="J572" s="391"/>
      <c r="K572" s="392"/>
    </row>
    <row r="573" spans="1:11" s="64" customFormat="1" ht="36" customHeight="1">
      <c r="A573" s="394"/>
      <c r="B573" s="394"/>
      <c r="C573" s="302" t="s">
        <v>557</v>
      </c>
      <c r="D573" s="390" t="s">
        <v>71</v>
      </c>
      <c r="E573" s="391"/>
      <c r="F573" s="392"/>
      <c r="G573" s="394"/>
      <c r="H573" s="302" t="s">
        <v>558</v>
      </c>
      <c r="I573" s="390" t="s">
        <v>71</v>
      </c>
      <c r="J573" s="391"/>
      <c r="K573" s="392"/>
    </row>
    <row r="574" spans="1:11" s="64" customFormat="1" ht="36" customHeight="1">
      <c r="A574" s="395"/>
      <c r="B574" s="395"/>
      <c r="C574" s="302" t="s">
        <v>559</v>
      </c>
      <c r="D574" s="390" t="s">
        <v>71</v>
      </c>
      <c r="E574" s="391"/>
      <c r="F574" s="392"/>
      <c r="G574" s="395"/>
      <c r="H574" s="302" t="s">
        <v>560</v>
      </c>
      <c r="I574" s="390" t="s">
        <v>71</v>
      </c>
      <c r="J574" s="391"/>
      <c r="K574" s="392"/>
    </row>
    <row r="576" spans="1:11" ht="14.25" customHeight="1">
      <c r="A576"/>
      <c r="B576"/>
      <c r="C576"/>
      <c r="D576"/>
      <c r="E576"/>
      <c r="F576"/>
      <c r="G576"/>
      <c r="H576"/>
      <c r="I576"/>
      <c r="J576"/>
      <c r="K576"/>
    </row>
    <row r="577" spans="1:11" ht="47.25" customHeight="1">
      <c r="A577" s="396" t="s">
        <v>519</v>
      </c>
      <c r="B577" s="396"/>
      <c r="C577" s="396"/>
      <c r="D577" s="396"/>
      <c r="E577" s="396"/>
      <c r="F577" s="396"/>
      <c r="G577" s="396"/>
      <c r="H577" s="396"/>
      <c r="I577" s="396"/>
      <c r="J577" s="396"/>
      <c r="K577" s="396"/>
    </row>
    <row r="578" spans="1:11" s="64" customFormat="1" ht="31.5" customHeight="1">
      <c r="A578" s="291" t="s">
        <v>520</v>
      </c>
      <c r="B578" s="397" t="s">
        <v>804</v>
      </c>
      <c r="C578" s="398"/>
      <c r="D578" s="291" t="s">
        <v>521</v>
      </c>
      <c r="E578" s="399" t="s">
        <v>477</v>
      </c>
      <c r="F578" s="398"/>
      <c r="G578" s="291" t="s">
        <v>522</v>
      </c>
      <c r="H578" s="292" t="s">
        <v>480</v>
      </c>
      <c r="I578" s="291"/>
      <c r="K578" s="293" t="s">
        <v>13</v>
      </c>
    </row>
    <row r="579" spans="1:11" ht="52.5" customHeight="1">
      <c r="A579" s="208" t="s">
        <v>523</v>
      </c>
      <c r="B579" s="208" t="s">
        <v>524</v>
      </c>
      <c r="C579" s="208" t="s">
        <v>525</v>
      </c>
      <c r="D579" s="208" t="s">
        <v>526</v>
      </c>
      <c r="E579" s="208" t="s">
        <v>527</v>
      </c>
      <c r="F579" s="208" t="s">
        <v>528</v>
      </c>
      <c r="G579" s="208" t="s">
        <v>529</v>
      </c>
      <c r="H579" s="208" t="s">
        <v>530</v>
      </c>
      <c r="I579" s="208" t="s">
        <v>531</v>
      </c>
      <c r="J579" s="208" t="s">
        <v>532</v>
      </c>
      <c r="K579" s="208" t="s">
        <v>533</v>
      </c>
    </row>
    <row r="580" spans="1:11" ht="14.25" customHeight="1">
      <c r="A580" s="209" t="s">
        <v>534</v>
      </c>
      <c r="B580" s="209">
        <v>1</v>
      </c>
      <c r="C580" s="209">
        <v>2</v>
      </c>
      <c r="D580" s="209">
        <v>3</v>
      </c>
      <c r="E580" s="209">
        <v>4</v>
      </c>
      <c r="F580" s="209">
        <v>5</v>
      </c>
      <c r="G580" s="209">
        <v>6</v>
      </c>
      <c r="H580" s="209">
        <v>7</v>
      </c>
      <c r="I580" s="209">
        <v>8</v>
      </c>
      <c r="J580" s="209">
        <v>9</v>
      </c>
      <c r="K580" s="209"/>
    </row>
    <row r="581" spans="1:11" s="64" customFormat="1" ht="55.5" customHeight="1">
      <c r="A581" s="299" t="s">
        <v>421</v>
      </c>
      <c r="B581" s="300">
        <v>25</v>
      </c>
      <c r="C581" s="300">
        <v>0</v>
      </c>
      <c r="D581" s="300">
        <v>0</v>
      </c>
      <c r="E581" s="301">
        <v>0</v>
      </c>
      <c r="F581" s="301">
        <v>0</v>
      </c>
      <c r="G581" s="301">
        <v>0</v>
      </c>
      <c r="H581" s="301">
        <v>25</v>
      </c>
      <c r="I581" s="301">
        <v>0</v>
      </c>
      <c r="J581" s="300">
        <v>0</v>
      </c>
      <c r="K581" s="160"/>
    </row>
    <row r="582" spans="1:11" s="64" customFormat="1" ht="72.75" customHeight="1">
      <c r="A582" s="302" t="s">
        <v>535</v>
      </c>
      <c r="B582" s="390" t="s">
        <v>813</v>
      </c>
      <c r="C582" s="391"/>
      <c r="D582" s="391"/>
      <c r="E582" s="391"/>
      <c r="F582" s="391"/>
      <c r="G582" s="391"/>
      <c r="H582" s="391"/>
      <c r="I582" s="391"/>
      <c r="J582" s="391"/>
      <c r="K582" s="392"/>
    </row>
    <row r="583" spans="1:11" s="64" customFormat="1" ht="93.75" customHeight="1">
      <c r="A583" s="302" t="s">
        <v>536</v>
      </c>
      <c r="B583" s="390" t="s">
        <v>814</v>
      </c>
      <c r="C583" s="391"/>
      <c r="D583" s="391"/>
      <c r="E583" s="391"/>
      <c r="F583" s="392"/>
      <c r="G583" s="302" t="s">
        <v>538</v>
      </c>
      <c r="H583" s="390" t="s">
        <v>814</v>
      </c>
      <c r="I583" s="391"/>
      <c r="J583" s="391"/>
      <c r="K583" s="392"/>
    </row>
    <row r="584" spans="1:11" s="64" customFormat="1" ht="93.75" customHeight="1">
      <c r="A584" s="302" t="s">
        <v>540</v>
      </c>
      <c r="B584" s="390" t="s">
        <v>815</v>
      </c>
      <c r="C584" s="391"/>
      <c r="D584" s="391"/>
      <c r="E584" s="391"/>
      <c r="F584" s="392"/>
      <c r="G584" s="302" t="s">
        <v>542</v>
      </c>
      <c r="H584" s="390" t="s">
        <v>816</v>
      </c>
      <c r="I584" s="391"/>
      <c r="J584" s="391"/>
      <c r="K584" s="392"/>
    </row>
    <row r="585" spans="1:11" s="64" customFormat="1" ht="36" customHeight="1">
      <c r="A585" s="393" t="s">
        <v>544</v>
      </c>
      <c r="B585" s="393" t="s">
        <v>545</v>
      </c>
      <c r="C585" s="302" t="s">
        <v>546</v>
      </c>
      <c r="D585" s="390" t="s">
        <v>817</v>
      </c>
      <c r="E585" s="391"/>
      <c r="F585" s="392"/>
      <c r="G585" s="393" t="s">
        <v>548</v>
      </c>
      <c r="H585" s="302" t="s">
        <v>549</v>
      </c>
      <c r="I585" s="390" t="s">
        <v>815</v>
      </c>
      <c r="J585" s="391"/>
      <c r="K585" s="392"/>
    </row>
    <row r="586" spans="1:11" s="64" customFormat="1" ht="36" customHeight="1">
      <c r="A586" s="394"/>
      <c r="B586" s="394"/>
      <c r="C586" s="302" t="s">
        <v>551</v>
      </c>
      <c r="D586" s="390" t="s">
        <v>818</v>
      </c>
      <c r="E586" s="391"/>
      <c r="F586" s="392"/>
      <c r="G586" s="394"/>
      <c r="H586" s="302" t="s">
        <v>552</v>
      </c>
      <c r="I586" s="390" t="s">
        <v>819</v>
      </c>
      <c r="J586" s="391"/>
      <c r="K586" s="392"/>
    </row>
    <row r="587" spans="1:11" s="64" customFormat="1" ht="36" customHeight="1">
      <c r="A587" s="394"/>
      <c r="B587" s="394"/>
      <c r="C587" s="302" t="s">
        <v>553</v>
      </c>
      <c r="D587" s="390" t="s">
        <v>820</v>
      </c>
      <c r="E587" s="391"/>
      <c r="F587" s="392"/>
      <c r="G587" s="394"/>
      <c r="H587" s="302" t="s">
        <v>554</v>
      </c>
      <c r="I587" s="390" t="s">
        <v>71</v>
      </c>
      <c r="J587" s="391"/>
      <c r="K587" s="392"/>
    </row>
    <row r="588" spans="1:11" s="64" customFormat="1" ht="36" customHeight="1">
      <c r="A588" s="394"/>
      <c r="B588" s="394"/>
      <c r="C588" s="302" t="s">
        <v>555</v>
      </c>
      <c r="D588" s="390" t="s">
        <v>71</v>
      </c>
      <c r="E588" s="391"/>
      <c r="F588" s="392"/>
      <c r="G588" s="394"/>
      <c r="H588" s="302" t="s">
        <v>556</v>
      </c>
      <c r="I588" s="390" t="s">
        <v>71</v>
      </c>
      <c r="J588" s="391"/>
      <c r="K588" s="392"/>
    </row>
    <row r="589" spans="1:11" s="64" customFormat="1" ht="36" customHeight="1">
      <c r="A589" s="394"/>
      <c r="B589" s="394"/>
      <c r="C589" s="302" t="s">
        <v>557</v>
      </c>
      <c r="D589" s="390" t="s">
        <v>71</v>
      </c>
      <c r="E589" s="391"/>
      <c r="F589" s="392"/>
      <c r="G589" s="394"/>
      <c r="H589" s="302" t="s">
        <v>558</v>
      </c>
      <c r="I589" s="390" t="s">
        <v>71</v>
      </c>
      <c r="J589" s="391"/>
      <c r="K589" s="392"/>
    </row>
    <row r="590" spans="1:11" s="64" customFormat="1" ht="36" customHeight="1">
      <c r="A590" s="395"/>
      <c r="B590" s="395"/>
      <c r="C590" s="302" t="s">
        <v>559</v>
      </c>
      <c r="D590" s="390" t="s">
        <v>71</v>
      </c>
      <c r="E590" s="391"/>
      <c r="F590" s="392"/>
      <c r="G590" s="395"/>
      <c r="H590" s="302" t="s">
        <v>560</v>
      </c>
      <c r="I590" s="390" t="s">
        <v>71</v>
      </c>
      <c r="J590" s="391"/>
      <c r="K590" s="392"/>
    </row>
    <row r="591" spans="1:11" ht="14.25" customHeight="1">
      <c r="A591"/>
      <c r="B591"/>
      <c r="C591"/>
      <c r="D591"/>
      <c r="E591"/>
      <c r="F591"/>
      <c r="G591"/>
      <c r="H591"/>
      <c r="I591"/>
      <c r="J591"/>
      <c r="K591"/>
    </row>
    <row r="592" spans="1:11" ht="47.25" customHeight="1">
      <c r="A592" s="396" t="s">
        <v>519</v>
      </c>
      <c r="B592" s="396"/>
      <c r="C592" s="396"/>
      <c r="D592" s="396"/>
      <c r="E592" s="396"/>
      <c r="F592" s="396"/>
      <c r="G592" s="396"/>
      <c r="H592" s="396"/>
      <c r="I592" s="396"/>
      <c r="J592" s="396"/>
      <c r="K592" s="396"/>
    </row>
    <row r="593" spans="1:11" s="64" customFormat="1" ht="31.5" customHeight="1">
      <c r="A593" s="291" t="s">
        <v>520</v>
      </c>
      <c r="B593" s="397" t="s">
        <v>804</v>
      </c>
      <c r="C593" s="398"/>
      <c r="D593" s="291" t="s">
        <v>521</v>
      </c>
      <c r="E593" s="399" t="s">
        <v>477</v>
      </c>
      <c r="F593" s="398"/>
      <c r="G593" s="291" t="s">
        <v>522</v>
      </c>
      <c r="H593" s="292" t="s">
        <v>480</v>
      </c>
      <c r="I593" s="291"/>
      <c r="K593" s="293" t="s">
        <v>13</v>
      </c>
    </row>
    <row r="594" spans="1:11" ht="52.5" customHeight="1">
      <c r="A594" s="208" t="s">
        <v>523</v>
      </c>
      <c r="B594" s="208" t="s">
        <v>524</v>
      </c>
      <c r="C594" s="208" t="s">
        <v>525</v>
      </c>
      <c r="D594" s="208" t="s">
        <v>526</v>
      </c>
      <c r="E594" s="208" t="s">
        <v>527</v>
      </c>
      <c r="F594" s="208" t="s">
        <v>528</v>
      </c>
      <c r="G594" s="208" t="s">
        <v>529</v>
      </c>
      <c r="H594" s="208" t="s">
        <v>530</v>
      </c>
      <c r="I594" s="208" t="s">
        <v>531</v>
      </c>
      <c r="J594" s="208" t="s">
        <v>532</v>
      </c>
      <c r="K594" s="208" t="s">
        <v>533</v>
      </c>
    </row>
    <row r="595" spans="1:11" ht="14.25" customHeight="1">
      <c r="A595" s="209" t="s">
        <v>534</v>
      </c>
      <c r="B595" s="209">
        <v>1</v>
      </c>
      <c r="C595" s="209">
        <v>2</v>
      </c>
      <c r="D595" s="209">
        <v>3</v>
      </c>
      <c r="E595" s="209">
        <v>4</v>
      </c>
      <c r="F595" s="209">
        <v>5</v>
      </c>
      <c r="G595" s="209">
        <v>6</v>
      </c>
      <c r="H595" s="209">
        <v>7</v>
      </c>
      <c r="I595" s="209">
        <v>8</v>
      </c>
      <c r="J595" s="209">
        <v>9</v>
      </c>
      <c r="K595" s="209"/>
    </row>
    <row r="596" spans="1:11" s="64" customFormat="1" ht="55.5" customHeight="1">
      <c r="A596" s="299" t="s">
        <v>419</v>
      </c>
      <c r="B596" s="300">
        <v>25</v>
      </c>
      <c r="C596" s="300">
        <v>0</v>
      </c>
      <c r="D596" s="300">
        <v>0</v>
      </c>
      <c r="E596" s="301">
        <v>0</v>
      </c>
      <c r="F596" s="301">
        <v>0</v>
      </c>
      <c r="G596" s="301">
        <v>0</v>
      </c>
      <c r="H596" s="301">
        <v>25</v>
      </c>
      <c r="I596" s="301">
        <v>0</v>
      </c>
      <c r="J596" s="300">
        <v>0</v>
      </c>
      <c r="K596" s="160"/>
    </row>
    <row r="597" spans="1:11" s="64" customFormat="1" ht="43.5" customHeight="1">
      <c r="A597" s="302" t="s">
        <v>535</v>
      </c>
      <c r="B597" s="390" t="s">
        <v>821</v>
      </c>
      <c r="C597" s="391"/>
      <c r="D597" s="391"/>
      <c r="E597" s="391"/>
      <c r="F597" s="391"/>
      <c r="G597" s="391"/>
      <c r="H597" s="391"/>
      <c r="I597" s="391"/>
      <c r="J597" s="391"/>
      <c r="K597" s="392"/>
    </row>
    <row r="598" spans="1:11" s="64" customFormat="1" ht="93.75" customHeight="1">
      <c r="A598" s="302" t="s">
        <v>536</v>
      </c>
      <c r="B598" s="390" t="s">
        <v>822</v>
      </c>
      <c r="C598" s="391"/>
      <c r="D598" s="391"/>
      <c r="E598" s="391"/>
      <c r="F598" s="392"/>
      <c r="G598" s="302" t="s">
        <v>538</v>
      </c>
      <c r="H598" s="390" t="s">
        <v>822</v>
      </c>
      <c r="I598" s="391"/>
      <c r="J598" s="391"/>
      <c r="K598" s="392"/>
    </row>
    <row r="599" spans="1:11" s="64" customFormat="1" ht="93.75" customHeight="1">
      <c r="A599" s="302" t="s">
        <v>540</v>
      </c>
      <c r="B599" s="390" t="s">
        <v>823</v>
      </c>
      <c r="C599" s="391"/>
      <c r="D599" s="391"/>
      <c r="E599" s="391"/>
      <c r="F599" s="392"/>
      <c r="G599" s="302" t="s">
        <v>542</v>
      </c>
      <c r="H599" s="390" t="s">
        <v>607</v>
      </c>
      <c r="I599" s="391"/>
      <c r="J599" s="391"/>
      <c r="K599" s="392"/>
    </row>
    <row r="600" spans="1:11" s="64" customFormat="1" ht="36" customHeight="1">
      <c r="A600" s="393" t="s">
        <v>544</v>
      </c>
      <c r="B600" s="393" t="s">
        <v>545</v>
      </c>
      <c r="C600" s="302" t="s">
        <v>546</v>
      </c>
      <c r="D600" s="390" t="s">
        <v>824</v>
      </c>
      <c r="E600" s="391"/>
      <c r="F600" s="392"/>
      <c r="G600" s="393" t="s">
        <v>548</v>
      </c>
      <c r="H600" s="302" t="s">
        <v>549</v>
      </c>
      <c r="I600" s="390" t="s">
        <v>825</v>
      </c>
      <c r="J600" s="391"/>
      <c r="K600" s="392"/>
    </row>
    <row r="601" spans="1:11" s="64" customFormat="1" ht="36" customHeight="1">
      <c r="A601" s="394"/>
      <c r="B601" s="394"/>
      <c r="C601" s="302" t="s">
        <v>551</v>
      </c>
      <c r="D601" s="390" t="s">
        <v>826</v>
      </c>
      <c r="E601" s="391"/>
      <c r="F601" s="392"/>
      <c r="G601" s="394"/>
      <c r="H601" s="302" t="s">
        <v>552</v>
      </c>
      <c r="I601" s="390" t="s">
        <v>71</v>
      </c>
      <c r="J601" s="391"/>
      <c r="K601" s="392"/>
    </row>
    <row r="602" spans="1:11" s="64" customFormat="1" ht="36" customHeight="1">
      <c r="A602" s="394"/>
      <c r="B602" s="394"/>
      <c r="C602" s="302" t="s">
        <v>553</v>
      </c>
      <c r="D602" s="390" t="s">
        <v>71</v>
      </c>
      <c r="E602" s="391"/>
      <c r="F602" s="392"/>
      <c r="G602" s="394"/>
      <c r="H602" s="302" t="s">
        <v>554</v>
      </c>
      <c r="I602" s="390" t="s">
        <v>71</v>
      </c>
      <c r="J602" s="391"/>
      <c r="K602" s="392"/>
    </row>
    <row r="603" spans="1:11" s="64" customFormat="1" ht="36" customHeight="1">
      <c r="A603" s="394"/>
      <c r="B603" s="394"/>
      <c r="C603" s="302" t="s">
        <v>555</v>
      </c>
      <c r="D603" s="390" t="s">
        <v>71</v>
      </c>
      <c r="E603" s="391"/>
      <c r="F603" s="392"/>
      <c r="G603" s="394"/>
      <c r="H603" s="302" t="s">
        <v>556</v>
      </c>
      <c r="I603" s="390" t="s">
        <v>71</v>
      </c>
      <c r="J603" s="391"/>
      <c r="K603" s="392"/>
    </row>
    <row r="604" spans="1:11" s="64" customFormat="1" ht="36" customHeight="1">
      <c r="A604" s="394"/>
      <c r="B604" s="394"/>
      <c r="C604" s="302" t="s">
        <v>557</v>
      </c>
      <c r="D604" s="390" t="s">
        <v>71</v>
      </c>
      <c r="E604" s="391"/>
      <c r="F604" s="392"/>
      <c r="G604" s="394"/>
      <c r="H604" s="302" t="s">
        <v>558</v>
      </c>
      <c r="I604" s="390" t="s">
        <v>71</v>
      </c>
      <c r="J604" s="391"/>
      <c r="K604" s="392"/>
    </row>
    <row r="605" spans="1:11" s="64" customFormat="1" ht="36" customHeight="1">
      <c r="A605" s="395"/>
      <c r="B605" s="395"/>
      <c r="C605" s="302" t="s">
        <v>559</v>
      </c>
      <c r="D605" s="390" t="s">
        <v>71</v>
      </c>
      <c r="E605" s="391"/>
      <c r="F605" s="392"/>
      <c r="G605" s="395"/>
      <c r="H605" s="302" t="s">
        <v>560</v>
      </c>
      <c r="I605" s="390" t="s">
        <v>71</v>
      </c>
      <c r="J605" s="391"/>
      <c r="K605" s="392"/>
    </row>
    <row r="607" spans="1:11" ht="14.25" customHeight="1">
      <c r="A607"/>
      <c r="B607"/>
      <c r="C607"/>
      <c r="D607"/>
      <c r="E607"/>
      <c r="F607"/>
      <c r="G607"/>
      <c r="H607"/>
      <c r="I607"/>
      <c r="J607"/>
      <c r="K607"/>
    </row>
    <row r="608" spans="1:11" ht="47.25" customHeight="1">
      <c r="A608" s="396" t="s">
        <v>519</v>
      </c>
      <c r="B608" s="396"/>
      <c r="C608" s="396"/>
      <c r="D608" s="396"/>
      <c r="E608" s="396"/>
      <c r="F608" s="396"/>
      <c r="G608" s="396"/>
      <c r="H608" s="396"/>
      <c r="I608" s="396"/>
      <c r="J608" s="396"/>
      <c r="K608" s="396"/>
    </row>
    <row r="609" spans="1:11" s="64" customFormat="1" ht="31.5" customHeight="1">
      <c r="A609" s="291" t="s">
        <v>520</v>
      </c>
      <c r="B609" s="397" t="s">
        <v>460</v>
      </c>
      <c r="C609" s="398"/>
      <c r="D609" s="291" t="s">
        <v>521</v>
      </c>
      <c r="E609" s="399" t="s">
        <v>477</v>
      </c>
      <c r="F609" s="398"/>
      <c r="G609" s="291" t="s">
        <v>522</v>
      </c>
      <c r="H609" s="292" t="s">
        <v>480</v>
      </c>
      <c r="I609" s="291"/>
      <c r="K609" s="293" t="s">
        <v>13</v>
      </c>
    </row>
    <row r="610" spans="1:11" ht="52.5" customHeight="1">
      <c r="A610" s="208" t="s">
        <v>523</v>
      </c>
      <c r="B610" s="208" t="s">
        <v>524</v>
      </c>
      <c r="C610" s="208" t="s">
        <v>525</v>
      </c>
      <c r="D610" s="208" t="s">
        <v>526</v>
      </c>
      <c r="E610" s="208" t="s">
        <v>527</v>
      </c>
      <c r="F610" s="208" t="s">
        <v>528</v>
      </c>
      <c r="G610" s="208" t="s">
        <v>529</v>
      </c>
      <c r="H610" s="208" t="s">
        <v>530</v>
      </c>
      <c r="I610" s="208" t="s">
        <v>531</v>
      </c>
      <c r="J610" s="208" t="s">
        <v>532</v>
      </c>
      <c r="K610" s="208" t="s">
        <v>533</v>
      </c>
    </row>
    <row r="611" spans="1:11" ht="14.25" customHeight="1">
      <c r="A611" s="209" t="s">
        <v>534</v>
      </c>
      <c r="B611" s="209">
        <v>1</v>
      </c>
      <c r="C611" s="209">
        <v>2</v>
      </c>
      <c r="D611" s="209">
        <v>3</v>
      </c>
      <c r="E611" s="209">
        <v>4</v>
      </c>
      <c r="F611" s="209">
        <v>5</v>
      </c>
      <c r="G611" s="209">
        <v>6</v>
      </c>
      <c r="H611" s="209">
        <v>7</v>
      </c>
      <c r="I611" s="209">
        <v>8</v>
      </c>
      <c r="J611" s="209">
        <v>9</v>
      </c>
      <c r="K611" s="209"/>
    </row>
    <row r="612" spans="1:11" s="64" customFormat="1" ht="55.5" customHeight="1">
      <c r="A612" s="299" t="s">
        <v>827</v>
      </c>
      <c r="B612" s="300">
        <v>60</v>
      </c>
      <c r="C612" s="300">
        <v>0</v>
      </c>
      <c r="D612" s="300">
        <v>0</v>
      </c>
      <c r="E612" s="301">
        <v>60</v>
      </c>
      <c r="F612" s="301">
        <v>0</v>
      </c>
      <c r="G612" s="301">
        <v>0</v>
      </c>
      <c r="H612" s="301">
        <v>0</v>
      </c>
      <c r="I612" s="301">
        <v>0</v>
      </c>
      <c r="J612" s="300">
        <v>0</v>
      </c>
      <c r="K612" s="160"/>
    </row>
    <row r="613" spans="1:11" s="64" customFormat="1" ht="49.5" customHeight="1">
      <c r="A613" s="302" t="s">
        <v>535</v>
      </c>
      <c r="B613" s="390" t="s">
        <v>828</v>
      </c>
      <c r="C613" s="391"/>
      <c r="D613" s="391"/>
      <c r="E613" s="391"/>
      <c r="F613" s="391"/>
      <c r="G613" s="391"/>
      <c r="H613" s="391"/>
      <c r="I613" s="391"/>
      <c r="J613" s="391"/>
      <c r="K613" s="392"/>
    </row>
    <row r="614" spans="1:11" s="64" customFormat="1" ht="54" customHeight="1">
      <c r="A614" s="302" t="s">
        <v>536</v>
      </c>
      <c r="B614" s="390" t="s">
        <v>829</v>
      </c>
      <c r="C614" s="391"/>
      <c r="D614" s="391"/>
      <c r="E614" s="391"/>
      <c r="F614" s="392"/>
      <c r="G614" s="302" t="s">
        <v>538</v>
      </c>
      <c r="H614" s="390" t="s">
        <v>830</v>
      </c>
      <c r="I614" s="391"/>
      <c r="J614" s="391"/>
      <c r="K614" s="392"/>
    </row>
    <row r="615" spans="1:11" s="64" customFormat="1" ht="45.75" customHeight="1">
      <c r="A615" s="302" t="s">
        <v>540</v>
      </c>
      <c r="B615" s="390" t="s">
        <v>831</v>
      </c>
      <c r="C615" s="391"/>
      <c r="D615" s="391"/>
      <c r="E615" s="391"/>
      <c r="F615" s="392"/>
      <c r="G615" s="302" t="s">
        <v>542</v>
      </c>
      <c r="H615" s="390" t="s">
        <v>832</v>
      </c>
      <c r="I615" s="391"/>
      <c r="J615" s="391"/>
      <c r="K615" s="392"/>
    </row>
    <row r="616" spans="1:11" s="64" customFormat="1" ht="36" customHeight="1">
      <c r="A616" s="393" t="s">
        <v>544</v>
      </c>
      <c r="B616" s="393" t="s">
        <v>545</v>
      </c>
      <c r="C616" s="302" t="s">
        <v>546</v>
      </c>
      <c r="D616" s="390" t="s">
        <v>833</v>
      </c>
      <c r="E616" s="391"/>
      <c r="F616" s="392"/>
      <c r="G616" s="393" t="s">
        <v>548</v>
      </c>
      <c r="H616" s="302" t="s">
        <v>549</v>
      </c>
      <c r="I616" s="390" t="s">
        <v>834</v>
      </c>
      <c r="J616" s="391"/>
      <c r="K616" s="392"/>
    </row>
    <row r="617" spans="1:11" s="64" customFormat="1" ht="36" customHeight="1">
      <c r="A617" s="394"/>
      <c r="B617" s="394"/>
      <c r="C617" s="302" t="s">
        <v>551</v>
      </c>
      <c r="D617" s="390" t="s">
        <v>835</v>
      </c>
      <c r="E617" s="391"/>
      <c r="F617" s="392"/>
      <c r="G617" s="394"/>
      <c r="H617" s="302" t="s">
        <v>552</v>
      </c>
      <c r="I617" s="390" t="s">
        <v>836</v>
      </c>
      <c r="J617" s="391"/>
      <c r="K617" s="392"/>
    </row>
    <row r="618" spans="1:11" s="64" customFormat="1" ht="36" customHeight="1">
      <c r="A618" s="394"/>
      <c r="B618" s="394"/>
      <c r="C618" s="302" t="s">
        <v>553</v>
      </c>
      <c r="D618" s="390" t="s">
        <v>71</v>
      </c>
      <c r="E618" s="391"/>
      <c r="F618" s="392"/>
      <c r="G618" s="394"/>
      <c r="H618" s="302" t="s">
        <v>554</v>
      </c>
      <c r="I618" s="390" t="s">
        <v>71</v>
      </c>
      <c r="J618" s="391"/>
      <c r="K618" s="392"/>
    </row>
    <row r="619" spans="1:11" s="64" customFormat="1" ht="36" customHeight="1">
      <c r="A619" s="394"/>
      <c r="B619" s="394"/>
      <c r="C619" s="302" t="s">
        <v>555</v>
      </c>
      <c r="D619" s="390" t="s">
        <v>71</v>
      </c>
      <c r="E619" s="391"/>
      <c r="F619" s="392"/>
      <c r="G619" s="394"/>
      <c r="H619" s="302" t="s">
        <v>556</v>
      </c>
      <c r="I619" s="390" t="s">
        <v>71</v>
      </c>
      <c r="J619" s="391"/>
      <c r="K619" s="392"/>
    </row>
    <row r="620" spans="1:11" s="64" customFormat="1" ht="36" customHeight="1">
      <c r="A620" s="394"/>
      <c r="B620" s="394"/>
      <c r="C620" s="302" t="s">
        <v>557</v>
      </c>
      <c r="D620" s="390" t="s">
        <v>71</v>
      </c>
      <c r="E620" s="391"/>
      <c r="F620" s="392"/>
      <c r="G620" s="394"/>
      <c r="H620" s="302" t="s">
        <v>558</v>
      </c>
      <c r="I620" s="390" t="s">
        <v>71</v>
      </c>
      <c r="J620" s="391"/>
      <c r="K620" s="392"/>
    </row>
    <row r="621" spans="1:11" s="64" customFormat="1" ht="36" customHeight="1">
      <c r="A621" s="395"/>
      <c r="B621" s="395"/>
      <c r="C621" s="302" t="s">
        <v>559</v>
      </c>
      <c r="D621" s="390" t="s">
        <v>71</v>
      </c>
      <c r="E621" s="391"/>
      <c r="F621" s="392"/>
      <c r="G621" s="395"/>
      <c r="H621" s="302" t="s">
        <v>560</v>
      </c>
      <c r="I621" s="390" t="s">
        <v>71</v>
      </c>
      <c r="J621" s="391"/>
      <c r="K621" s="392"/>
    </row>
    <row r="623" spans="1:11" ht="14.25" customHeight="1">
      <c r="A623"/>
      <c r="B623"/>
      <c r="C623"/>
      <c r="D623"/>
      <c r="E623"/>
      <c r="F623"/>
      <c r="G623"/>
      <c r="H623"/>
      <c r="I623"/>
      <c r="J623"/>
      <c r="K623"/>
    </row>
    <row r="624" spans="1:11" ht="47.25" customHeight="1">
      <c r="A624" s="396" t="s">
        <v>519</v>
      </c>
      <c r="B624" s="396"/>
      <c r="C624" s="396"/>
      <c r="D624" s="396"/>
      <c r="E624" s="396"/>
      <c r="F624" s="396"/>
      <c r="G624" s="396"/>
      <c r="H624" s="396"/>
      <c r="I624" s="396"/>
      <c r="J624" s="396"/>
      <c r="K624" s="396"/>
    </row>
    <row r="625" spans="1:11" s="64" customFormat="1" ht="31.5" customHeight="1">
      <c r="A625" s="291" t="s">
        <v>520</v>
      </c>
      <c r="B625" s="397" t="s">
        <v>837</v>
      </c>
      <c r="C625" s="398"/>
      <c r="D625" s="291" t="s">
        <v>521</v>
      </c>
      <c r="E625" s="399" t="s">
        <v>477</v>
      </c>
      <c r="F625" s="398"/>
      <c r="G625" s="291" t="s">
        <v>522</v>
      </c>
      <c r="H625" s="292" t="s">
        <v>480</v>
      </c>
      <c r="I625" s="291"/>
      <c r="K625" s="293" t="s">
        <v>13</v>
      </c>
    </row>
    <row r="626" spans="1:11" ht="52.5" customHeight="1">
      <c r="A626" s="208" t="s">
        <v>523</v>
      </c>
      <c r="B626" s="208" t="s">
        <v>524</v>
      </c>
      <c r="C626" s="208" t="s">
        <v>525</v>
      </c>
      <c r="D626" s="208" t="s">
        <v>526</v>
      </c>
      <c r="E626" s="208" t="s">
        <v>527</v>
      </c>
      <c r="F626" s="208" t="s">
        <v>528</v>
      </c>
      <c r="G626" s="208" t="s">
        <v>529</v>
      </c>
      <c r="H626" s="208" t="s">
        <v>530</v>
      </c>
      <c r="I626" s="208" t="s">
        <v>531</v>
      </c>
      <c r="J626" s="208" t="s">
        <v>532</v>
      </c>
      <c r="K626" s="208" t="s">
        <v>533</v>
      </c>
    </row>
    <row r="627" spans="1:11" ht="14.25" customHeight="1">
      <c r="A627" s="209" t="s">
        <v>534</v>
      </c>
      <c r="B627" s="209">
        <v>1</v>
      </c>
      <c r="C627" s="209">
        <v>2</v>
      </c>
      <c r="D627" s="209">
        <v>3</v>
      </c>
      <c r="E627" s="209">
        <v>4</v>
      </c>
      <c r="F627" s="209">
        <v>5</v>
      </c>
      <c r="G627" s="209">
        <v>6</v>
      </c>
      <c r="H627" s="209">
        <v>7</v>
      </c>
      <c r="I627" s="209">
        <v>8</v>
      </c>
      <c r="J627" s="209">
        <v>9</v>
      </c>
      <c r="K627" s="209"/>
    </row>
    <row r="628" spans="1:11" s="64" customFormat="1" ht="55.5" customHeight="1">
      <c r="A628" s="299" t="s">
        <v>431</v>
      </c>
      <c r="B628" s="300">
        <v>98</v>
      </c>
      <c r="C628" s="300">
        <v>0</v>
      </c>
      <c r="D628" s="300">
        <v>0</v>
      </c>
      <c r="E628" s="301">
        <v>98</v>
      </c>
      <c r="F628" s="301">
        <v>0</v>
      </c>
      <c r="G628" s="301">
        <v>0</v>
      </c>
      <c r="H628" s="301">
        <v>0</v>
      </c>
      <c r="I628" s="301">
        <v>0</v>
      </c>
      <c r="J628" s="300">
        <v>0</v>
      </c>
      <c r="K628" s="160"/>
    </row>
    <row r="629" spans="1:11" s="64" customFormat="1" ht="45" customHeight="1">
      <c r="A629" s="302" t="s">
        <v>535</v>
      </c>
      <c r="B629" s="408" t="s">
        <v>838</v>
      </c>
      <c r="C629" s="391"/>
      <c r="D629" s="391"/>
      <c r="E629" s="391"/>
      <c r="F629" s="391"/>
      <c r="G629" s="391"/>
      <c r="H629" s="391"/>
      <c r="I629" s="391"/>
      <c r="J629" s="391"/>
      <c r="K629" s="392"/>
    </row>
    <row r="630" spans="1:11" s="64" customFormat="1" ht="93.75" customHeight="1">
      <c r="A630" s="302" t="s">
        <v>536</v>
      </c>
      <c r="B630" s="390" t="s">
        <v>839</v>
      </c>
      <c r="C630" s="391"/>
      <c r="D630" s="391"/>
      <c r="E630" s="391"/>
      <c r="F630" s="392"/>
      <c r="G630" s="302" t="s">
        <v>538</v>
      </c>
      <c r="H630" s="390" t="s">
        <v>840</v>
      </c>
      <c r="I630" s="391"/>
      <c r="J630" s="391"/>
      <c r="K630" s="392"/>
    </row>
    <row r="631" spans="1:11" s="64" customFormat="1" ht="93.75" customHeight="1">
      <c r="A631" s="302" t="s">
        <v>540</v>
      </c>
      <c r="B631" s="390" t="s">
        <v>841</v>
      </c>
      <c r="C631" s="391"/>
      <c r="D631" s="391"/>
      <c r="E631" s="391"/>
      <c r="F631" s="392"/>
      <c r="G631" s="302" t="s">
        <v>542</v>
      </c>
      <c r="H631" s="390" t="s">
        <v>613</v>
      </c>
      <c r="I631" s="391"/>
      <c r="J631" s="391"/>
      <c r="K631" s="392"/>
    </row>
    <row r="632" spans="1:11" s="64" customFormat="1" ht="36" customHeight="1">
      <c r="A632" s="393" t="s">
        <v>544</v>
      </c>
      <c r="B632" s="393" t="s">
        <v>545</v>
      </c>
      <c r="C632" s="302" t="s">
        <v>546</v>
      </c>
      <c r="D632" s="390" t="s">
        <v>842</v>
      </c>
      <c r="E632" s="391"/>
      <c r="F632" s="392"/>
      <c r="G632" s="393" t="s">
        <v>548</v>
      </c>
      <c r="H632" s="302" t="s">
        <v>549</v>
      </c>
      <c r="I632" s="390" t="s">
        <v>825</v>
      </c>
      <c r="J632" s="391"/>
      <c r="K632" s="392"/>
    </row>
    <row r="633" spans="1:11" s="64" customFormat="1" ht="36" customHeight="1">
      <c r="A633" s="394"/>
      <c r="B633" s="394"/>
      <c r="C633" s="302" t="s">
        <v>551</v>
      </c>
      <c r="D633" s="390" t="s">
        <v>71</v>
      </c>
      <c r="E633" s="391"/>
      <c r="F633" s="392"/>
      <c r="G633" s="394"/>
      <c r="H633" s="302" t="s">
        <v>552</v>
      </c>
      <c r="I633" s="390" t="s">
        <v>843</v>
      </c>
      <c r="J633" s="391"/>
      <c r="K633" s="392"/>
    </row>
    <row r="634" spans="1:11" s="64" customFormat="1" ht="36" customHeight="1">
      <c r="A634" s="394"/>
      <c r="B634" s="394"/>
      <c r="C634" s="302" t="s">
        <v>553</v>
      </c>
      <c r="D634" s="390" t="s">
        <v>71</v>
      </c>
      <c r="E634" s="391"/>
      <c r="F634" s="392"/>
      <c r="G634" s="394"/>
      <c r="H634" s="302" t="s">
        <v>554</v>
      </c>
      <c r="I634" s="390" t="s">
        <v>71</v>
      </c>
      <c r="J634" s="391"/>
      <c r="K634" s="392"/>
    </row>
    <row r="635" spans="1:11" s="64" customFormat="1" ht="36" customHeight="1">
      <c r="A635" s="394"/>
      <c r="B635" s="394"/>
      <c r="C635" s="302" t="s">
        <v>555</v>
      </c>
      <c r="D635" s="390" t="s">
        <v>71</v>
      </c>
      <c r="E635" s="391"/>
      <c r="F635" s="392"/>
      <c r="G635" s="394"/>
      <c r="H635" s="302" t="s">
        <v>556</v>
      </c>
      <c r="I635" s="390" t="s">
        <v>71</v>
      </c>
      <c r="J635" s="391"/>
      <c r="K635" s="392"/>
    </row>
    <row r="636" spans="1:11" s="64" customFormat="1" ht="36" customHeight="1">
      <c r="A636" s="394"/>
      <c r="B636" s="394"/>
      <c r="C636" s="302" t="s">
        <v>557</v>
      </c>
      <c r="D636" s="390" t="s">
        <v>71</v>
      </c>
      <c r="E636" s="391"/>
      <c r="F636" s="392"/>
      <c r="G636" s="394"/>
      <c r="H636" s="302" t="s">
        <v>558</v>
      </c>
      <c r="I636" s="390" t="s">
        <v>71</v>
      </c>
      <c r="J636" s="391"/>
      <c r="K636" s="392"/>
    </row>
    <row r="637" spans="1:11" s="64" customFormat="1" ht="36" customHeight="1">
      <c r="A637" s="395"/>
      <c r="B637" s="395"/>
      <c r="C637" s="302" t="s">
        <v>559</v>
      </c>
      <c r="D637" s="390" t="s">
        <v>71</v>
      </c>
      <c r="E637" s="391"/>
      <c r="F637" s="392"/>
      <c r="G637" s="395"/>
      <c r="H637" s="302" t="s">
        <v>560</v>
      </c>
      <c r="I637" s="390" t="s">
        <v>71</v>
      </c>
      <c r="J637" s="391"/>
      <c r="K637" s="392"/>
    </row>
    <row r="639" spans="1:11" ht="14.25" customHeight="1">
      <c r="A639"/>
      <c r="B639"/>
      <c r="C639"/>
      <c r="D639"/>
      <c r="E639"/>
      <c r="F639"/>
      <c r="G639"/>
      <c r="H639"/>
      <c r="I639"/>
      <c r="J639"/>
      <c r="K639"/>
    </row>
    <row r="640" spans="1:11" ht="47.25" customHeight="1">
      <c r="A640" s="396" t="s">
        <v>519</v>
      </c>
      <c r="B640" s="396"/>
      <c r="C640" s="396"/>
      <c r="D640" s="396"/>
      <c r="E640" s="396"/>
      <c r="F640" s="396"/>
      <c r="G640" s="396"/>
      <c r="H640" s="396"/>
      <c r="I640" s="396"/>
      <c r="J640" s="396"/>
      <c r="K640" s="396"/>
    </row>
    <row r="641" spans="1:11" s="64" customFormat="1" ht="31.5" customHeight="1">
      <c r="A641" s="291" t="s">
        <v>520</v>
      </c>
      <c r="B641" s="397" t="s">
        <v>837</v>
      </c>
      <c r="C641" s="398"/>
      <c r="D641" s="291" t="s">
        <v>521</v>
      </c>
      <c r="E641" s="399" t="s">
        <v>477</v>
      </c>
      <c r="F641" s="398"/>
      <c r="G641" s="291" t="s">
        <v>522</v>
      </c>
      <c r="H641" s="292" t="s">
        <v>480</v>
      </c>
      <c r="I641" s="291"/>
      <c r="K641" s="293" t="s">
        <v>13</v>
      </c>
    </row>
    <row r="642" spans="1:11" ht="52.5" customHeight="1">
      <c r="A642" s="208" t="s">
        <v>523</v>
      </c>
      <c r="B642" s="208" t="s">
        <v>524</v>
      </c>
      <c r="C642" s="208" t="s">
        <v>525</v>
      </c>
      <c r="D642" s="208" t="s">
        <v>526</v>
      </c>
      <c r="E642" s="208" t="s">
        <v>527</v>
      </c>
      <c r="F642" s="208" t="s">
        <v>528</v>
      </c>
      <c r="G642" s="208" t="s">
        <v>529</v>
      </c>
      <c r="H642" s="208" t="s">
        <v>530</v>
      </c>
      <c r="I642" s="208" t="s">
        <v>531</v>
      </c>
      <c r="J642" s="208" t="s">
        <v>532</v>
      </c>
      <c r="K642" s="208" t="s">
        <v>533</v>
      </c>
    </row>
    <row r="643" spans="1:11" ht="14.25" customHeight="1">
      <c r="A643" s="209" t="s">
        <v>534</v>
      </c>
      <c r="B643" s="209">
        <v>1</v>
      </c>
      <c r="C643" s="209">
        <v>2</v>
      </c>
      <c r="D643" s="209">
        <v>3</v>
      </c>
      <c r="E643" s="209">
        <v>4</v>
      </c>
      <c r="F643" s="209">
        <v>5</v>
      </c>
      <c r="G643" s="209">
        <v>6</v>
      </c>
      <c r="H643" s="209">
        <v>7</v>
      </c>
      <c r="I643" s="209">
        <v>8</v>
      </c>
      <c r="J643" s="209">
        <v>9</v>
      </c>
      <c r="K643" s="209"/>
    </row>
    <row r="644" spans="1:11" s="64" customFormat="1" ht="55.5" customHeight="1">
      <c r="A644" s="299" t="s">
        <v>429</v>
      </c>
      <c r="B644" s="300">
        <v>15.5</v>
      </c>
      <c r="C644" s="300">
        <v>15.5</v>
      </c>
      <c r="D644" s="300">
        <v>0</v>
      </c>
      <c r="E644" s="301">
        <v>0</v>
      </c>
      <c r="F644" s="301">
        <v>0</v>
      </c>
      <c r="G644" s="301">
        <v>0</v>
      </c>
      <c r="H644" s="301">
        <v>0</v>
      </c>
      <c r="I644" s="301">
        <v>0</v>
      </c>
      <c r="J644" s="300">
        <v>0</v>
      </c>
      <c r="K644" s="160"/>
    </row>
    <row r="645" spans="1:11" s="64" customFormat="1" ht="49.5" customHeight="1">
      <c r="A645" s="302" t="s">
        <v>535</v>
      </c>
      <c r="B645" s="390" t="s">
        <v>844</v>
      </c>
      <c r="C645" s="391"/>
      <c r="D645" s="391"/>
      <c r="E645" s="391"/>
      <c r="F645" s="391"/>
      <c r="G645" s="391"/>
      <c r="H645" s="391"/>
      <c r="I645" s="391"/>
      <c r="J645" s="391"/>
      <c r="K645" s="392"/>
    </row>
    <row r="646" spans="1:11" s="64" customFormat="1" ht="93.75" customHeight="1">
      <c r="A646" s="302" t="s">
        <v>536</v>
      </c>
      <c r="B646" s="390" t="s">
        <v>845</v>
      </c>
      <c r="C646" s="391"/>
      <c r="D646" s="391"/>
      <c r="E646" s="391"/>
      <c r="F646" s="392"/>
      <c r="G646" s="302" t="s">
        <v>538</v>
      </c>
      <c r="H646" s="390" t="s">
        <v>844</v>
      </c>
      <c r="I646" s="391"/>
      <c r="J646" s="391"/>
      <c r="K646" s="392"/>
    </row>
    <row r="647" spans="1:11" s="64" customFormat="1" ht="93.75" customHeight="1">
      <c r="A647" s="302" t="s">
        <v>540</v>
      </c>
      <c r="B647" s="390" t="s">
        <v>846</v>
      </c>
      <c r="C647" s="391"/>
      <c r="D647" s="391"/>
      <c r="E647" s="391"/>
      <c r="F647" s="392"/>
      <c r="G647" s="302" t="s">
        <v>542</v>
      </c>
      <c r="H647" s="390" t="s">
        <v>847</v>
      </c>
      <c r="I647" s="391"/>
      <c r="J647" s="391"/>
      <c r="K647" s="392"/>
    </row>
    <row r="648" spans="1:11" s="64" customFormat="1" ht="36" customHeight="1">
      <c r="A648" s="393" t="s">
        <v>544</v>
      </c>
      <c r="B648" s="393" t="s">
        <v>545</v>
      </c>
      <c r="C648" s="302" t="s">
        <v>546</v>
      </c>
      <c r="D648" s="390" t="s">
        <v>848</v>
      </c>
      <c r="E648" s="391"/>
      <c r="F648" s="392"/>
      <c r="G648" s="393" t="s">
        <v>548</v>
      </c>
      <c r="H648" s="302" t="s">
        <v>549</v>
      </c>
      <c r="I648" s="390" t="s">
        <v>849</v>
      </c>
      <c r="J648" s="391"/>
      <c r="K648" s="392"/>
    </row>
    <row r="649" spans="1:11" s="64" customFormat="1" ht="36" customHeight="1">
      <c r="A649" s="394"/>
      <c r="B649" s="394"/>
      <c r="C649" s="302" t="s">
        <v>551</v>
      </c>
      <c r="D649" s="390" t="s">
        <v>850</v>
      </c>
      <c r="E649" s="391"/>
      <c r="F649" s="392"/>
      <c r="G649" s="394"/>
      <c r="H649" s="302" t="s">
        <v>552</v>
      </c>
      <c r="I649" s="390" t="s">
        <v>851</v>
      </c>
      <c r="J649" s="391"/>
      <c r="K649" s="392"/>
    </row>
    <row r="650" spans="1:11" s="64" customFormat="1" ht="36" customHeight="1">
      <c r="A650" s="394"/>
      <c r="B650" s="394"/>
      <c r="C650" s="302" t="s">
        <v>553</v>
      </c>
      <c r="D650" s="390" t="s">
        <v>852</v>
      </c>
      <c r="E650" s="391"/>
      <c r="F650" s="392"/>
      <c r="G650" s="394"/>
      <c r="H650" s="302" t="s">
        <v>554</v>
      </c>
      <c r="I650" s="390" t="s">
        <v>71</v>
      </c>
      <c r="J650" s="391"/>
      <c r="K650" s="392"/>
    </row>
    <row r="651" spans="1:11" s="64" customFormat="1" ht="36" customHeight="1">
      <c r="A651" s="394"/>
      <c r="B651" s="394"/>
      <c r="C651" s="302" t="s">
        <v>555</v>
      </c>
      <c r="D651" s="390" t="s">
        <v>853</v>
      </c>
      <c r="E651" s="391"/>
      <c r="F651" s="392"/>
      <c r="G651" s="394"/>
      <c r="H651" s="302" t="s">
        <v>556</v>
      </c>
      <c r="I651" s="390" t="s">
        <v>71</v>
      </c>
      <c r="J651" s="391"/>
      <c r="K651" s="392"/>
    </row>
    <row r="652" spans="1:11" s="64" customFormat="1" ht="36" customHeight="1">
      <c r="A652" s="394"/>
      <c r="B652" s="394"/>
      <c r="C652" s="302" t="s">
        <v>557</v>
      </c>
      <c r="D652" s="390" t="s">
        <v>71</v>
      </c>
      <c r="E652" s="391"/>
      <c r="F652" s="392"/>
      <c r="G652" s="394"/>
      <c r="H652" s="302" t="s">
        <v>558</v>
      </c>
      <c r="I652" s="390" t="s">
        <v>71</v>
      </c>
      <c r="J652" s="391"/>
      <c r="K652" s="392"/>
    </row>
    <row r="653" spans="1:11" s="64" customFormat="1" ht="36" customHeight="1">
      <c r="A653" s="395"/>
      <c r="B653" s="395"/>
      <c r="C653" s="302" t="s">
        <v>559</v>
      </c>
      <c r="D653" s="390" t="s">
        <v>71</v>
      </c>
      <c r="E653" s="391"/>
      <c r="F653" s="392"/>
      <c r="G653" s="395"/>
      <c r="H653" s="302" t="s">
        <v>560</v>
      </c>
      <c r="I653" s="390" t="s">
        <v>71</v>
      </c>
      <c r="J653" s="391"/>
      <c r="K653" s="392"/>
    </row>
    <row r="655" s="307" customFormat="1" ht="14.25" customHeight="1"/>
    <row r="656" spans="1:11" s="307" customFormat="1" ht="47.25" customHeight="1">
      <c r="A656" s="407" t="s">
        <v>519</v>
      </c>
      <c r="B656" s="407"/>
      <c r="C656" s="407"/>
      <c r="D656" s="407"/>
      <c r="E656" s="407"/>
      <c r="F656" s="407"/>
      <c r="G656" s="407"/>
      <c r="H656" s="407"/>
      <c r="I656" s="407"/>
      <c r="J656" s="407"/>
      <c r="K656" s="407"/>
    </row>
    <row r="657" spans="1:11" s="305" customFormat="1" ht="31.5" customHeight="1">
      <c r="A657" s="303" t="s">
        <v>520</v>
      </c>
      <c r="B657" s="399" t="s">
        <v>854</v>
      </c>
      <c r="C657" s="399"/>
      <c r="D657" s="303" t="s">
        <v>521</v>
      </c>
      <c r="E657" s="399" t="s">
        <v>477</v>
      </c>
      <c r="F657" s="399"/>
      <c r="G657" s="303" t="s">
        <v>522</v>
      </c>
      <c r="H657" s="304" t="s">
        <v>480</v>
      </c>
      <c r="I657" s="303"/>
      <c r="K657" s="306" t="s">
        <v>13</v>
      </c>
    </row>
    <row r="658" spans="1:11" s="307" customFormat="1" ht="52.5" customHeight="1">
      <c r="A658" s="294" t="s">
        <v>523</v>
      </c>
      <c r="B658" s="294" t="s">
        <v>524</v>
      </c>
      <c r="C658" s="294" t="s">
        <v>525</v>
      </c>
      <c r="D658" s="294" t="s">
        <v>526</v>
      </c>
      <c r="E658" s="294" t="s">
        <v>527</v>
      </c>
      <c r="F658" s="294" t="s">
        <v>528</v>
      </c>
      <c r="G658" s="294" t="s">
        <v>529</v>
      </c>
      <c r="H658" s="294" t="s">
        <v>530</v>
      </c>
      <c r="I658" s="294" t="s">
        <v>531</v>
      </c>
      <c r="J658" s="294" t="s">
        <v>532</v>
      </c>
      <c r="K658" s="294" t="s">
        <v>533</v>
      </c>
    </row>
    <row r="659" spans="1:11" s="307" customFormat="1" ht="14.25" customHeight="1">
      <c r="A659" s="295" t="s">
        <v>534</v>
      </c>
      <c r="B659" s="295">
        <v>1</v>
      </c>
      <c r="C659" s="295">
        <v>2</v>
      </c>
      <c r="D659" s="295">
        <v>3</v>
      </c>
      <c r="E659" s="295">
        <v>4</v>
      </c>
      <c r="F659" s="295">
        <v>5</v>
      </c>
      <c r="G659" s="295">
        <v>6</v>
      </c>
      <c r="H659" s="295">
        <v>7</v>
      </c>
      <c r="I659" s="295">
        <v>8</v>
      </c>
      <c r="J659" s="295">
        <v>9</v>
      </c>
      <c r="K659" s="295"/>
    </row>
    <row r="660" spans="1:11" s="305" customFormat="1" ht="55.5" customHeight="1">
      <c r="A660" s="296" t="s">
        <v>433</v>
      </c>
      <c r="B660" s="297">
        <v>17.74</v>
      </c>
      <c r="C660" s="297">
        <v>0</v>
      </c>
      <c r="D660" s="297">
        <v>0</v>
      </c>
      <c r="E660" s="68">
        <v>0</v>
      </c>
      <c r="F660" s="68">
        <v>0</v>
      </c>
      <c r="G660" s="68">
        <v>0</v>
      </c>
      <c r="H660" s="68">
        <v>17.74</v>
      </c>
      <c r="I660" s="68">
        <v>0</v>
      </c>
      <c r="J660" s="297">
        <v>0</v>
      </c>
      <c r="K660" s="68"/>
    </row>
    <row r="661" spans="1:11" s="305" customFormat="1" ht="110.25" customHeight="1">
      <c r="A661" s="298" t="s">
        <v>535</v>
      </c>
      <c r="B661" s="400" t="s">
        <v>855</v>
      </c>
      <c r="C661" s="401"/>
      <c r="D661" s="401"/>
      <c r="E661" s="401"/>
      <c r="F661" s="401"/>
      <c r="G661" s="401"/>
      <c r="H661" s="401"/>
      <c r="I661" s="401"/>
      <c r="J661" s="401"/>
      <c r="K661" s="402"/>
    </row>
    <row r="662" spans="1:11" s="305" customFormat="1" ht="197.25" customHeight="1">
      <c r="A662" s="298" t="s">
        <v>536</v>
      </c>
      <c r="B662" s="400" t="s">
        <v>856</v>
      </c>
      <c r="C662" s="401"/>
      <c r="D662" s="401"/>
      <c r="E662" s="401"/>
      <c r="F662" s="402"/>
      <c r="G662" s="298" t="s">
        <v>538</v>
      </c>
      <c r="H662" s="400" t="s">
        <v>855</v>
      </c>
      <c r="I662" s="401"/>
      <c r="J662" s="401"/>
      <c r="K662" s="402"/>
    </row>
    <row r="663" spans="1:11" s="305" customFormat="1" ht="37.5" customHeight="1">
      <c r="A663" s="298" t="s">
        <v>540</v>
      </c>
      <c r="B663" s="400" t="s">
        <v>857</v>
      </c>
      <c r="C663" s="401"/>
      <c r="D663" s="401"/>
      <c r="E663" s="401"/>
      <c r="F663" s="402"/>
      <c r="G663" s="298" t="s">
        <v>542</v>
      </c>
      <c r="H663" s="400" t="s">
        <v>607</v>
      </c>
      <c r="I663" s="401"/>
      <c r="J663" s="401"/>
      <c r="K663" s="402"/>
    </row>
    <row r="664" spans="1:11" s="305" customFormat="1" ht="36" customHeight="1">
      <c r="A664" s="404" t="s">
        <v>544</v>
      </c>
      <c r="B664" s="404" t="s">
        <v>545</v>
      </c>
      <c r="C664" s="298" t="s">
        <v>546</v>
      </c>
      <c r="D664" s="400" t="s">
        <v>858</v>
      </c>
      <c r="E664" s="401"/>
      <c r="F664" s="402"/>
      <c r="G664" s="404" t="s">
        <v>548</v>
      </c>
      <c r="H664" s="298" t="s">
        <v>549</v>
      </c>
      <c r="I664" s="400" t="s">
        <v>859</v>
      </c>
      <c r="J664" s="401"/>
      <c r="K664" s="402"/>
    </row>
    <row r="665" spans="1:11" s="305" customFormat="1" ht="36" customHeight="1">
      <c r="A665" s="405"/>
      <c r="B665" s="405"/>
      <c r="C665" s="298" t="s">
        <v>551</v>
      </c>
      <c r="D665" s="400" t="s">
        <v>860</v>
      </c>
      <c r="E665" s="401"/>
      <c r="F665" s="402"/>
      <c r="G665" s="405"/>
      <c r="H665" s="298" t="s">
        <v>552</v>
      </c>
      <c r="I665" s="400" t="s">
        <v>71</v>
      </c>
      <c r="J665" s="401"/>
      <c r="K665" s="402"/>
    </row>
    <row r="666" spans="1:11" s="305" customFormat="1" ht="24" customHeight="1">
      <c r="A666" s="405"/>
      <c r="B666" s="405"/>
      <c r="C666" s="298" t="s">
        <v>553</v>
      </c>
      <c r="D666" s="400" t="s">
        <v>71</v>
      </c>
      <c r="E666" s="401"/>
      <c r="F666" s="402"/>
      <c r="G666" s="405"/>
      <c r="H666" s="298" t="s">
        <v>554</v>
      </c>
      <c r="I666" s="400" t="s">
        <v>71</v>
      </c>
      <c r="J666" s="401"/>
      <c r="K666" s="402"/>
    </row>
    <row r="667" spans="1:11" s="305" customFormat="1" ht="24" customHeight="1">
      <c r="A667" s="405"/>
      <c r="B667" s="405"/>
      <c r="C667" s="298" t="s">
        <v>555</v>
      </c>
      <c r="D667" s="400" t="s">
        <v>71</v>
      </c>
      <c r="E667" s="401"/>
      <c r="F667" s="402"/>
      <c r="G667" s="405"/>
      <c r="H667" s="298" t="s">
        <v>556</v>
      </c>
      <c r="I667" s="400" t="s">
        <v>71</v>
      </c>
      <c r="J667" s="401"/>
      <c r="K667" s="402"/>
    </row>
    <row r="668" spans="1:11" s="305" customFormat="1" ht="24" customHeight="1">
      <c r="A668" s="405"/>
      <c r="B668" s="405"/>
      <c r="C668" s="298" t="s">
        <v>557</v>
      </c>
      <c r="D668" s="400" t="s">
        <v>71</v>
      </c>
      <c r="E668" s="401"/>
      <c r="F668" s="402"/>
      <c r="G668" s="405"/>
      <c r="H668" s="298" t="s">
        <v>558</v>
      </c>
      <c r="I668" s="400" t="s">
        <v>71</v>
      </c>
      <c r="J668" s="401"/>
      <c r="K668" s="402"/>
    </row>
    <row r="669" spans="1:11" s="305" customFormat="1" ht="24" customHeight="1">
      <c r="A669" s="406"/>
      <c r="B669" s="406"/>
      <c r="C669" s="298" t="s">
        <v>559</v>
      </c>
      <c r="D669" s="400" t="s">
        <v>71</v>
      </c>
      <c r="E669" s="401"/>
      <c r="F669" s="402"/>
      <c r="G669" s="406"/>
      <c r="H669" s="298" t="s">
        <v>560</v>
      </c>
      <c r="I669" s="400" t="s">
        <v>71</v>
      </c>
      <c r="J669" s="401"/>
      <c r="K669" s="402"/>
    </row>
    <row r="671" s="307" customFormat="1" ht="14.25" customHeight="1"/>
    <row r="672" spans="1:11" s="307" customFormat="1" ht="47.25" customHeight="1">
      <c r="A672" s="407" t="s">
        <v>519</v>
      </c>
      <c r="B672" s="407"/>
      <c r="C672" s="407"/>
      <c r="D672" s="407"/>
      <c r="E672" s="407"/>
      <c r="F672" s="407"/>
      <c r="G672" s="407"/>
      <c r="H672" s="407"/>
      <c r="I672" s="407"/>
      <c r="J672" s="407"/>
      <c r="K672" s="407"/>
    </row>
    <row r="673" spans="1:11" s="305" customFormat="1" ht="31.5" customHeight="1">
      <c r="A673" s="303" t="s">
        <v>520</v>
      </c>
      <c r="B673" s="399" t="s">
        <v>861</v>
      </c>
      <c r="C673" s="399"/>
      <c r="D673" s="303" t="s">
        <v>521</v>
      </c>
      <c r="E673" s="399" t="s">
        <v>477</v>
      </c>
      <c r="F673" s="399"/>
      <c r="G673" s="303" t="s">
        <v>522</v>
      </c>
      <c r="H673" s="304" t="s">
        <v>480</v>
      </c>
      <c r="I673" s="303"/>
      <c r="K673" s="306" t="s">
        <v>13</v>
      </c>
    </row>
    <row r="674" spans="1:11" s="307" customFormat="1" ht="52.5" customHeight="1">
      <c r="A674" s="294" t="s">
        <v>523</v>
      </c>
      <c r="B674" s="294" t="s">
        <v>524</v>
      </c>
      <c r="C674" s="294" t="s">
        <v>525</v>
      </c>
      <c r="D674" s="294" t="s">
        <v>526</v>
      </c>
      <c r="E674" s="294" t="s">
        <v>527</v>
      </c>
      <c r="F674" s="294" t="s">
        <v>528</v>
      </c>
      <c r="G674" s="294" t="s">
        <v>529</v>
      </c>
      <c r="H674" s="294" t="s">
        <v>530</v>
      </c>
      <c r="I674" s="294" t="s">
        <v>531</v>
      </c>
      <c r="J674" s="294" t="s">
        <v>532</v>
      </c>
      <c r="K674" s="294" t="s">
        <v>533</v>
      </c>
    </row>
    <row r="675" spans="1:11" s="307" customFormat="1" ht="14.25" customHeight="1">
      <c r="A675" s="295" t="s">
        <v>534</v>
      </c>
      <c r="B675" s="295">
        <v>1</v>
      </c>
      <c r="C675" s="295">
        <v>2</v>
      </c>
      <c r="D675" s="295">
        <v>3</v>
      </c>
      <c r="E675" s="295">
        <v>4</v>
      </c>
      <c r="F675" s="295">
        <v>5</v>
      </c>
      <c r="G675" s="295">
        <v>6</v>
      </c>
      <c r="H675" s="295">
        <v>7</v>
      </c>
      <c r="I675" s="295">
        <v>8</v>
      </c>
      <c r="J675" s="295">
        <v>9</v>
      </c>
      <c r="K675" s="295"/>
    </row>
    <row r="676" spans="1:11" s="305" customFormat="1" ht="55.5" customHeight="1">
      <c r="A676" s="296" t="s">
        <v>435</v>
      </c>
      <c r="B676" s="297">
        <v>1.4</v>
      </c>
      <c r="C676" s="297">
        <v>0</v>
      </c>
      <c r="D676" s="297">
        <v>0</v>
      </c>
      <c r="E676" s="68">
        <v>0</v>
      </c>
      <c r="F676" s="68">
        <v>0</v>
      </c>
      <c r="G676" s="68">
        <v>0</v>
      </c>
      <c r="H676" s="68">
        <v>1.4</v>
      </c>
      <c r="I676" s="68">
        <v>0</v>
      </c>
      <c r="J676" s="297">
        <v>0</v>
      </c>
      <c r="K676" s="68"/>
    </row>
    <row r="677" spans="1:11" s="305" customFormat="1" ht="67.5" customHeight="1">
      <c r="A677" s="298" t="s">
        <v>535</v>
      </c>
      <c r="B677" s="403" t="s">
        <v>862</v>
      </c>
      <c r="C677" s="401"/>
      <c r="D677" s="401"/>
      <c r="E677" s="401"/>
      <c r="F677" s="401"/>
      <c r="G677" s="401"/>
      <c r="H677" s="401"/>
      <c r="I677" s="401"/>
      <c r="J677" s="401"/>
      <c r="K677" s="402"/>
    </row>
    <row r="678" spans="1:11" s="305" customFormat="1" ht="61.5" customHeight="1">
      <c r="A678" s="298" t="s">
        <v>536</v>
      </c>
      <c r="B678" s="400" t="s">
        <v>863</v>
      </c>
      <c r="C678" s="401"/>
      <c r="D678" s="401"/>
      <c r="E678" s="401"/>
      <c r="F678" s="402"/>
      <c r="G678" s="298" t="s">
        <v>538</v>
      </c>
      <c r="H678" s="400" t="s">
        <v>864</v>
      </c>
      <c r="I678" s="401"/>
      <c r="J678" s="401"/>
      <c r="K678" s="402"/>
    </row>
    <row r="679" spans="1:11" s="305" customFormat="1" ht="61.5" customHeight="1">
      <c r="A679" s="298" t="s">
        <v>540</v>
      </c>
      <c r="B679" s="400" t="s">
        <v>865</v>
      </c>
      <c r="C679" s="401"/>
      <c r="D679" s="401"/>
      <c r="E679" s="401"/>
      <c r="F679" s="402"/>
      <c r="G679" s="298" t="s">
        <v>542</v>
      </c>
      <c r="H679" s="400" t="s">
        <v>800</v>
      </c>
      <c r="I679" s="401"/>
      <c r="J679" s="401"/>
      <c r="K679" s="402"/>
    </row>
    <row r="680" spans="1:11" s="305" customFormat="1" ht="36" customHeight="1">
      <c r="A680" s="404" t="s">
        <v>544</v>
      </c>
      <c r="B680" s="404" t="s">
        <v>545</v>
      </c>
      <c r="C680" s="298" t="s">
        <v>546</v>
      </c>
      <c r="D680" s="403" t="s">
        <v>866</v>
      </c>
      <c r="E680" s="401"/>
      <c r="F680" s="402"/>
      <c r="G680" s="404" t="s">
        <v>548</v>
      </c>
      <c r="H680" s="298" t="s">
        <v>549</v>
      </c>
      <c r="I680" s="400" t="s">
        <v>867</v>
      </c>
      <c r="J680" s="401"/>
      <c r="K680" s="402"/>
    </row>
    <row r="681" spans="1:11" s="305" customFormat="1" ht="36" customHeight="1">
      <c r="A681" s="405"/>
      <c r="B681" s="405"/>
      <c r="C681" s="298" t="s">
        <v>551</v>
      </c>
      <c r="D681" s="403" t="s">
        <v>868</v>
      </c>
      <c r="E681" s="401"/>
      <c r="F681" s="402"/>
      <c r="G681" s="405"/>
      <c r="H681" s="298" t="s">
        <v>552</v>
      </c>
      <c r="I681" s="403" t="s">
        <v>869</v>
      </c>
      <c r="J681" s="401"/>
      <c r="K681" s="402"/>
    </row>
    <row r="682" spans="1:11" s="305" customFormat="1" ht="36" customHeight="1">
      <c r="A682" s="405"/>
      <c r="B682" s="405"/>
      <c r="C682" s="298" t="s">
        <v>553</v>
      </c>
      <c r="D682" s="403" t="s">
        <v>870</v>
      </c>
      <c r="E682" s="401"/>
      <c r="F682" s="402"/>
      <c r="G682" s="405"/>
      <c r="H682" s="298" t="s">
        <v>554</v>
      </c>
      <c r="I682" s="400" t="s">
        <v>71</v>
      </c>
      <c r="J682" s="401"/>
      <c r="K682" s="402"/>
    </row>
    <row r="683" spans="1:11" s="305" customFormat="1" ht="36" customHeight="1">
      <c r="A683" s="405"/>
      <c r="B683" s="405"/>
      <c r="C683" s="298" t="s">
        <v>555</v>
      </c>
      <c r="D683" s="400" t="s">
        <v>71</v>
      </c>
      <c r="E683" s="401"/>
      <c r="F683" s="402"/>
      <c r="G683" s="405"/>
      <c r="H683" s="298" t="s">
        <v>556</v>
      </c>
      <c r="I683" s="400" t="s">
        <v>71</v>
      </c>
      <c r="J683" s="401"/>
      <c r="K683" s="402"/>
    </row>
    <row r="684" spans="1:11" s="305" customFormat="1" ht="36" customHeight="1">
      <c r="A684" s="405"/>
      <c r="B684" s="405"/>
      <c r="C684" s="298" t="s">
        <v>557</v>
      </c>
      <c r="D684" s="400" t="s">
        <v>71</v>
      </c>
      <c r="E684" s="401"/>
      <c r="F684" s="402"/>
      <c r="G684" s="405"/>
      <c r="H684" s="298" t="s">
        <v>558</v>
      </c>
      <c r="I684" s="400" t="s">
        <v>71</v>
      </c>
      <c r="J684" s="401"/>
      <c r="K684" s="402"/>
    </row>
    <row r="685" spans="1:11" s="305" customFormat="1" ht="36" customHeight="1">
      <c r="A685" s="406"/>
      <c r="B685" s="406"/>
      <c r="C685" s="298" t="s">
        <v>559</v>
      </c>
      <c r="D685" s="400"/>
      <c r="E685" s="401"/>
      <c r="F685" s="402"/>
      <c r="G685" s="406"/>
      <c r="H685" s="298" t="s">
        <v>560</v>
      </c>
      <c r="I685" s="400" t="s">
        <v>71</v>
      </c>
      <c r="J685" s="401"/>
      <c r="K685" s="402"/>
    </row>
    <row r="687" spans="1:11" ht="14.25" customHeight="1">
      <c r="A687"/>
      <c r="B687"/>
      <c r="C687"/>
      <c r="D687"/>
      <c r="E687"/>
      <c r="F687"/>
      <c r="G687"/>
      <c r="H687"/>
      <c r="I687"/>
      <c r="J687"/>
      <c r="K687"/>
    </row>
    <row r="688" spans="1:11" ht="47.25" customHeight="1">
      <c r="A688" s="396" t="s">
        <v>519</v>
      </c>
      <c r="B688" s="396"/>
      <c r="C688" s="396"/>
      <c r="D688" s="396"/>
      <c r="E688" s="396"/>
      <c r="F688" s="396"/>
      <c r="G688" s="396"/>
      <c r="H688" s="396"/>
      <c r="I688" s="396"/>
      <c r="J688" s="396"/>
      <c r="K688" s="396"/>
    </row>
    <row r="689" spans="1:11" s="64" customFormat="1" ht="31.5" customHeight="1">
      <c r="A689" s="291" t="s">
        <v>520</v>
      </c>
      <c r="B689" s="397" t="s">
        <v>871</v>
      </c>
      <c r="C689" s="398"/>
      <c r="D689" s="291" t="s">
        <v>521</v>
      </c>
      <c r="E689" s="399" t="s">
        <v>477</v>
      </c>
      <c r="F689" s="398"/>
      <c r="G689" s="291" t="s">
        <v>522</v>
      </c>
      <c r="H689" s="292" t="s">
        <v>480</v>
      </c>
      <c r="I689" s="291"/>
      <c r="K689" s="293" t="s">
        <v>13</v>
      </c>
    </row>
    <row r="690" spans="1:11" ht="52.5" customHeight="1">
      <c r="A690" s="208" t="s">
        <v>523</v>
      </c>
      <c r="B690" s="208" t="s">
        <v>524</v>
      </c>
      <c r="C690" s="208" t="s">
        <v>525</v>
      </c>
      <c r="D690" s="208" t="s">
        <v>526</v>
      </c>
      <c r="E690" s="208" t="s">
        <v>527</v>
      </c>
      <c r="F690" s="208" t="s">
        <v>528</v>
      </c>
      <c r="G690" s="208" t="s">
        <v>529</v>
      </c>
      <c r="H690" s="208" t="s">
        <v>530</v>
      </c>
      <c r="I690" s="208" t="s">
        <v>531</v>
      </c>
      <c r="J690" s="208" t="s">
        <v>532</v>
      </c>
      <c r="K690" s="208" t="s">
        <v>533</v>
      </c>
    </row>
    <row r="691" spans="1:11" ht="14.25" customHeight="1">
      <c r="A691" s="209" t="s">
        <v>534</v>
      </c>
      <c r="B691" s="209">
        <v>1</v>
      </c>
      <c r="C691" s="209">
        <v>2</v>
      </c>
      <c r="D691" s="209">
        <v>3</v>
      </c>
      <c r="E691" s="209">
        <v>4</v>
      </c>
      <c r="F691" s="209">
        <v>5</v>
      </c>
      <c r="G691" s="209">
        <v>6</v>
      </c>
      <c r="H691" s="209">
        <v>7</v>
      </c>
      <c r="I691" s="209">
        <v>8</v>
      </c>
      <c r="J691" s="209">
        <v>9</v>
      </c>
      <c r="K691" s="209"/>
    </row>
    <row r="692" spans="1:11" s="64" customFormat="1" ht="55.5" customHeight="1">
      <c r="A692" s="299" t="s">
        <v>437</v>
      </c>
      <c r="B692" s="300">
        <v>5.43</v>
      </c>
      <c r="C692" s="300">
        <v>5.43</v>
      </c>
      <c r="D692" s="300">
        <v>0</v>
      </c>
      <c r="E692" s="301">
        <v>0</v>
      </c>
      <c r="F692" s="301">
        <v>0</v>
      </c>
      <c r="G692" s="301">
        <v>0</v>
      </c>
      <c r="H692" s="301">
        <v>0</v>
      </c>
      <c r="I692" s="301">
        <v>0</v>
      </c>
      <c r="J692" s="300">
        <v>0</v>
      </c>
      <c r="K692" s="160"/>
    </row>
    <row r="693" spans="1:11" s="64" customFormat="1" ht="45" customHeight="1">
      <c r="A693" s="302" t="s">
        <v>535</v>
      </c>
      <c r="B693" s="390" t="s">
        <v>872</v>
      </c>
      <c r="C693" s="391"/>
      <c r="D693" s="391"/>
      <c r="E693" s="391"/>
      <c r="F693" s="391"/>
      <c r="G693" s="391"/>
      <c r="H693" s="391"/>
      <c r="I693" s="391"/>
      <c r="J693" s="391"/>
      <c r="K693" s="392"/>
    </row>
    <row r="694" spans="1:11" s="64" customFormat="1" ht="93.75" customHeight="1">
      <c r="A694" s="302" t="s">
        <v>536</v>
      </c>
      <c r="B694" s="390" t="s">
        <v>873</v>
      </c>
      <c r="C694" s="391"/>
      <c r="D694" s="391"/>
      <c r="E694" s="391"/>
      <c r="F694" s="392"/>
      <c r="G694" s="302" t="s">
        <v>538</v>
      </c>
      <c r="H694" s="390" t="s">
        <v>717</v>
      </c>
      <c r="I694" s="391"/>
      <c r="J694" s="391"/>
      <c r="K694" s="392"/>
    </row>
    <row r="695" spans="1:11" s="64" customFormat="1" ht="93.75" customHeight="1">
      <c r="A695" s="302" t="s">
        <v>540</v>
      </c>
      <c r="B695" s="390" t="s">
        <v>717</v>
      </c>
      <c r="C695" s="391"/>
      <c r="D695" s="391"/>
      <c r="E695" s="391"/>
      <c r="F695" s="392"/>
      <c r="G695" s="302" t="s">
        <v>542</v>
      </c>
      <c r="H695" s="390" t="s">
        <v>710</v>
      </c>
      <c r="I695" s="391"/>
      <c r="J695" s="391"/>
      <c r="K695" s="392"/>
    </row>
    <row r="696" spans="1:11" s="64" customFormat="1" ht="36" customHeight="1">
      <c r="A696" s="393" t="s">
        <v>544</v>
      </c>
      <c r="B696" s="393" t="s">
        <v>545</v>
      </c>
      <c r="C696" s="302" t="s">
        <v>546</v>
      </c>
      <c r="D696" s="390" t="s">
        <v>874</v>
      </c>
      <c r="E696" s="391"/>
      <c r="F696" s="392"/>
      <c r="G696" s="393" t="s">
        <v>548</v>
      </c>
      <c r="H696" s="302" t="s">
        <v>549</v>
      </c>
      <c r="I696" s="390" t="s">
        <v>636</v>
      </c>
      <c r="J696" s="391"/>
      <c r="K696" s="392"/>
    </row>
    <row r="697" spans="1:11" s="64" customFormat="1" ht="36" customHeight="1">
      <c r="A697" s="394"/>
      <c r="B697" s="394"/>
      <c r="C697" s="302" t="s">
        <v>551</v>
      </c>
      <c r="D697" s="390" t="s">
        <v>71</v>
      </c>
      <c r="E697" s="391"/>
      <c r="F697" s="392"/>
      <c r="G697" s="394"/>
      <c r="H697" s="302" t="s">
        <v>552</v>
      </c>
      <c r="I697" s="390" t="s">
        <v>637</v>
      </c>
      <c r="J697" s="391"/>
      <c r="K697" s="392"/>
    </row>
    <row r="698" spans="1:11" s="64" customFormat="1" ht="36" customHeight="1">
      <c r="A698" s="394"/>
      <c r="B698" s="394"/>
      <c r="C698" s="302" t="s">
        <v>553</v>
      </c>
      <c r="D698" s="390" t="s">
        <v>71</v>
      </c>
      <c r="E698" s="391"/>
      <c r="F698" s="392"/>
      <c r="G698" s="394"/>
      <c r="H698" s="302" t="s">
        <v>554</v>
      </c>
      <c r="I698" s="390" t="s">
        <v>875</v>
      </c>
      <c r="J698" s="391"/>
      <c r="K698" s="392"/>
    </row>
    <row r="699" spans="1:11" s="64" customFormat="1" ht="36" customHeight="1">
      <c r="A699" s="394"/>
      <c r="B699" s="394"/>
      <c r="C699" s="302" t="s">
        <v>555</v>
      </c>
      <c r="D699" s="390" t="s">
        <v>71</v>
      </c>
      <c r="E699" s="391"/>
      <c r="F699" s="392"/>
      <c r="G699" s="394"/>
      <c r="H699" s="302" t="s">
        <v>556</v>
      </c>
      <c r="I699" s="390" t="s">
        <v>71</v>
      </c>
      <c r="J699" s="391"/>
      <c r="K699" s="392"/>
    </row>
    <row r="700" spans="1:11" s="64" customFormat="1" ht="36" customHeight="1">
      <c r="A700" s="394"/>
      <c r="B700" s="394"/>
      <c r="C700" s="302" t="s">
        <v>557</v>
      </c>
      <c r="D700" s="390" t="s">
        <v>71</v>
      </c>
      <c r="E700" s="391"/>
      <c r="F700" s="392"/>
      <c r="G700" s="394"/>
      <c r="H700" s="302" t="s">
        <v>558</v>
      </c>
      <c r="I700" s="390" t="s">
        <v>71</v>
      </c>
      <c r="J700" s="391"/>
      <c r="K700" s="392"/>
    </row>
    <row r="701" spans="1:11" s="64" customFormat="1" ht="36" customHeight="1">
      <c r="A701" s="395"/>
      <c r="B701" s="395"/>
      <c r="C701" s="302" t="s">
        <v>559</v>
      </c>
      <c r="D701" s="390" t="s">
        <v>71</v>
      </c>
      <c r="E701" s="391"/>
      <c r="F701" s="392"/>
      <c r="G701" s="395"/>
      <c r="H701" s="302" t="s">
        <v>560</v>
      </c>
      <c r="I701" s="390" t="s">
        <v>71</v>
      </c>
      <c r="J701" s="391"/>
      <c r="K701" s="392"/>
    </row>
    <row r="703" spans="1:11" ht="14.25" customHeight="1">
      <c r="A703"/>
      <c r="B703"/>
      <c r="C703"/>
      <c r="D703"/>
      <c r="E703"/>
      <c r="F703"/>
      <c r="G703"/>
      <c r="H703"/>
      <c r="I703"/>
      <c r="J703"/>
      <c r="K703"/>
    </row>
    <row r="704" spans="1:11" ht="47.25" customHeight="1">
      <c r="A704" s="396" t="s">
        <v>519</v>
      </c>
      <c r="B704" s="396"/>
      <c r="C704" s="396"/>
      <c r="D704" s="396"/>
      <c r="E704" s="396"/>
      <c r="F704" s="396"/>
      <c r="G704" s="396"/>
      <c r="H704" s="396"/>
      <c r="I704" s="396"/>
      <c r="J704" s="396"/>
      <c r="K704" s="396"/>
    </row>
    <row r="705" spans="1:11" s="64" customFormat="1" ht="31.5" customHeight="1">
      <c r="A705" s="291" t="s">
        <v>520</v>
      </c>
      <c r="B705" s="397" t="s">
        <v>871</v>
      </c>
      <c r="C705" s="398"/>
      <c r="D705" s="291" t="s">
        <v>521</v>
      </c>
      <c r="E705" s="399" t="s">
        <v>477</v>
      </c>
      <c r="F705" s="398"/>
      <c r="G705" s="291" t="s">
        <v>522</v>
      </c>
      <c r="H705" s="292" t="s">
        <v>480</v>
      </c>
      <c r="I705" s="291"/>
      <c r="K705" s="293" t="s">
        <v>13</v>
      </c>
    </row>
    <row r="706" spans="1:11" ht="52.5" customHeight="1">
      <c r="A706" s="208" t="s">
        <v>523</v>
      </c>
      <c r="B706" s="208" t="s">
        <v>524</v>
      </c>
      <c r="C706" s="208" t="s">
        <v>525</v>
      </c>
      <c r="D706" s="208" t="s">
        <v>526</v>
      </c>
      <c r="E706" s="208" t="s">
        <v>527</v>
      </c>
      <c r="F706" s="208" t="s">
        <v>528</v>
      </c>
      <c r="G706" s="208" t="s">
        <v>529</v>
      </c>
      <c r="H706" s="208" t="s">
        <v>530</v>
      </c>
      <c r="I706" s="208" t="s">
        <v>531</v>
      </c>
      <c r="J706" s="208" t="s">
        <v>532</v>
      </c>
      <c r="K706" s="208" t="s">
        <v>533</v>
      </c>
    </row>
    <row r="707" spans="1:11" ht="14.25" customHeight="1">
      <c r="A707" s="209" t="s">
        <v>534</v>
      </c>
      <c r="B707" s="209">
        <v>1</v>
      </c>
      <c r="C707" s="209">
        <v>2</v>
      </c>
      <c r="D707" s="209">
        <v>3</v>
      </c>
      <c r="E707" s="209">
        <v>4</v>
      </c>
      <c r="F707" s="209">
        <v>5</v>
      </c>
      <c r="G707" s="209">
        <v>6</v>
      </c>
      <c r="H707" s="209">
        <v>7</v>
      </c>
      <c r="I707" s="209">
        <v>8</v>
      </c>
      <c r="J707" s="209">
        <v>9</v>
      </c>
      <c r="K707" s="209"/>
    </row>
    <row r="708" spans="1:11" s="64" customFormat="1" ht="55.5" customHeight="1">
      <c r="A708" s="299" t="s">
        <v>439</v>
      </c>
      <c r="B708" s="300">
        <v>55</v>
      </c>
      <c r="C708" s="300">
        <v>0</v>
      </c>
      <c r="D708" s="300">
        <v>0</v>
      </c>
      <c r="E708" s="301">
        <v>55</v>
      </c>
      <c r="F708" s="301">
        <v>0</v>
      </c>
      <c r="G708" s="301">
        <v>0</v>
      </c>
      <c r="H708" s="301">
        <v>0</v>
      </c>
      <c r="I708" s="301">
        <v>0</v>
      </c>
      <c r="J708" s="300">
        <v>0</v>
      </c>
      <c r="K708" s="160"/>
    </row>
    <row r="709" spans="1:11" s="64" customFormat="1" ht="72.75" customHeight="1">
      <c r="A709" s="302" t="s">
        <v>535</v>
      </c>
      <c r="B709" s="390" t="s">
        <v>440</v>
      </c>
      <c r="C709" s="391"/>
      <c r="D709" s="391"/>
      <c r="E709" s="391"/>
      <c r="F709" s="391"/>
      <c r="G709" s="391"/>
      <c r="H709" s="391"/>
      <c r="I709" s="391"/>
      <c r="J709" s="391"/>
      <c r="K709" s="392"/>
    </row>
    <row r="710" spans="1:11" s="64" customFormat="1" ht="93.75" customHeight="1">
      <c r="A710" s="302" t="s">
        <v>536</v>
      </c>
      <c r="B710" s="390" t="s">
        <v>876</v>
      </c>
      <c r="C710" s="391"/>
      <c r="D710" s="391"/>
      <c r="E710" s="391"/>
      <c r="F710" s="392"/>
      <c r="G710" s="302" t="s">
        <v>538</v>
      </c>
      <c r="H710" s="390" t="s">
        <v>877</v>
      </c>
      <c r="I710" s="391"/>
      <c r="J710" s="391"/>
      <c r="K710" s="392"/>
    </row>
    <row r="711" spans="1:11" s="64" customFormat="1" ht="42.75" customHeight="1">
      <c r="A711" s="302" t="s">
        <v>540</v>
      </c>
      <c r="B711" s="390" t="s">
        <v>878</v>
      </c>
      <c r="C711" s="391"/>
      <c r="D711" s="391"/>
      <c r="E711" s="391"/>
      <c r="F711" s="392"/>
      <c r="G711" s="302" t="s">
        <v>542</v>
      </c>
      <c r="H711" s="390" t="s">
        <v>613</v>
      </c>
      <c r="I711" s="391"/>
      <c r="J711" s="391"/>
      <c r="K711" s="392"/>
    </row>
    <row r="712" spans="1:11" s="64" customFormat="1" ht="36" customHeight="1">
      <c r="A712" s="393" t="s">
        <v>544</v>
      </c>
      <c r="B712" s="393" t="s">
        <v>545</v>
      </c>
      <c r="C712" s="302" t="s">
        <v>546</v>
      </c>
      <c r="D712" s="390" t="s">
        <v>879</v>
      </c>
      <c r="E712" s="391"/>
      <c r="F712" s="392"/>
      <c r="G712" s="393" t="s">
        <v>548</v>
      </c>
      <c r="H712" s="302" t="s">
        <v>549</v>
      </c>
      <c r="I712" s="390" t="s">
        <v>880</v>
      </c>
      <c r="J712" s="391"/>
      <c r="K712" s="392"/>
    </row>
    <row r="713" spans="1:11" s="64" customFormat="1" ht="36" customHeight="1">
      <c r="A713" s="394"/>
      <c r="B713" s="394"/>
      <c r="C713" s="302" t="s">
        <v>551</v>
      </c>
      <c r="D713" s="390" t="s">
        <v>881</v>
      </c>
      <c r="E713" s="391"/>
      <c r="F713" s="392"/>
      <c r="G713" s="394"/>
      <c r="H713" s="302" t="s">
        <v>552</v>
      </c>
      <c r="I713" s="390" t="s">
        <v>882</v>
      </c>
      <c r="J713" s="391"/>
      <c r="K713" s="392"/>
    </row>
    <row r="714" spans="1:11" s="64" customFormat="1" ht="36" customHeight="1">
      <c r="A714" s="394"/>
      <c r="B714" s="394"/>
      <c r="C714" s="302" t="s">
        <v>553</v>
      </c>
      <c r="D714" s="390" t="s">
        <v>883</v>
      </c>
      <c r="E714" s="391"/>
      <c r="F714" s="392"/>
      <c r="G714" s="394"/>
      <c r="H714" s="302" t="s">
        <v>554</v>
      </c>
      <c r="I714" s="390" t="s">
        <v>71</v>
      </c>
      <c r="J714" s="391"/>
      <c r="K714" s="392"/>
    </row>
    <row r="715" spans="1:11" s="64" customFormat="1" ht="36" customHeight="1">
      <c r="A715" s="394"/>
      <c r="B715" s="394"/>
      <c r="C715" s="302" t="s">
        <v>555</v>
      </c>
      <c r="D715" s="390" t="s">
        <v>71</v>
      </c>
      <c r="E715" s="391"/>
      <c r="F715" s="392"/>
      <c r="G715" s="394"/>
      <c r="H715" s="302" t="s">
        <v>556</v>
      </c>
      <c r="I715" s="390" t="s">
        <v>71</v>
      </c>
      <c r="J715" s="391"/>
      <c r="K715" s="392"/>
    </row>
    <row r="716" spans="1:11" s="64" customFormat="1" ht="36" customHeight="1">
      <c r="A716" s="394"/>
      <c r="B716" s="394"/>
      <c r="C716" s="302" t="s">
        <v>557</v>
      </c>
      <c r="D716" s="390" t="s">
        <v>71</v>
      </c>
      <c r="E716" s="391"/>
      <c r="F716" s="392"/>
      <c r="G716" s="394"/>
      <c r="H716" s="302" t="s">
        <v>558</v>
      </c>
      <c r="I716" s="390" t="s">
        <v>71</v>
      </c>
      <c r="J716" s="391"/>
      <c r="K716" s="392"/>
    </row>
    <row r="717" spans="1:11" s="64" customFormat="1" ht="36" customHeight="1">
      <c r="A717" s="395"/>
      <c r="B717" s="395"/>
      <c r="C717" s="302" t="s">
        <v>559</v>
      </c>
      <c r="D717" s="390" t="s">
        <v>71</v>
      </c>
      <c r="E717" s="391"/>
      <c r="F717" s="392"/>
      <c r="G717" s="395"/>
      <c r="H717" s="302" t="s">
        <v>560</v>
      </c>
      <c r="I717" s="390" t="s">
        <v>71</v>
      </c>
      <c r="J717" s="391"/>
      <c r="K717" s="392"/>
    </row>
    <row r="719" spans="1:11" ht="14.25" customHeight="1">
      <c r="A719"/>
      <c r="B719"/>
      <c r="C719"/>
      <c r="D719"/>
      <c r="E719"/>
      <c r="F719"/>
      <c r="G719"/>
      <c r="H719"/>
      <c r="I719"/>
      <c r="J719"/>
      <c r="K719"/>
    </row>
    <row r="720" spans="1:11" ht="47.25" customHeight="1">
      <c r="A720" s="396" t="s">
        <v>519</v>
      </c>
      <c r="B720" s="396"/>
      <c r="C720" s="396"/>
      <c r="D720" s="396"/>
      <c r="E720" s="396"/>
      <c r="F720" s="396"/>
      <c r="G720" s="396"/>
      <c r="H720" s="396"/>
      <c r="I720" s="396"/>
      <c r="J720" s="396"/>
      <c r="K720" s="396"/>
    </row>
    <row r="721" spans="1:11" s="64" customFormat="1" ht="31.5" customHeight="1">
      <c r="A721" s="291" t="s">
        <v>520</v>
      </c>
      <c r="B721" s="397" t="s">
        <v>884</v>
      </c>
      <c r="C721" s="398"/>
      <c r="D721" s="291" t="s">
        <v>521</v>
      </c>
      <c r="E721" s="399" t="s">
        <v>477</v>
      </c>
      <c r="F721" s="398"/>
      <c r="G721" s="291" t="s">
        <v>522</v>
      </c>
      <c r="H721" s="292" t="s">
        <v>480</v>
      </c>
      <c r="I721" s="291"/>
      <c r="K721" s="293" t="s">
        <v>13</v>
      </c>
    </row>
    <row r="722" spans="1:11" ht="52.5" customHeight="1">
      <c r="A722" s="208" t="s">
        <v>523</v>
      </c>
      <c r="B722" s="208" t="s">
        <v>524</v>
      </c>
      <c r="C722" s="208" t="s">
        <v>525</v>
      </c>
      <c r="D722" s="208" t="s">
        <v>526</v>
      </c>
      <c r="E722" s="208" t="s">
        <v>527</v>
      </c>
      <c r="F722" s="208" t="s">
        <v>528</v>
      </c>
      <c r="G722" s="208" t="s">
        <v>529</v>
      </c>
      <c r="H722" s="208" t="s">
        <v>530</v>
      </c>
      <c r="I722" s="208" t="s">
        <v>531</v>
      </c>
      <c r="J722" s="208" t="s">
        <v>532</v>
      </c>
      <c r="K722" s="208" t="s">
        <v>533</v>
      </c>
    </row>
    <row r="723" spans="1:11" ht="14.25" customHeight="1">
      <c r="A723" s="209" t="s">
        <v>534</v>
      </c>
      <c r="B723" s="209">
        <v>1</v>
      </c>
      <c r="C723" s="209">
        <v>2</v>
      </c>
      <c r="D723" s="209">
        <v>3</v>
      </c>
      <c r="E723" s="209">
        <v>4</v>
      </c>
      <c r="F723" s="209">
        <v>5</v>
      </c>
      <c r="G723" s="209">
        <v>6</v>
      </c>
      <c r="H723" s="209">
        <v>7</v>
      </c>
      <c r="I723" s="209">
        <v>8</v>
      </c>
      <c r="J723" s="209">
        <v>9</v>
      </c>
      <c r="K723" s="209"/>
    </row>
    <row r="724" spans="1:11" s="64" customFormat="1" ht="55.5" customHeight="1">
      <c r="A724" s="299" t="s">
        <v>441</v>
      </c>
      <c r="B724" s="300">
        <v>35</v>
      </c>
      <c r="C724" s="300">
        <v>0</v>
      </c>
      <c r="D724" s="300">
        <v>0</v>
      </c>
      <c r="E724" s="301">
        <v>35</v>
      </c>
      <c r="F724" s="301">
        <v>0</v>
      </c>
      <c r="G724" s="301">
        <v>0</v>
      </c>
      <c r="H724" s="301">
        <v>0</v>
      </c>
      <c r="I724" s="301">
        <v>0</v>
      </c>
      <c r="J724" s="300">
        <v>0</v>
      </c>
      <c r="K724" s="160"/>
    </row>
    <row r="725" spans="1:11" s="64" customFormat="1" ht="54.75" customHeight="1">
      <c r="A725" s="302" t="s">
        <v>535</v>
      </c>
      <c r="B725" s="390" t="s">
        <v>442</v>
      </c>
      <c r="C725" s="391"/>
      <c r="D725" s="391"/>
      <c r="E725" s="391"/>
      <c r="F725" s="391"/>
      <c r="G725" s="391"/>
      <c r="H725" s="391"/>
      <c r="I725" s="391"/>
      <c r="J725" s="391"/>
      <c r="K725" s="392"/>
    </row>
    <row r="726" spans="1:11" s="64" customFormat="1" ht="49.5" customHeight="1">
      <c r="A726" s="302" t="s">
        <v>536</v>
      </c>
      <c r="B726" s="390" t="s">
        <v>885</v>
      </c>
      <c r="C726" s="391"/>
      <c r="D726" s="391"/>
      <c r="E726" s="391"/>
      <c r="F726" s="392"/>
      <c r="G726" s="302" t="s">
        <v>538</v>
      </c>
      <c r="H726" s="390" t="s">
        <v>885</v>
      </c>
      <c r="I726" s="391"/>
      <c r="J726" s="391"/>
      <c r="K726" s="392"/>
    </row>
    <row r="727" spans="1:11" s="64" customFormat="1" ht="49.5" customHeight="1">
      <c r="A727" s="302" t="s">
        <v>540</v>
      </c>
      <c r="B727" s="390" t="s">
        <v>886</v>
      </c>
      <c r="C727" s="391"/>
      <c r="D727" s="391"/>
      <c r="E727" s="391"/>
      <c r="F727" s="392"/>
      <c r="G727" s="302" t="s">
        <v>542</v>
      </c>
      <c r="H727" s="390" t="s">
        <v>613</v>
      </c>
      <c r="I727" s="391"/>
      <c r="J727" s="391"/>
      <c r="K727" s="392"/>
    </row>
    <row r="728" spans="1:11" s="64" customFormat="1" ht="36" customHeight="1">
      <c r="A728" s="393" t="s">
        <v>544</v>
      </c>
      <c r="B728" s="393" t="s">
        <v>545</v>
      </c>
      <c r="C728" s="302" t="s">
        <v>546</v>
      </c>
      <c r="D728" s="390" t="s">
        <v>887</v>
      </c>
      <c r="E728" s="391"/>
      <c r="F728" s="392"/>
      <c r="G728" s="393" t="s">
        <v>548</v>
      </c>
      <c r="H728" s="302" t="s">
        <v>549</v>
      </c>
      <c r="I728" s="390" t="s">
        <v>888</v>
      </c>
      <c r="J728" s="391"/>
      <c r="K728" s="392"/>
    </row>
    <row r="729" spans="1:11" s="64" customFormat="1" ht="36" customHeight="1">
      <c r="A729" s="394"/>
      <c r="B729" s="394"/>
      <c r="C729" s="302" t="s">
        <v>551</v>
      </c>
      <c r="D729" s="390" t="s">
        <v>888</v>
      </c>
      <c r="E729" s="391"/>
      <c r="F729" s="392"/>
      <c r="G729" s="394"/>
      <c r="H729" s="302" t="s">
        <v>552</v>
      </c>
      <c r="I729" s="390" t="s">
        <v>71</v>
      </c>
      <c r="J729" s="391"/>
      <c r="K729" s="392"/>
    </row>
    <row r="730" spans="1:11" s="64" customFormat="1" ht="36" customHeight="1">
      <c r="A730" s="394"/>
      <c r="B730" s="394"/>
      <c r="C730" s="302" t="s">
        <v>553</v>
      </c>
      <c r="D730" s="390" t="s">
        <v>71</v>
      </c>
      <c r="E730" s="391"/>
      <c r="F730" s="392"/>
      <c r="G730" s="394"/>
      <c r="H730" s="302" t="s">
        <v>554</v>
      </c>
      <c r="I730" s="390" t="s">
        <v>71</v>
      </c>
      <c r="J730" s="391"/>
      <c r="K730" s="392"/>
    </row>
    <row r="731" spans="1:11" s="64" customFormat="1" ht="36" customHeight="1">
      <c r="A731" s="394"/>
      <c r="B731" s="394"/>
      <c r="C731" s="302" t="s">
        <v>555</v>
      </c>
      <c r="D731" s="390" t="s">
        <v>71</v>
      </c>
      <c r="E731" s="391"/>
      <c r="F731" s="392"/>
      <c r="G731" s="394"/>
      <c r="H731" s="302" t="s">
        <v>556</v>
      </c>
      <c r="I731" s="390" t="s">
        <v>71</v>
      </c>
      <c r="J731" s="391"/>
      <c r="K731" s="392"/>
    </row>
    <row r="732" spans="1:11" s="64" customFormat="1" ht="36" customHeight="1">
      <c r="A732" s="394"/>
      <c r="B732" s="394"/>
      <c r="C732" s="302" t="s">
        <v>557</v>
      </c>
      <c r="D732" s="390" t="s">
        <v>71</v>
      </c>
      <c r="E732" s="391"/>
      <c r="F732" s="392"/>
      <c r="G732" s="394"/>
      <c r="H732" s="302" t="s">
        <v>558</v>
      </c>
      <c r="I732" s="390" t="s">
        <v>71</v>
      </c>
      <c r="J732" s="391"/>
      <c r="K732" s="392"/>
    </row>
    <row r="733" spans="1:11" s="64" customFormat="1" ht="36" customHeight="1">
      <c r="A733" s="395"/>
      <c r="B733" s="395"/>
      <c r="C733" s="302" t="s">
        <v>559</v>
      </c>
      <c r="D733" s="390" t="s">
        <v>71</v>
      </c>
      <c r="E733" s="391"/>
      <c r="F733" s="392"/>
      <c r="G733" s="395"/>
      <c r="H733" s="302" t="s">
        <v>560</v>
      </c>
      <c r="I733" s="390" t="s">
        <v>71</v>
      </c>
      <c r="J733" s="391"/>
      <c r="K733" s="392"/>
    </row>
    <row r="735" spans="1:11" ht="14.25" customHeight="1">
      <c r="A735"/>
      <c r="B735"/>
      <c r="C735"/>
      <c r="D735"/>
      <c r="E735"/>
      <c r="F735"/>
      <c r="G735"/>
      <c r="H735"/>
      <c r="I735"/>
      <c r="J735"/>
      <c r="K735"/>
    </row>
    <row r="736" spans="1:11" ht="47.25" customHeight="1">
      <c r="A736" s="396" t="s">
        <v>519</v>
      </c>
      <c r="B736" s="396"/>
      <c r="C736" s="396"/>
      <c r="D736" s="396"/>
      <c r="E736" s="396"/>
      <c r="F736" s="396"/>
      <c r="G736" s="396"/>
      <c r="H736" s="396"/>
      <c r="I736" s="396"/>
      <c r="J736" s="396"/>
      <c r="K736" s="396"/>
    </row>
    <row r="737" spans="1:11" s="64" customFormat="1" ht="31.5" customHeight="1">
      <c r="A737" s="291" t="s">
        <v>520</v>
      </c>
      <c r="B737" s="397" t="s">
        <v>889</v>
      </c>
      <c r="C737" s="398"/>
      <c r="D737" s="291" t="s">
        <v>521</v>
      </c>
      <c r="E737" s="399" t="s">
        <v>477</v>
      </c>
      <c r="F737" s="398"/>
      <c r="G737" s="291" t="s">
        <v>522</v>
      </c>
      <c r="H737" s="292" t="s">
        <v>480</v>
      </c>
      <c r="I737" s="291"/>
      <c r="K737" s="293" t="s">
        <v>13</v>
      </c>
    </row>
    <row r="738" spans="1:11" ht="52.5" customHeight="1">
      <c r="A738" s="208" t="s">
        <v>523</v>
      </c>
      <c r="B738" s="208" t="s">
        <v>524</v>
      </c>
      <c r="C738" s="208" t="s">
        <v>525</v>
      </c>
      <c r="D738" s="208" t="s">
        <v>526</v>
      </c>
      <c r="E738" s="208" t="s">
        <v>527</v>
      </c>
      <c r="F738" s="208" t="s">
        <v>528</v>
      </c>
      <c r="G738" s="208" t="s">
        <v>529</v>
      </c>
      <c r="H738" s="208" t="s">
        <v>530</v>
      </c>
      <c r="I738" s="208" t="s">
        <v>531</v>
      </c>
      <c r="J738" s="208" t="s">
        <v>532</v>
      </c>
      <c r="K738" s="208" t="s">
        <v>533</v>
      </c>
    </row>
    <row r="739" spans="1:11" ht="14.25" customHeight="1">
      <c r="A739" s="209" t="s">
        <v>534</v>
      </c>
      <c r="B739" s="209">
        <v>1</v>
      </c>
      <c r="C739" s="209">
        <v>2</v>
      </c>
      <c r="D739" s="209">
        <v>3</v>
      </c>
      <c r="E739" s="209">
        <v>4</v>
      </c>
      <c r="F739" s="209">
        <v>5</v>
      </c>
      <c r="G739" s="209">
        <v>6</v>
      </c>
      <c r="H739" s="209">
        <v>7</v>
      </c>
      <c r="I739" s="209">
        <v>8</v>
      </c>
      <c r="J739" s="209">
        <v>9</v>
      </c>
      <c r="K739" s="209"/>
    </row>
    <row r="740" spans="1:11" s="64" customFormat="1" ht="55.5" customHeight="1">
      <c r="A740" s="299" t="s">
        <v>443</v>
      </c>
      <c r="B740" s="300">
        <v>200</v>
      </c>
      <c r="C740" s="300">
        <v>0</v>
      </c>
      <c r="D740" s="300">
        <v>0</v>
      </c>
      <c r="E740" s="301">
        <v>0</v>
      </c>
      <c r="F740" s="301">
        <v>200</v>
      </c>
      <c r="G740" s="301">
        <v>0</v>
      </c>
      <c r="H740" s="301">
        <v>0</v>
      </c>
      <c r="I740" s="301">
        <v>0</v>
      </c>
      <c r="J740" s="300">
        <v>0</v>
      </c>
      <c r="K740" s="160"/>
    </row>
    <row r="741" spans="1:11" s="64" customFormat="1" ht="51.75" customHeight="1">
      <c r="A741" s="302" t="s">
        <v>535</v>
      </c>
      <c r="B741" s="390" t="s">
        <v>890</v>
      </c>
      <c r="C741" s="391"/>
      <c r="D741" s="391"/>
      <c r="E741" s="391"/>
      <c r="F741" s="391"/>
      <c r="G741" s="391"/>
      <c r="H741" s="391"/>
      <c r="I741" s="391"/>
      <c r="J741" s="391"/>
      <c r="K741" s="392"/>
    </row>
    <row r="742" spans="1:11" s="64" customFormat="1" ht="45" customHeight="1">
      <c r="A742" s="302" t="s">
        <v>536</v>
      </c>
      <c r="B742" s="390" t="s">
        <v>891</v>
      </c>
      <c r="C742" s="391"/>
      <c r="D742" s="391"/>
      <c r="E742" s="391"/>
      <c r="F742" s="392"/>
      <c r="G742" s="302" t="s">
        <v>538</v>
      </c>
      <c r="H742" s="390" t="s">
        <v>892</v>
      </c>
      <c r="I742" s="391"/>
      <c r="J742" s="391"/>
      <c r="K742" s="392"/>
    </row>
    <row r="743" spans="1:11" s="64" customFormat="1" ht="45" customHeight="1">
      <c r="A743" s="302" t="s">
        <v>540</v>
      </c>
      <c r="B743" s="390" t="s">
        <v>893</v>
      </c>
      <c r="C743" s="391"/>
      <c r="D743" s="391"/>
      <c r="E743" s="391"/>
      <c r="F743" s="392"/>
      <c r="G743" s="302" t="s">
        <v>542</v>
      </c>
      <c r="H743" s="390" t="s">
        <v>893</v>
      </c>
      <c r="I743" s="391"/>
      <c r="J743" s="391"/>
      <c r="K743" s="392"/>
    </row>
    <row r="744" spans="1:11" s="64" customFormat="1" ht="36" customHeight="1">
      <c r="A744" s="393" t="s">
        <v>544</v>
      </c>
      <c r="B744" s="393" t="s">
        <v>545</v>
      </c>
      <c r="C744" s="302" t="s">
        <v>546</v>
      </c>
      <c r="D744" s="390" t="s">
        <v>893</v>
      </c>
      <c r="E744" s="391"/>
      <c r="F744" s="392"/>
      <c r="G744" s="393" t="s">
        <v>548</v>
      </c>
      <c r="H744" s="302" t="s">
        <v>549</v>
      </c>
      <c r="I744" s="390" t="s">
        <v>893</v>
      </c>
      <c r="J744" s="391"/>
      <c r="K744" s="392"/>
    </row>
    <row r="745" spans="1:11" s="64" customFormat="1" ht="36" customHeight="1">
      <c r="A745" s="394"/>
      <c r="B745" s="394"/>
      <c r="C745" s="302" t="s">
        <v>551</v>
      </c>
      <c r="D745" s="390" t="s">
        <v>71</v>
      </c>
      <c r="E745" s="391"/>
      <c r="F745" s="392"/>
      <c r="G745" s="394"/>
      <c r="H745" s="302" t="s">
        <v>552</v>
      </c>
      <c r="I745" s="390" t="s">
        <v>71</v>
      </c>
      <c r="J745" s="391"/>
      <c r="K745" s="392"/>
    </row>
    <row r="746" spans="1:11" s="64" customFormat="1" ht="36" customHeight="1">
      <c r="A746" s="394"/>
      <c r="B746" s="394"/>
      <c r="C746" s="302" t="s">
        <v>553</v>
      </c>
      <c r="D746" s="390" t="s">
        <v>71</v>
      </c>
      <c r="E746" s="391"/>
      <c r="F746" s="392"/>
      <c r="G746" s="394"/>
      <c r="H746" s="302" t="s">
        <v>554</v>
      </c>
      <c r="I746" s="390" t="s">
        <v>71</v>
      </c>
      <c r="J746" s="391"/>
      <c r="K746" s="392"/>
    </row>
    <row r="747" spans="1:11" s="64" customFormat="1" ht="36" customHeight="1">
      <c r="A747" s="394"/>
      <c r="B747" s="394"/>
      <c r="C747" s="302" t="s">
        <v>555</v>
      </c>
      <c r="D747" s="390" t="s">
        <v>71</v>
      </c>
      <c r="E747" s="391"/>
      <c r="F747" s="392"/>
      <c r="G747" s="394"/>
      <c r="H747" s="302" t="s">
        <v>556</v>
      </c>
      <c r="I747" s="390" t="s">
        <v>71</v>
      </c>
      <c r="J747" s="391"/>
      <c r="K747" s="392"/>
    </row>
    <row r="748" spans="1:11" s="64" customFormat="1" ht="36" customHeight="1">
      <c r="A748" s="394"/>
      <c r="B748" s="394"/>
      <c r="C748" s="302" t="s">
        <v>557</v>
      </c>
      <c r="D748" s="390" t="s">
        <v>71</v>
      </c>
      <c r="E748" s="391"/>
      <c r="F748" s="392"/>
      <c r="G748" s="394"/>
      <c r="H748" s="302" t="s">
        <v>558</v>
      </c>
      <c r="I748" s="390" t="s">
        <v>71</v>
      </c>
      <c r="J748" s="391"/>
      <c r="K748" s="392"/>
    </row>
    <row r="749" spans="1:11" s="64" customFormat="1" ht="36" customHeight="1">
      <c r="A749" s="395"/>
      <c r="B749" s="395"/>
      <c r="C749" s="302" t="s">
        <v>559</v>
      </c>
      <c r="D749" s="390" t="s">
        <v>71</v>
      </c>
      <c r="E749" s="391"/>
      <c r="F749" s="392"/>
      <c r="G749" s="395"/>
      <c r="H749" s="302" t="s">
        <v>560</v>
      </c>
      <c r="I749" s="390" t="s">
        <v>71</v>
      </c>
      <c r="J749" s="391"/>
      <c r="K749" s="392"/>
    </row>
    <row r="751" spans="1:11" ht="14.25" customHeight="1">
      <c r="A751"/>
      <c r="B751"/>
      <c r="C751"/>
      <c r="D751"/>
      <c r="E751"/>
      <c r="F751"/>
      <c r="G751"/>
      <c r="H751"/>
      <c r="I751"/>
      <c r="J751"/>
      <c r="K751"/>
    </row>
    <row r="752" spans="1:11" ht="47.25" customHeight="1">
      <c r="A752" s="396" t="s">
        <v>519</v>
      </c>
      <c r="B752" s="396"/>
      <c r="C752" s="396"/>
      <c r="D752" s="396"/>
      <c r="E752" s="396"/>
      <c r="F752" s="396"/>
      <c r="G752" s="396"/>
      <c r="H752" s="396"/>
      <c r="I752" s="396"/>
      <c r="J752" s="396"/>
      <c r="K752" s="396"/>
    </row>
    <row r="753" spans="1:11" s="64" customFormat="1" ht="31.5" customHeight="1">
      <c r="A753" s="291" t="s">
        <v>520</v>
      </c>
      <c r="B753" s="397" t="s">
        <v>894</v>
      </c>
      <c r="C753" s="398"/>
      <c r="D753" s="291" t="s">
        <v>521</v>
      </c>
      <c r="E753" s="399" t="s">
        <v>477</v>
      </c>
      <c r="F753" s="398"/>
      <c r="G753" s="291" t="s">
        <v>522</v>
      </c>
      <c r="H753" s="292" t="s">
        <v>480</v>
      </c>
      <c r="I753" s="291"/>
      <c r="K753" s="293" t="s">
        <v>13</v>
      </c>
    </row>
    <row r="754" spans="1:11" ht="52.5" customHeight="1">
      <c r="A754" s="208" t="s">
        <v>523</v>
      </c>
      <c r="B754" s="208" t="s">
        <v>524</v>
      </c>
      <c r="C754" s="208" t="s">
        <v>525</v>
      </c>
      <c r="D754" s="208" t="s">
        <v>526</v>
      </c>
      <c r="E754" s="208" t="s">
        <v>527</v>
      </c>
      <c r="F754" s="208" t="s">
        <v>528</v>
      </c>
      <c r="G754" s="208" t="s">
        <v>529</v>
      </c>
      <c r="H754" s="208" t="s">
        <v>530</v>
      </c>
      <c r="I754" s="208" t="s">
        <v>531</v>
      </c>
      <c r="J754" s="208" t="s">
        <v>532</v>
      </c>
      <c r="K754" s="208" t="s">
        <v>533</v>
      </c>
    </row>
    <row r="755" spans="1:11" ht="14.25" customHeight="1">
      <c r="A755" s="209" t="s">
        <v>534</v>
      </c>
      <c r="B755" s="209">
        <v>1</v>
      </c>
      <c r="C755" s="209">
        <v>2</v>
      </c>
      <c r="D755" s="209">
        <v>3</v>
      </c>
      <c r="E755" s="209">
        <v>4</v>
      </c>
      <c r="F755" s="209">
        <v>5</v>
      </c>
      <c r="G755" s="209">
        <v>6</v>
      </c>
      <c r="H755" s="209">
        <v>7</v>
      </c>
      <c r="I755" s="209">
        <v>8</v>
      </c>
      <c r="J755" s="209">
        <v>9</v>
      </c>
      <c r="K755" s="209"/>
    </row>
    <row r="756" spans="1:11" s="64" customFormat="1" ht="55.5" customHeight="1">
      <c r="A756" s="299" t="s">
        <v>441</v>
      </c>
      <c r="B756" s="300">
        <v>35</v>
      </c>
      <c r="C756" s="300">
        <v>0</v>
      </c>
      <c r="D756" s="300">
        <v>0</v>
      </c>
      <c r="E756" s="301">
        <v>35</v>
      </c>
      <c r="F756" s="301">
        <v>0</v>
      </c>
      <c r="G756" s="301">
        <v>0</v>
      </c>
      <c r="H756" s="301">
        <v>0</v>
      </c>
      <c r="I756" s="301">
        <v>0</v>
      </c>
      <c r="J756" s="300">
        <v>0</v>
      </c>
      <c r="K756" s="160"/>
    </row>
    <row r="757" spans="1:11" s="64" customFormat="1" ht="44.25" customHeight="1">
      <c r="A757" s="302" t="s">
        <v>535</v>
      </c>
      <c r="B757" s="390" t="s">
        <v>895</v>
      </c>
      <c r="C757" s="391"/>
      <c r="D757" s="391"/>
      <c r="E757" s="391"/>
      <c r="F757" s="391"/>
      <c r="G757" s="391"/>
      <c r="H757" s="391"/>
      <c r="I757" s="391"/>
      <c r="J757" s="391"/>
      <c r="K757" s="392"/>
    </row>
    <row r="758" spans="1:11" s="64" customFormat="1" ht="63" customHeight="1">
      <c r="A758" s="302" t="s">
        <v>536</v>
      </c>
      <c r="B758" s="390" t="s">
        <v>896</v>
      </c>
      <c r="C758" s="391"/>
      <c r="D758" s="391"/>
      <c r="E758" s="391"/>
      <c r="F758" s="392"/>
      <c r="G758" s="302" t="s">
        <v>538</v>
      </c>
      <c r="H758" s="390" t="s">
        <v>896</v>
      </c>
      <c r="I758" s="391"/>
      <c r="J758" s="391"/>
      <c r="K758" s="392"/>
    </row>
    <row r="759" spans="1:11" s="64" customFormat="1" ht="93.75" customHeight="1">
      <c r="A759" s="302" t="s">
        <v>540</v>
      </c>
      <c r="B759" s="390" t="s">
        <v>897</v>
      </c>
      <c r="C759" s="391"/>
      <c r="D759" s="391"/>
      <c r="E759" s="391"/>
      <c r="F759" s="392"/>
      <c r="G759" s="302" t="s">
        <v>542</v>
      </c>
      <c r="H759" s="390" t="s">
        <v>898</v>
      </c>
      <c r="I759" s="391"/>
      <c r="J759" s="391"/>
      <c r="K759" s="392"/>
    </row>
    <row r="760" spans="1:11" s="64" customFormat="1" ht="36" customHeight="1">
      <c r="A760" s="393" t="s">
        <v>544</v>
      </c>
      <c r="B760" s="393" t="s">
        <v>545</v>
      </c>
      <c r="C760" s="302" t="s">
        <v>546</v>
      </c>
      <c r="D760" s="390" t="s">
        <v>899</v>
      </c>
      <c r="E760" s="391"/>
      <c r="F760" s="392"/>
      <c r="G760" s="393" t="s">
        <v>548</v>
      </c>
      <c r="H760" s="302" t="s">
        <v>549</v>
      </c>
      <c r="I760" s="390" t="s">
        <v>900</v>
      </c>
      <c r="J760" s="391"/>
      <c r="K760" s="392"/>
    </row>
    <row r="761" spans="1:11" s="64" customFormat="1" ht="36" customHeight="1">
      <c r="A761" s="394"/>
      <c r="B761" s="394"/>
      <c r="C761" s="302" t="s">
        <v>551</v>
      </c>
      <c r="D761" s="390" t="s">
        <v>901</v>
      </c>
      <c r="E761" s="391"/>
      <c r="F761" s="392"/>
      <c r="G761" s="394"/>
      <c r="H761" s="302" t="s">
        <v>552</v>
      </c>
      <c r="I761" s="390" t="s">
        <v>902</v>
      </c>
      <c r="J761" s="391"/>
      <c r="K761" s="392"/>
    </row>
    <row r="762" spans="1:11" s="64" customFormat="1" ht="36" customHeight="1">
      <c r="A762" s="394"/>
      <c r="B762" s="394"/>
      <c r="C762" s="302" t="s">
        <v>553</v>
      </c>
      <c r="D762" s="390" t="s">
        <v>71</v>
      </c>
      <c r="E762" s="391"/>
      <c r="F762" s="392"/>
      <c r="G762" s="394"/>
      <c r="H762" s="302" t="s">
        <v>554</v>
      </c>
      <c r="I762" s="390" t="s">
        <v>903</v>
      </c>
      <c r="J762" s="391"/>
      <c r="K762" s="392"/>
    </row>
    <row r="763" spans="1:11" s="64" customFormat="1" ht="36" customHeight="1">
      <c r="A763" s="394"/>
      <c r="B763" s="394"/>
      <c r="C763" s="302" t="s">
        <v>555</v>
      </c>
      <c r="D763" s="390" t="s">
        <v>71</v>
      </c>
      <c r="E763" s="391"/>
      <c r="F763" s="392"/>
      <c r="G763" s="394"/>
      <c r="H763" s="302" t="s">
        <v>556</v>
      </c>
      <c r="I763" s="390" t="s">
        <v>904</v>
      </c>
      <c r="J763" s="391"/>
      <c r="K763" s="392"/>
    </row>
    <row r="764" spans="1:11" s="64" customFormat="1" ht="36" customHeight="1">
      <c r="A764" s="394"/>
      <c r="B764" s="394"/>
      <c r="C764" s="302" t="s">
        <v>557</v>
      </c>
      <c r="D764" s="390" t="s">
        <v>71</v>
      </c>
      <c r="E764" s="391"/>
      <c r="F764" s="392"/>
      <c r="G764" s="394"/>
      <c r="H764" s="302" t="s">
        <v>558</v>
      </c>
      <c r="I764" s="390" t="s">
        <v>71</v>
      </c>
      <c r="J764" s="391"/>
      <c r="K764" s="392"/>
    </row>
    <row r="765" spans="1:11" s="64" customFormat="1" ht="36" customHeight="1">
      <c r="A765" s="395"/>
      <c r="B765" s="395"/>
      <c r="C765" s="302" t="s">
        <v>559</v>
      </c>
      <c r="D765" s="390" t="s">
        <v>71</v>
      </c>
      <c r="E765" s="391"/>
      <c r="F765" s="392"/>
      <c r="G765" s="395"/>
      <c r="H765" s="302" t="s">
        <v>560</v>
      </c>
      <c r="I765" s="390" t="s">
        <v>71</v>
      </c>
      <c r="J765" s="391"/>
      <c r="K765" s="392"/>
    </row>
    <row r="767" spans="1:11" ht="14.25" customHeight="1">
      <c r="A767"/>
      <c r="B767"/>
      <c r="C767"/>
      <c r="D767"/>
      <c r="E767"/>
      <c r="F767"/>
      <c r="G767"/>
      <c r="H767"/>
      <c r="I767"/>
      <c r="J767"/>
      <c r="K767"/>
    </row>
    <row r="768" spans="1:11" ht="47.25" customHeight="1">
      <c r="A768" s="396" t="s">
        <v>519</v>
      </c>
      <c r="B768" s="396"/>
      <c r="C768" s="396"/>
      <c r="D768" s="396"/>
      <c r="E768" s="396"/>
      <c r="F768" s="396"/>
      <c r="G768" s="396"/>
      <c r="H768" s="396"/>
      <c r="I768" s="396"/>
      <c r="J768" s="396"/>
      <c r="K768" s="396"/>
    </row>
    <row r="769" spans="1:11" s="64" customFormat="1" ht="31.5" customHeight="1">
      <c r="A769" s="291" t="s">
        <v>520</v>
      </c>
      <c r="B769" s="397" t="s">
        <v>905</v>
      </c>
      <c r="C769" s="398"/>
      <c r="D769" s="291" t="s">
        <v>521</v>
      </c>
      <c r="E769" s="399" t="s">
        <v>477</v>
      </c>
      <c r="F769" s="398"/>
      <c r="G769" s="291" t="s">
        <v>522</v>
      </c>
      <c r="H769" s="292" t="s">
        <v>480</v>
      </c>
      <c r="I769" s="291"/>
      <c r="K769" s="293" t="s">
        <v>13</v>
      </c>
    </row>
    <row r="770" spans="1:11" ht="52.5" customHeight="1">
      <c r="A770" s="208" t="s">
        <v>523</v>
      </c>
      <c r="B770" s="208" t="s">
        <v>524</v>
      </c>
      <c r="C770" s="208" t="s">
        <v>525</v>
      </c>
      <c r="D770" s="208" t="s">
        <v>526</v>
      </c>
      <c r="E770" s="208" t="s">
        <v>527</v>
      </c>
      <c r="F770" s="208" t="s">
        <v>528</v>
      </c>
      <c r="G770" s="208" t="s">
        <v>529</v>
      </c>
      <c r="H770" s="208" t="s">
        <v>530</v>
      </c>
      <c r="I770" s="208" t="s">
        <v>531</v>
      </c>
      <c r="J770" s="208" t="s">
        <v>532</v>
      </c>
      <c r="K770" s="208" t="s">
        <v>533</v>
      </c>
    </row>
    <row r="771" spans="1:11" ht="14.25" customHeight="1">
      <c r="A771" s="209" t="s">
        <v>534</v>
      </c>
      <c r="B771" s="209">
        <v>1</v>
      </c>
      <c r="C771" s="209">
        <v>2</v>
      </c>
      <c r="D771" s="209">
        <v>3</v>
      </c>
      <c r="E771" s="209">
        <v>4</v>
      </c>
      <c r="F771" s="209">
        <v>5</v>
      </c>
      <c r="G771" s="209">
        <v>6</v>
      </c>
      <c r="H771" s="209">
        <v>7</v>
      </c>
      <c r="I771" s="209">
        <v>8</v>
      </c>
      <c r="J771" s="209">
        <v>9</v>
      </c>
      <c r="K771" s="209"/>
    </row>
    <row r="772" spans="1:11" s="64" customFormat="1" ht="55.5" customHeight="1">
      <c r="A772" s="299" t="s">
        <v>906</v>
      </c>
      <c r="B772" s="300">
        <v>25</v>
      </c>
      <c r="C772" s="300">
        <v>0</v>
      </c>
      <c r="D772" s="300">
        <v>0</v>
      </c>
      <c r="E772" s="301">
        <v>25</v>
      </c>
      <c r="F772" s="301">
        <v>0</v>
      </c>
      <c r="G772" s="301">
        <v>0</v>
      </c>
      <c r="H772" s="301">
        <v>0</v>
      </c>
      <c r="I772" s="301">
        <v>0</v>
      </c>
      <c r="J772" s="300">
        <v>0</v>
      </c>
      <c r="K772" s="160"/>
    </row>
    <row r="773" spans="1:11" s="64" customFormat="1" ht="41.25" customHeight="1">
      <c r="A773" s="302" t="s">
        <v>535</v>
      </c>
      <c r="B773" s="390" t="s">
        <v>907</v>
      </c>
      <c r="C773" s="391"/>
      <c r="D773" s="391"/>
      <c r="E773" s="391"/>
      <c r="F773" s="391"/>
      <c r="G773" s="391"/>
      <c r="H773" s="391"/>
      <c r="I773" s="391"/>
      <c r="J773" s="391"/>
      <c r="K773" s="392"/>
    </row>
    <row r="774" spans="1:11" s="64" customFormat="1" ht="93.75" customHeight="1">
      <c r="A774" s="302" t="s">
        <v>536</v>
      </c>
      <c r="B774" s="390" t="s">
        <v>908</v>
      </c>
      <c r="C774" s="391"/>
      <c r="D774" s="391"/>
      <c r="E774" s="391"/>
      <c r="F774" s="392"/>
      <c r="G774" s="302" t="s">
        <v>538</v>
      </c>
      <c r="H774" s="390" t="s">
        <v>909</v>
      </c>
      <c r="I774" s="391"/>
      <c r="J774" s="391"/>
      <c r="K774" s="392"/>
    </row>
    <row r="775" spans="1:11" s="64" customFormat="1" ht="93.75" customHeight="1">
      <c r="A775" s="302" t="s">
        <v>540</v>
      </c>
      <c r="B775" s="390" t="s">
        <v>910</v>
      </c>
      <c r="C775" s="391"/>
      <c r="D775" s="391"/>
      <c r="E775" s="391"/>
      <c r="F775" s="392"/>
      <c r="G775" s="302" t="s">
        <v>542</v>
      </c>
      <c r="H775" s="390" t="s">
        <v>911</v>
      </c>
      <c r="I775" s="391"/>
      <c r="J775" s="391"/>
      <c r="K775" s="392"/>
    </row>
    <row r="776" spans="1:11" s="64" customFormat="1" ht="36" customHeight="1">
      <c r="A776" s="393" t="s">
        <v>544</v>
      </c>
      <c r="B776" s="393" t="s">
        <v>545</v>
      </c>
      <c r="C776" s="302" t="s">
        <v>546</v>
      </c>
      <c r="D776" s="390" t="s">
        <v>912</v>
      </c>
      <c r="E776" s="391"/>
      <c r="F776" s="392"/>
      <c r="G776" s="393" t="s">
        <v>548</v>
      </c>
      <c r="H776" s="302" t="s">
        <v>549</v>
      </c>
      <c r="I776" s="390" t="s">
        <v>913</v>
      </c>
      <c r="J776" s="391"/>
      <c r="K776" s="392"/>
    </row>
    <row r="777" spans="1:11" s="64" customFormat="1" ht="36" customHeight="1">
      <c r="A777" s="394"/>
      <c r="B777" s="394"/>
      <c r="C777" s="302" t="s">
        <v>551</v>
      </c>
      <c r="D777" s="390" t="s">
        <v>914</v>
      </c>
      <c r="E777" s="391"/>
      <c r="F777" s="392"/>
      <c r="G777" s="394"/>
      <c r="H777" s="302" t="s">
        <v>552</v>
      </c>
      <c r="I777" s="390" t="s">
        <v>915</v>
      </c>
      <c r="J777" s="391"/>
      <c r="K777" s="392"/>
    </row>
    <row r="778" spans="1:11" s="64" customFormat="1" ht="36" customHeight="1">
      <c r="A778" s="394"/>
      <c r="B778" s="394"/>
      <c r="C778" s="302" t="s">
        <v>553</v>
      </c>
      <c r="D778" s="390" t="s">
        <v>916</v>
      </c>
      <c r="E778" s="391"/>
      <c r="F778" s="392"/>
      <c r="G778" s="394"/>
      <c r="H778" s="302" t="s">
        <v>554</v>
      </c>
      <c r="I778" s="390" t="s">
        <v>71</v>
      </c>
      <c r="J778" s="391"/>
      <c r="K778" s="392"/>
    </row>
    <row r="779" spans="1:11" s="64" customFormat="1" ht="36" customHeight="1">
      <c r="A779" s="394"/>
      <c r="B779" s="394"/>
      <c r="C779" s="302" t="s">
        <v>555</v>
      </c>
      <c r="D779" s="390" t="s">
        <v>71</v>
      </c>
      <c r="E779" s="391"/>
      <c r="F779" s="392"/>
      <c r="G779" s="394"/>
      <c r="H779" s="302" t="s">
        <v>556</v>
      </c>
      <c r="I779" s="390" t="s">
        <v>71</v>
      </c>
      <c r="J779" s="391"/>
      <c r="K779" s="392"/>
    </row>
    <row r="780" spans="1:11" s="64" customFormat="1" ht="36" customHeight="1">
      <c r="A780" s="394"/>
      <c r="B780" s="394"/>
      <c r="C780" s="302" t="s">
        <v>557</v>
      </c>
      <c r="D780" s="390" t="s">
        <v>71</v>
      </c>
      <c r="E780" s="391"/>
      <c r="F780" s="392"/>
      <c r="G780" s="394"/>
      <c r="H780" s="302" t="s">
        <v>558</v>
      </c>
      <c r="I780" s="390" t="s">
        <v>71</v>
      </c>
      <c r="J780" s="391"/>
      <c r="K780" s="392"/>
    </row>
    <row r="781" spans="1:11" s="64" customFormat="1" ht="36" customHeight="1">
      <c r="A781" s="395"/>
      <c r="B781" s="395"/>
      <c r="C781" s="302" t="s">
        <v>559</v>
      </c>
      <c r="D781" s="390" t="s">
        <v>71</v>
      </c>
      <c r="E781" s="391"/>
      <c r="F781" s="392"/>
      <c r="G781" s="395"/>
      <c r="H781" s="302" t="s">
        <v>560</v>
      </c>
      <c r="I781" s="390" t="s">
        <v>71</v>
      </c>
      <c r="J781" s="391"/>
      <c r="K781" s="392"/>
    </row>
    <row r="783" spans="1:11" ht="14.25" customHeight="1">
      <c r="A783"/>
      <c r="B783"/>
      <c r="C783"/>
      <c r="D783"/>
      <c r="E783"/>
      <c r="F783"/>
      <c r="G783"/>
      <c r="H783"/>
      <c r="I783"/>
      <c r="J783"/>
      <c r="K783"/>
    </row>
    <row r="784" spans="1:11" ht="47.25" customHeight="1">
      <c r="A784" s="396" t="s">
        <v>519</v>
      </c>
      <c r="B784" s="396"/>
      <c r="C784" s="396"/>
      <c r="D784" s="396"/>
      <c r="E784" s="396"/>
      <c r="F784" s="396"/>
      <c r="G784" s="396"/>
      <c r="H784" s="396"/>
      <c r="I784" s="396"/>
      <c r="J784" s="396"/>
      <c r="K784" s="396"/>
    </row>
    <row r="785" spans="1:11" s="64" customFormat="1" ht="31.5" customHeight="1">
      <c r="A785" s="291" t="s">
        <v>520</v>
      </c>
      <c r="B785" s="397" t="s">
        <v>461</v>
      </c>
      <c r="C785" s="398"/>
      <c r="D785" s="291" t="s">
        <v>521</v>
      </c>
      <c r="E785" s="399" t="s">
        <v>477</v>
      </c>
      <c r="F785" s="398"/>
      <c r="G785" s="291" t="s">
        <v>522</v>
      </c>
      <c r="H785" s="292" t="s">
        <v>480</v>
      </c>
      <c r="I785" s="291"/>
      <c r="K785" s="293" t="s">
        <v>13</v>
      </c>
    </row>
    <row r="786" spans="1:11" ht="52.5" customHeight="1">
      <c r="A786" s="208" t="s">
        <v>523</v>
      </c>
      <c r="B786" s="208" t="s">
        <v>524</v>
      </c>
      <c r="C786" s="208" t="s">
        <v>525</v>
      </c>
      <c r="D786" s="208" t="s">
        <v>526</v>
      </c>
      <c r="E786" s="208" t="s">
        <v>527</v>
      </c>
      <c r="F786" s="208" t="s">
        <v>528</v>
      </c>
      <c r="G786" s="208" t="s">
        <v>529</v>
      </c>
      <c r="H786" s="208" t="s">
        <v>530</v>
      </c>
      <c r="I786" s="208" t="s">
        <v>531</v>
      </c>
      <c r="J786" s="208" t="s">
        <v>532</v>
      </c>
      <c r="K786" s="208" t="s">
        <v>533</v>
      </c>
    </row>
    <row r="787" spans="1:11" ht="14.25" customHeight="1">
      <c r="A787" s="209" t="s">
        <v>534</v>
      </c>
      <c r="B787" s="209">
        <v>1</v>
      </c>
      <c r="C787" s="209">
        <v>2</v>
      </c>
      <c r="D787" s="209">
        <v>3</v>
      </c>
      <c r="E787" s="209">
        <v>4</v>
      </c>
      <c r="F787" s="209">
        <v>5</v>
      </c>
      <c r="G787" s="209">
        <v>6</v>
      </c>
      <c r="H787" s="209">
        <v>7</v>
      </c>
      <c r="I787" s="209">
        <v>8</v>
      </c>
      <c r="J787" s="209">
        <v>9</v>
      </c>
      <c r="K787" s="209"/>
    </row>
    <row r="788" spans="1:11" s="64" customFormat="1" ht="55.5" customHeight="1">
      <c r="A788" s="299" t="s">
        <v>449</v>
      </c>
      <c r="B788" s="300">
        <v>5.43</v>
      </c>
      <c r="C788" s="300">
        <v>5.43</v>
      </c>
      <c r="D788" s="300">
        <v>0</v>
      </c>
      <c r="E788" s="301">
        <v>0</v>
      </c>
      <c r="F788" s="301">
        <v>0</v>
      </c>
      <c r="G788" s="301">
        <v>0</v>
      </c>
      <c r="H788" s="301">
        <v>0</v>
      </c>
      <c r="I788" s="301">
        <v>0</v>
      </c>
      <c r="J788" s="300">
        <v>0</v>
      </c>
      <c r="K788" s="160"/>
    </row>
    <row r="789" spans="1:11" s="64" customFormat="1" ht="36.75" customHeight="1">
      <c r="A789" s="302" t="s">
        <v>535</v>
      </c>
      <c r="B789" s="390" t="s">
        <v>917</v>
      </c>
      <c r="C789" s="391"/>
      <c r="D789" s="391"/>
      <c r="E789" s="391"/>
      <c r="F789" s="391"/>
      <c r="G789" s="391"/>
      <c r="H789" s="391"/>
      <c r="I789" s="391"/>
      <c r="J789" s="391"/>
      <c r="K789" s="392"/>
    </row>
    <row r="790" spans="1:11" s="64" customFormat="1" ht="93.75" customHeight="1">
      <c r="A790" s="302" t="s">
        <v>536</v>
      </c>
      <c r="B790" s="390" t="s">
        <v>918</v>
      </c>
      <c r="C790" s="391"/>
      <c r="D790" s="391"/>
      <c r="E790" s="391"/>
      <c r="F790" s="392"/>
      <c r="G790" s="302" t="s">
        <v>538</v>
      </c>
      <c r="H790" s="390" t="s">
        <v>917</v>
      </c>
      <c r="I790" s="391"/>
      <c r="J790" s="391"/>
      <c r="K790" s="392"/>
    </row>
    <row r="791" spans="1:11" s="64" customFormat="1" ht="93.75" customHeight="1">
      <c r="A791" s="302" t="s">
        <v>540</v>
      </c>
      <c r="B791" s="390" t="s">
        <v>919</v>
      </c>
      <c r="C791" s="391"/>
      <c r="D791" s="391"/>
      <c r="E791" s="391"/>
      <c r="F791" s="392"/>
      <c r="G791" s="302" t="s">
        <v>542</v>
      </c>
      <c r="H791" s="390" t="s">
        <v>920</v>
      </c>
      <c r="I791" s="391"/>
      <c r="J791" s="391"/>
      <c r="K791" s="392"/>
    </row>
    <row r="792" spans="1:11" s="64" customFormat="1" ht="36" customHeight="1">
      <c r="A792" s="393" t="s">
        <v>544</v>
      </c>
      <c r="B792" s="393" t="s">
        <v>545</v>
      </c>
      <c r="C792" s="302" t="s">
        <v>546</v>
      </c>
      <c r="D792" s="390" t="s">
        <v>921</v>
      </c>
      <c r="E792" s="391"/>
      <c r="F792" s="392"/>
      <c r="G792" s="393" t="s">
        <v>548</v>
      </c>
      <c r="H792" s="302" t="s">
        <v>549</v>
      </c>
      <c r="I792" s="390" t="s">
        <v>922</v>
      </c>
      <c r="J792" s="391"/>
      <c r="K792" s="392"/>
    </row>
    <row r="793" spans="1:11" s="64" customFormat="1" ht="36" customHeight="1">
      <c r="A793" s="394"/>
      <c r="B793" s="394"/>
      <c r="C793" s="302" t="s">
        <v>551</v>
      </c>
      <c r="D793" s="390" t="s">
        <v>71</v>
      </c>
      <c r="E793" s="391"/>
      <c r="F793" s="392"/>
      <c r="G793" s="394"/>
      <c r="H793" s="302" t="s">
        <v>552</v>
      </c>
      <c r="I793" s="390" t="s">
        <v>71</v>
      </c>
      <c r="J793" s="391"/>
      <c r="K793" s="392"/>
    </row>
    <row r="794" spans="1:11" s="64" customFormat="1" ht="36" customHeight="1">
      <c r="A794" s="394"/>
      <c r="B794" s="394"/>
      <c r="C794" s="302" t="s">
        <v>553</v>
      </c>
      <c r="D794" s="390" t="s">
        <v>71</v>
      </c>
      <c r="E794" s="391"/>
      <c r="F794" s="392"/>
      <c r="G794" s="394"/>
      <c r="H794" s="302" t="s">
        <v>554</v>
      </c>
      <c r="I794" s="390" t="s">
        <v>71</v>
      </c>
      <c r="J794" s="391"/>
      <c r="K794" s="392"/>
    </row>
    <row r="795" spans="1:11" s="64" customFormat="1" ht="36" customHeight="1">
      <c r="A795" s="394"/>
      <c r="B795" s="394"/>
      <c r="C795" s="302" t="s">
        <v>555</v>
      </c>
      <c r="D795" s="390" t="s">
        <v>71</v>
      </c>
      <c r="E795" s="391"/>
      <c r="F795" s="392"/>
      <c r="G795" s="394"/>
      <c r="H795" s="302" t="s">
        <v>556</v>
      </c>
      <c r="I795" s="390" t="s">
        <v>71</v>
      </c>
      <c r="J795" s="391"/>
      <c r="K795" s="392"/>
    </row>
    <row r="796" spans="1:11" s="64" customFormat="1" ht="36" customHeight="1">
      <c r="A796" s="394"/>
      <c r="B796" s="394"/>
      <c r="C796" s="302" t="s">
        <v>557</v>
      </c>
      <c r="D796" s="390" t="s">
        <v>71</v>
      </c>
      <c r="E796" s="391"/>
      <c r="F796" s="392"/>
      <c r="G796" s="394"/>
      <c r="H796" s="302" t="s">
        <v>558</v>
      </c>
      <c r="I796" s="390" t="s">
        <v>71</v>
      </c>
      <c r="J796" s="391"/>
      <c r="K796" s="392"/>
    </row>
    <row r="797" spans="1:11" s="64" customFormat="1" ht="36" customHeight="1">
      <c r="A797" s="395"/>
      <c r="B797" s="395"/>
      <c r="C797" s="302" t="s">
        <v>559</v>
      </c>
      <c r="D797" s="390" t="s">
        <v>71</v>
      </c>
      <c r="E797" s="391"/>
      <c r="F797" s="392"/>
      <c r="G797" s="395"/>
      <c r="H797" s="302" t="s">
        <v>560</v>
      </c>
      <c r="I797" s="390" t="s">
        <v>71</v>
      </c>
      <c r="J797" s="391"/>
      <c r="K797" s="392"/>
    </row>
    <row r="799" spans="1:11" ht="14.25" customHeight="1">
      <c r="A799"/>
      <c r="B799"/>
      <c r="C799"/>
      <c r="D799"/>
      <c r="E799"/>
      <c r="F799"/>
      <c r="G799"/>
      <c r="H799"/>
      <c r="I799"/>
      <c r="J799"/>
      <c r="K799"/>
    </row>
    <row r="800" spans="1:11" ht="47.25" customHeight="1">
      <c r="A800" s="396" t="s">
        <v>519</v>
      </c>
      <c r="B800" s="396"/>
      <c r="C800" s="396"/>
      <c r="D800" s="396"/>
      <c r="E800" s="396"/>
      <c r="F800" s="396"/>
      <c r="G800" s="396"/>
      <c r="H800" s="396"/>
      <c r="I800" s="396"/>
      <c r="J800" s="396"/>
      <c r="K800" s="396"/>
    </row>
    <row r="801" spans="1:11" s="64" customFormat="1" ht="31.5" customHeight="1">
      <c r="A801" s="291" t="s">
        <v>520</v>
      </c>
      <c r="B801" s="397" t="s">
        <v>461</v>
      </c>
      <c r="C801" s="398"/>
      <c r="D801" s="291" t="s">
        <v>521</v>
      </c>
      <c r="E801" s="399" t="s">
        <v>477</v>
      </c>
      <c r="F801" s="398"/>
      <c r="G801" s="291" t="s">
        <v>522</v>
      </c>
      <c r="H801" s="292" t="s">
        <v>480</v>
      </c>
      <c r="I801" s="291"/>
      <c r="K801" s="293" t="s">
        <v>13</v>
      </c>
    </row>
    <row r="802" spans="1:11" ht="52.5" customHeight="1">
      <c r="A802" s="208" t="s">
        <v>523</v>
      </c>
      <c r="B802" s="208" t="s">
        <v>524</v>
      </c>
      <c r="C802" s="208" t="s">
        <v>525</v>
      </c>
      <c r="D802" s="208" t="s">
        <v>526</v>
      </c>
      <c r="E802" s="208" t="s">
        <v>527</v>
      </c>
      <c r="F802" s="208" t="s">
        <v>528</v>
      </c>
      <c r="G802" s="208" t="s">
        <v>529</v>
      </c>
      <c r="H802" s="208" t="s">
        <v>530</v>
      </c>
      <c r="I802" s="208" t="s">
        <v>531</v>
      </c>
      <c r="J802" s="208" t="s">
        <v>532</v>
      </c>
      <c r="K802" s="208" t="s">
        <v>533</v>
      </c>
    </row>
    <row r="803" spans="1:11" ht="14.25" customHeight="1">
      <c r="A803" s="209" t="s">
        <v>534</v>
      </c>
      <c r="B803" s="209">
        <v>1</v>
      </c>
      <c r="C803" s="209">
        <v>2</v>
      </c>
      <c r="D803" s="209">
        <v>3</v>
      </c>
      <c r="E803" s="209">
        <v>4</v>
      </c>
      <c r="F803" s="209">
        <v>5</v>
      </c>
      <c r="G803" s="209">
        <v>6</v>
      </c>
      <c r="H803" s="209">
        <v>7</v>
      </c>
      <c r="I803" s="209">
        <v>8</v>
      </c>
      <c r="J803" s="209">
        <v>9</v>
      </c>
      <c r="K803" s="209"/>
    </row>
    <row r="804" spans="1:11" s="64" customFormat="1" ht="55.5" customHeight="1">
      <c r="A804" s="299" t="s">
        <v>923</v>
      </c>
      <c r="B804" s="300">
        <v>20</v>
      </c>
      <c r="C804" s="300">
        <v>0</v>
      </c>
      <c r="D804" s="300">
        <v>0</v>
      </c>
      <c r="E804" s="301">
        <v>20</v>
      </c>
      <c r="F804" s="301">
        <v>0</v>
      </c>
      <c r="G804" s="301">
        <v>0</v>
      </c>
      <c r="H804" s="301">
        <v>0</v>
      </c>
      <c r="I804" s="301">
        <v>0</v>
      </c>
      <c r="J804" s="300">
        <v>0</v>
      </c>
      <c r="K804" s="160"/>
    </row>
    <row r="805" spans="1:11" s="64" customFormat="1" ht="79.5" customHeight="1">
      <c r="A805" s="302" t="s">
        <v>535</v>
      </c>
      <c r="B805" s="390" t="s">
        <v>452</v>
      </c>
      <c r="C805" s="391"/>
      <c r="D805" s="391"/>
      <c r="E805" s="391"/>
      <c r="F805" s="391"/>
      <c r="G805" s="391"/>
      <c r="H805" s="391"/>
      <c r="I805" s="391"/>
      <c r="J805" s="391"/>
      <c r="K805" s="392"/>
    </row>
    <row r="806" spans="1:11" s="64" customFormat="1" ht="56.25" customHeight="1">
      <c r="A806" s="302" t="s">
        <v>536</v>
      </c>
      <c r="B806" s="390" t="s">
        <v>924</v>
      </c>
      <c r="C806" s="391"/>
      <c r="D806" s="391"/>
      <c r="E806" s="391"/>
      <c r="F806" s="392"/>
      <c r="G806" s="302" t="s">
        <v>538</v>
      </c>
      <c r="H806" s="390" t="s">
        <v>925</v>
      </c>
      <c r="I806" s="391"/>
      <c r="J806" s="391"/>
      <c r="K806" s="392"/>
    </row>
    <row r="807" spans="1:11" s="64" customFormat="1" ht="56.25" customHeight="1">
      <c r="A807" s="302" t="s">
        <v>540</v>
      </c>
      <c r="B807" s="390" t="s">
        <v>926</v>
      </c>
      <c r="C807" s="391"/>
      <c r="D807" s="391"/>
      <c r="E807" s="391"/>
      <c r="F807" s="392"/>
      <c r="G807" s="302" t="s">
        <v>542</v>
      </c>
      <c r="H807" s="390" t="s">
        <v>927</v>
      </c>
      <c r="I807" s="391"/>
      <c r="J807" s="391"/>
      <c r="K807" s="392"/>
    </row>
    <row r="808" spans="1:11" s="64" customFormat="1" ht="36" customHeight="1">
      <c r="A808" s="393" t="s">
        <v>544</v>
      </c>
      <c r="B808" s="393" t="s">
        <v>545</v>
      </c>
      <c r="C808" s="302" t="s">
        <v>546</v>
      </c>
      <c r="D808" s="390" t="s">
        <v>928</v>
      </c>
      <c r="E808" s="391"/>
      <c r="F808" s="392"/>
      <c r="G808" s="393" t="s">
        <v>548</v>
      </c>
      <c r="H808" s="302" t="s">
        <v>549</v>
      </c>
      <c r="I808" s="390" t="s">
        <v>929</v>
      </c>
      <c r="J808" s="391"/>
      <c r="K808" s="392"/>
    </row>
    <row r="809" spans="1:11" s="64" customFormat="1" ht="36" customHeight="1">
      <c r="A809" s="394"/>
      <c r="B809" s="394"/>
      <c r="C809" s="302" t="s">
        <v>551</v>
      </c>
      <c r="D809" s="390" t="s">
        <v>930</v>
      </c>
      <c r="E809" s="391"/>
      <c r="F809" s="392"/>
      <c r="G809" s="394"/>
      <c r="H809" s="302" t="s">
        <v>552</v>
      </c>
      <c r="I809" s="390" t="s">
        <v>931</v>
      </c>
      <c r="J809" s="391"/>
      <c r="K809" s="392"/>
    </row>
    <row r="810" spans="1:11" s="64" customFormat="1" ht="36" customHeight="1">
      <c r="A810" s="394"/>
      <c r="B810" s="394"/>
      <c r="C810" s="302" t="s">
        <v>553</v>
      </c>
      <c r="D810" s="390" t="s">
        <v>932</v>
      </c>
      <c r="E810" s="391"/>
      <c r="F810" s="392"/>
      <c r="G810" s="394"/>
      <c r="H810" s="302" t="s">
        <v>554</v>
      </c>
      <c r="I810" s="390" t="s">
        <v>933</v>
      </c>
      <c r="J810" s="391"/>
      <c r="K810" s="392"/>
    </row>
    <row r="811" spans="1:11" s="64" customFormat="1" ht="36" customHeight="1">
      <c r="A811" s="394"/>
      <c r="B811" s="394"/>
      <c r="C811" s="302" t="s">
        <v>555</v>
      </c>
      <c r="D811" s="390" t="s">
        <v>934</v>
      </c>
      <c r="E811" s="391"/>
      <c r="F811" s="392"/>
      <c r="G811" s="394"/>
      <c r="H811" s="302" t="s">
        <v>556</v>
      </c>
      <c r="I811" s="390" t="s">
        <v>935</v>
      </c>
      <c r="J811" s="391"/>
      <c r="K811" s="392"/>
    </row>
    <row r="812" spans="1:11" s="64" customFormat="1" ht="36" customHeight="1">
      <c r="A812" s="394"/>
      <c r="B812" s="394"/>
      <c r="C812" s="302" t="s">
        <v>557</v>
      </c>
      <c r="D812" s="390" t="s">
        <v>934</v>
      </c>
      <c r="E812" s="391"/>
      <c r="F812" s="392"/>
      <c r="G812" s="394"/>
      <c r="H812" s="302" t="s">
        <v>558</v>
      </c>
      <c r="I812" s="390" t="s">
        <v>71</v>
      </c>
      <c r="J812" s="391"/>
      <c r="K812" s="392"/>
    </row>
    <row r="813" spans="1:11" s="64" customFormat="1" ht="36" customHeight="1">
      <c r="A813" s="395"/>
      <c r="B813" s="395"/>
      <c r="C813" s="302" t="s">
        <v>559</v>
      </c>
      <c r="D813" s="390" t="s">
        <v>936</v>
      </c>
      <c r="E813" s="391"/>
      <c r="F813" s="392"/>
      <c r="G813" s="395"/>
      <c r="H813" s="302" t="s">
        <v>560</v>
      </c>
      <c r="I813" s="390" t="s">
        <v>71</v>
      </c>
      <c r="J813" s="391"/>
      <c r="K813" s="392"/>
    </row>
    <row r="815" spans="1:11" ht="14.25" customHeight="1">
      <c r="A815"/>
      <c r="B815"/>
      <c r="C815"/>
      <c r="D815"/>
      <c r="E815"/>
      <c r="F815"/>
      <c r="G815"/>
      <c r="H815"/>
      <c r="I815"/>
      <c r="J815"/>
      <c r="K815"/>
    </row>
    <row r="816" spans="1:11" ht="47.25" customHeight="1">
      <c r="A816" s="396" t="s">
        <v>519</v>
      </c>
      <c r="B816" s="396"/>
      <c r="C816" s="396"/>
      <c r="D816" s="396"/>
      <c r="E816" s="396"/>
      <c r="F816" s="396"/>
      <c r="G816" s="396"/>
      <c r="H816" s="396"/>
      <c r="I816" s="396"/>
      <c r="J816" s="396"/>
      <c r="K816" s="396"/>
    </row>
    <row r="817" spans="1:11" s="64" customFormat="1" ht="31.5" customHeight="1">
      <c r="A817" s="291" t="s">
        <v>520</v>
      </c>
      <c r="B817" s="397" t="s">
        <v>937</v>
      </c>
      <c r="C817" s="398"/>
      <c r="D817" s="291" t="s">
        <v>521</v>
      </c>
      <c r="E817" s="399" t="s">
        <v>477</v>
      </c>
      <c r="F817" s="398"/>
      <c r="G817" s="291" t="s">
        <v>522</v>
      </c>
      <c r="H817" s="292" t="s">
        <v>480</v>
      </c>
      <c r="I817" s="291"/>
      <c r="K817" s="293" t="s">
        <v>13</v>
      </c>
    </row>
    <row r="818" spans="1:11" ht="52.5" customHeight="1">
      <c r="A818" s="208" t="s">
        <v>523</v>
      </c>
      <c r="B818" s="208" t="s">
        <v>524</v>
      </c>
      <c r="C818" s="208" t="s">
        <v>525</v>
      </c>
      <c r="D818" s="208" t="s">
        <v>526</v>
      </c>
      <c r="E818" s="208" t="s">
        <v>527</v>
      </c>
      <c r="F818" s="208" t="s">
        <v>528</v>
      </c>
      <c r="G818" s="208" t="s">
        <v>529</v>
      </c>
      <c r="H818" s="208" t="s">
        <v>530</v>
      </c>
      <c r="I818" s="208" t="s">
        <v>531</v>
      </c>
      <c r="J818" s="208" t="s">
        <v>532</v>
      </c>
      <c r="K818" s="208" t="s">
        <v>533</v>
      </c>
    </row>
    <row r="819" spans="1:11" ht="14.25" customHeight="1">
      <c r="A819" s="209" t="s">
        <v>534</v>
      </c>
      <c r="B819" s="209">
        <v>1</v>
      </c>
      <c r="C819" s="209">
        <v>2</v>
      </c>
      <c r="D819" s="209">
        <v>3</v>
      </c>
      <c r="E819" s="209">
        <v>4</v>
      </c>
      <c r="F819" s="209">
        <v>5</v>
      </c>
      <c r="G819" s="209">
        <v>6</v>
      </c>
      <c r="H819" s="209">
        <v>7</v>
      </c>
      <c r="I819" s="209">
        <v>8</v>
      </c>
      <c r="J819" s="209">
        <v>9</v>
      </c>
      <c r="K819" s="209"/>
    </row>
    <row r="820" spans="1:11" s="64" customFormat="1" ht="55.5" customHeight="1">
      <c r="A820" s="299" t="s">
        <v>938</v>
      </c>
      <c r="B820" s="300">
        <v>10.85</v>
      </c>
      <c r="C820" s="300">
        <v>10.85</v>
      </c>
      <c r="D820" s="300">
        <v>0</v>
      </c>
      <c r="E820" s="301">
        <v>0</v>
      </c>
      <c r="F820" s="301">
        <v>0</v>
      </c>
      <c r="G820" s="301">
        <v>0</v>
      </c>
      <c r="H820" s="301">
        <v>0</v>
      </c>
      <c r="I820" s="301">
        <v>0</v>
      </c>
      <c r="J820" s="300">
        <v>0</v>
      </c>
      <c r="K820" s="160"/>
    </row>
    <row r="821" spans="1:11" s="64" customFormat="1" ht="174" customHeight="1">
      <c r="A821" s="302" t="s">
        <v>535</v>
      </c>
      <c r="B821" s="390" t="s">
        <v>454</v>
      </c>
      <c r="C821" s="391"/>
      <c r="D821" s="391"/>
      <c r="E821" s="391"/>
      <c r="F821" s="391"/>
      <c r="G821" s="391"/>
      <c r="H821" s="391"/>
      <c r="I821" s="391"/>
      <c r="J821" s="391"/>
      <c r="K821" s="392"/>
    </row>
    <row r="822" spans="1:11" s="64" customFormat="1" ht="93.75" customHeight="1">
      <c r="A822" s="302" t="s">
        <v>536</v>
      </c>
      <c r="B822" s="390" t="s">
        <v>939</v>
      </c>
      <c r="C822" s="391"/>
      <c r="D822" s="391"/>
      <c r="E822" s="391"/>
      <c r="F822" s="392"/>
      <c r="G822" s="302" t="s">
        <v>538</v>
      </c>
      <c r="H822" s="390" t="s">
        <v>939</v>
      </c>
      <c r="I822" s="391"/>
      <c r="J822" s="391"/>
      <c r="K822" s="392"/>
    </row>
    <row r="823" spans="1:11" s="64" customFormat="1" ht="93.75" customHeight="1">
      <c r="A823" s="302" t="s">
        <v>540</v>
      </c>
      <c r="B823" s="390" t="s">
        <v>939</v>
      </c>
      <c r="C823" s="391"/>
      <c r="D823" s="391"/>
      <c r="E823" s="391"/>
      <c r="F823" s="392"/>
      <c r="G823" s="302" t="s">
        <v>542</v>
      </c>
      <c r="H823" s="390" t="s">
        <v>607</v>
      </c>
      <c r="I823" s="391"/>
      <c r="J823" s="391"/>
      <c r="K823" s="392"/>
    </row>
    <row r="824" spans="1:11" s="64" customFormat="1" ht="36" customHeight="1">
      <c r="A824" s="393" t="s">
        <v>544</v>
      </c>
      <c r="B824" s="393" t="s">
        <v>545</v>
      </c>
      <c r="C824" s="302" t="s">
        <v>546</v>
      </c>
      <c r="D824" s="390" t="s">
        <v>940</v>
      </c>
      <c r="E824" s="391"/>
      <c r="F824" s="392"/>
      <c r="G824" s="393" t="s">
        <v>548</v>
      </c>
      <c r="H824" s="302" t="s">
        <v>549</v>
      </c>
      <c r="I824" s="390" t="s">
        <v>71</v>
      </c>
      <c r="J824" s="391"/>
      <c r="K824" s="392"/>
    </row>
    <row r="825" spans="1:11" s="64" customFormat="1" ht="36" customHeight="1">
      <c r="A825" s="394"/>
      <c r="B825" s="394"/>
      <c r="C825" s="302" t="s">
        <v>551</v>
      </c>
      <c r="D825" s="390" t="s">
        <v>71</v>
      </c>
      <c r="E825" s="391"/>
      <c r="F825" s="392"/>
      <c r="G825" s="394"/>
      <c r="H825" s="302" t="s">
        <v>552</v>
      </c>
      <c r="I825" s="390" t="s">
        <v>71</v>
      </c>
      <c r="J825" s="391"/>
      <c r="K825" s="392"/>
    </row>
    <row r="826" spans="1:11" s="64" customFormat="1" ht="36" customHeight="1">
      <c r="A826" s="394"/>
      <c r="B826" s="394"/>
      <c r="C826" s="302" t="s">
        <v>553</v>
      </c>
      <c r="D826" s="390" t="s">
        <v>71</v>
      </c>
      <c r="E826" s="391"/>
      <c r="F826" s="392"/>
      <c r="G826" s="394"/>
      <c r="H826" s="302" t="s">
        <v>554</v>
      </c>
      <c r="I826" s="390" t="s">
        <v>71</v>
      </c>
      <c r="J826" s="391"/>
      <c r="K826" s="392"/>
    </row>
    <row r="827" spans="1:11" s="64" customFormat="1" ht="36" customHeight="1">
      <c r="A827" s="394"/>
      <c r="B827" s="394"/>
      <c r="C827" s="302" t="s">
        <v>555</v>
      </c>
      <c r="D827" s="390" t="s">
        <v>71</v>
      </c>
      <c r="E827" s="391"/>
      <c r="F827" s="392"/>
      <c r="G827" s="394"/>
      <c r="H827" s="302" t="s">
        <v>556</v>
      </c>
      <c r="I827" s="390" t="s">
        <v>71</v>
      </c>
      <c r="J827" s="391"/>
      <c r="K827" s="392"/>
    </row>
    <row r="828" spans="1:11" s="64" customFormat="1" ht="36" customHeight="1">
      <c r="A828" s="394"/>
      <c r="B828" s="394"/>
      <c r="C828" s="302" t="s">
        <v>557</v>
      </c>
      <c r="D828" s="390" t="s">
        <v>71</v>
      </c>
      <c r="E828" s="391"/>
      <c r="F828" s="392"/>
      <c r="G828" s="394"/>
      <c r="H828" s="302" t="s">
        <v>558</v>
      </c>
      <c r="I828" s="390" t="s">
        <v>71</v>
      </c>
      <c r="J828" s="391"/>
      <c r="K828" s="392"/>
    </row>
    <row r="829" spans="1:11" s="64" customFormat="1" ht="36" customHeight="1">
      <c r="A829" s="395"/>
      <c r="B829" s="395"/>
      <c r="C829" s="302" t="s">
        <v>559</v>
      </c>
      <c r="D829" s="390" t="s">
        <v>71</v>
      </c>
      <c r="E829" s="391"/>
      <c r="F829" s="392"/>
      <c r="G829" s="395"/>
      <c r="H829" s="302" t="s">
        <v>560</v>
      </c>
      <c r="I829" s="390" t="s">
        <v>71</v>
      </c>
      <c r="J829" s="391"/>
      <c r="K829" s="392"/>
    </row>
    <row r="831" spans="1:11" ht="14.25" customHeight="1">
      <c r="A831"/>
      <c r="B831"/>
      <c r="C831"/>
      <c r="D831"/>
      <c r="E831"/>
      <c r="F831"/>
      <c r="G831"/>
      <c r="H831"/>
      <c r="I831"/>
      <c r="J831"/>
      <c r="K831"/>
    </row>
    <row r="832" spans="1:11" ht="47.25" customHeight="1">
      <c r="A832" s="396" t="s">
        <v>519</v>
      </c>
      <c r="B832" s="396"/>
      <c r="C832" s="396"/>
      <c r="D832" s="396"/>
      <c r="E832" s="396"/>
      <c r="F832" s="396"/>
      <c r="G832" s="396"/>
      <c r="H832" s="396"/>
      <c r="I832" s="396"/>
      <c r="J832" s="396"/>
      <c r="K832" s="396"/>
    </row>
    <row r="833" spans="1:11" s="64" customFormat="1" ht="31.5" customHeight="1">
      <c r="A833" s="291" t="s">
        <v>520</v>
      </c>
      <c r="B833" s="397" t="s">
        <v>941</v>
      </c>
      <c r="C833" s="398"/>
      <c r="D833" s="291" t="s">
        <v>521</v>
      </c>
      <c r="E833" s="399" t="s">
        <v>477</v>
      </c>
      <c r="F833" s="398"/>
      <c r="G833" s="291" t="s">
        <v>522</v>
      </c>
      <c r="H833" s="292" t="s">
        <v>480</v>
      </c>
      <c r="I833" s="291"/>
      <c r="K833" s="293" t="s">
        <v>13</v>
      </c>
    </row>
    <row r="834" spans="1:11" ht="52.5" customHeight="1">
      <c r="A834" s="208" t="s">
        <v>523</v>
      </c>
      <c r="B834" s="208" t="s">
        <v>524</v>
      </c>
      <c r="C834" s="208" t="s">
        <v>525</v>
      </c>
      <c r="D834" s="208" t="s">
        <v>526</v>
      </c>
      <c r="E834" s="208" t="s">
        <v>527</v>
      </c>
      <c r="F834" s="208" t="s">
        <v>528</v>
      </c>
      <c r="G834" s="208" t="s">
        <v>529</v>
      </c>
      <c r="H834" s="208" t="s">
        <v>530</v>
      </c>
      <c r="I834" s="208" t="s">
        <v>531</v>
      </c>
      <c r="J834" s="208" t="s">
        <v>532</v>
      </c>
      <c r="K834" s="208" t="s">
        <v>533</v>
      </c>
    </row>
    <row r="835" spans="1:11" ht="14.25" customHeight="1">
      <c r="A835" s="209" t="s">
        <v>534</v>
      </c>
      <c r="B835" s="209">
        <v>1</v>
      </c>
      <c r="C835" s="209">
        <v>2</v>
      </c>
      <c r="D835" s="209">
        <v>3</v>
      </c>
      <c r="E835" s="209">
        <v>4</v>
      </c>
      <c r="F835" s="209">
        <v>5</v>
      </c>
      <c r="G835" s="209">
        <v>6</v>
      </c>
      <c r="H835" s="209">
        <v>7</v>
      </c>
      <c r="I835" s="209">
        <v>8</v>
      </c>
      <c r="J835" s="209">
        <v>9</v>
      </c>
      <c r="K835" s="209"/>
    </row>
    <row r="836" spans="1:11" s="64" customFormat="1" ht="55.5" customHeight="1">
      <c r="A836" s="299" t="s">
        <v>458</v>
      </c>
      <c r="B836" s="300">
        <v>5</v>
      </c>
      <c r="C836" s="300">
        <v>0</v>
      </c>
      <c r="D836" s="300">
        <v>0</v>
      </c>
      <c r="E836" s="301">
        <v>5</v>
      </c>
      <c r="F836" s="301">
        <v>0</v>
      </c>
      <c r="G836" s="301">
        <v>0</v>
      </c>
      <c r="H836" s="301">
        <v>0</v>
      </c>
      <c r="I836" s="301">
        <v>0</v>
      </c>
      <c r="J836" s="300">
        <v>0</v>
      </c>
      <c r="K836" s="160"/>
    </row>
    <row r="837" spans="1:11" s="64" customFormat="1" ht="174" customHeight="1">
      <c r="A837" s="302" t="s">
        <v>535</v>
      </c>
      <c r="B837" s="390" t="s">
        <v>459</v>
      </c>
      <c r="C837" s="391"/>
      <c r="D837" s="391"/>
      <c r="E837" s="391"/>
      <c r="F837" s="391"/>
      <c r="G837" s="391"/>
      <c r="H837" s="391"/>
      <c r="I837" s="391"/>
      <c r="J837" s="391"/>
      <c r="K837" s="392"/>
    </row>
    <row r="838" spans="1:11" s="64" customFormat="1" ht="93.75" customHeight="1">
      <c r="A838" s="302" t="s">
        <v>536</v>
      </c>
      <c r="B838" s="390" t="s">
        <v>942</v>
      </c>
      <c r="C838" s="391"/>
      <c r="D838" s="391"/>
      <c r="E838" s="391"/>
      <c r="F838" s="392"/>
      <c r="G838" s="302" t="s">
        <v>538</v>
      </c>
      <c r="H838" s="390" t="s">
        <v>943</v>
      </c>
      <c r="I838" s="391"/>
      <c r="J838" s="391"/>
      <c r="K838" s="392"/>
    </row>
    <row r="839" spans="1:11" s="64" customFormat="1" ht="93.75" customHeight="1">
      <c r="A839" s="302" t="s">
        <v>540</v>
      </c>
      <c r="B839" s="390" t="s">
        <v>944</v>
      </c>
      <c r="C839" s="391"/>
      <c r="D839" s="391"/>
      <c r="E839" s="391"/>
      <c r="F839" s="392"/>
      <c r="G839" s="302" t="s">
        <v>542</v>
      </c>
      <c r="H839" s="390" t="s">
        <v>945</v>
      </c>
      <c r="I839" s="391"/>
      <c r="J839" s="391"/>
      <c r="K839" s="392"/>
    </row>
    <row r="840" spans="1:11" s="64" customFormat="1" ht="36" customHeight="1">
      <c r="A840" s="393" t="s">
        <v>544</v>
      </c>
      <c r="B840" s="393" t="s">
        <v>545</v>
      </c>
      <c r="C840" s="302" t="s">
        <v>546</v>
      </c>
      <c r="D840" s="390" t="s">
        <v>946</v>
      </c>
      <c r="E840" s="391"/>
      <c r="F840" s="392"/>
      <c r="G840" s="393" t="s">
        <v>548</v>
      </c>
      <c r="H840" s="302" t="s">
        <v>549</v>
      </c>
      <c r="I840" s="390" t="s">
        <v>947</v>
      </c>
      <c r="J840" s="391"/>
      <c r="K840" s="392"/>
    </row>
    <row r="841" spans="1:11" s="64" customFormat="1" ht="36" customHeight="1">
      <c r="A841" s="394"/>
      <c r="B841" s="394"/>
      <c r="C841" s="302" t="s">
        <v>551</v>
      </c>
      <c r="D841" s="390" t="s">
        <v>948</v>
      </c>
      <c r="E841" s="391"/>
      <c r="F841" s="392"/>
      <c r="G841" s="394"/>
      <c r="H841" s="302" t="s">
        <v>552</v>
      </c>
      <c r="I841" s="390" t="s">
        <v>0</v>
      </c>
      <c r="J841" s="391"/>
      <c r="K841" s="392"/>
    </row>
    <row r="842" spans="1:11" s="64" customFormat="1" ht="36" customHeight="1">
      <c r="A842" s="394"/>
      <c r="B842" s="394"/>
      <c r="C842" s="302" t="s">
        <v>553</v>
      </c>
      <c r="D842" s="390" t="s">
        <v>71</v>
      </c>
      <c r="E842" s="391"/>
      <c r="F842" s="392"/>
      <c r="G842" s="394"/>
      <c r="H842" s="302" t="s">
        <v>554</v>
      </c>
      <c r="I842" s="390" t="s">
        <v>71</v>
      </c>
      <c r="J842" s="391"/>
      <c r="K842" s="392"/>
    </row>
    <row r="843" spans="1:11" s="64" customFormat="1" ht="36" customHeight="1">
      <c r="A843" s="394"/>
      <c r="B843" s="394"/>
      <c r="C843" s="302" t="s">
        <v>555</v>
      </c>
      <c r="D843" s="390" t="s">
        <v>71</v>
      </c>
      <c r="E843" s="391"/>
      <c r="F843" s="392"/>
      <c r="G843" s="394"/>
      <c r="H843" s="302" t="s">
        <v>556</v>
      </c>
      <c r="I843" s="390" t="s">
        <v>71</v>
      </c>
      <c r="J843" s="391"/>
      <c r="K843" s="392"/>
    </row>
    <row r="844" spans="1:11" s="64" customFormat="1" ht="36" customHeight="1">
      <c r="A844" s="394"/>
      <c r="B844" s="394"/>
      <c r="C844" s="302" t="s">
        <v>557</v>
      </c>
      <c r="D844" s="390" t="s">
        <v>71</v>
      </c>
      <c r="E844" s="391"/>
      <c r="F844" s="392"/>
      <c r="G844" s="394"/>
      <c r="H844" s="302" t="s">
        <v>558</v>
      </c>
      <c r="I844" s="390" t="s">
        <v>71</v>
      </c>
      <c r="J844" s="391"/>
      <c r="K844" s="392"/>
    </row>
    <row r="845" spans="1:11" s="64" customFormat="1" ht="36" customHeight="1">
      <c r="A845" s="395"/>
      <c r="B845" s="395"/>
      <c r="C845" s="302" t="s">
        <v>559</v>
      </c>
      <c r="D845" s="390" t="s">
        <v>71</v>
      </c>
      <c r="E845" s="391"/>
      <c r="F845" s="392"/>
      <c r="G845" s="395"/>
      <c r="H845" s="302" t="s">
        <v>560</v>
      </c>
      <c r="I845" s="390" t="s">
        <v>71</v>
      </c>
      <c r="J845" s="391"/>
      <c r="K845" s="392"/>
    </row>
    <row r="847" spans="1:11" ht="14.25" customHeight="1">
      <c r="A847"/>
      <c r="B847"/>
      <c r="C847"/>
      <c r="D847"/>
      <c r="E847"/>
      <c r="F847"/>
      <c r="G847"/>
      <c r="H847"/>
      <c r="I847"/>
      <c r="J847"/>
      <c r="K847"/>
    </row>
    <row r="848" spans="1:11" ht="47.25" customHeight="1">
      <c r="A848" s="396" t="s">
        <v>519</v>
      </c>
      <c r="B848" s="396"/>
      <c r="C848" s="396"/>
      <c r="D848" s="396"/>
      <c r="E848" s="396"/>
      <c r="F848" s="396"/>
      <c r="G848" s="396"/>
      <c r="H848" s="396"/>
      <c r="I848" s="396"/>
      <c r="J848" s="396"/>
      <c r="K848" s="396"/>
    </row>
    <row r="849" spans="1:11" s="64" customFormat="1" ht="31.5" customHeight="1">
      <c r="A849" s="291" t="s">
        <v>520</v>
      </c>
      <c r="B849" s="397" t="s">
        <v>941</v>
      </c>
      <c r="C849" s="398"/>
      <c r="D849" s="291" t="s">
        <v>521</v>
      </c>
      <c r="E849" s="399" t="s">
        <v>477</v>
      </c>
      <c r="F849" s="398"/>
      <c r="G849" s="291" t="s">
        <v>522</v>
      </c>
      <c r="H849" s="292" t="s">
        <v>480</v>
      </c>
      <c r="I849" s="291"/>
      <c r="K849" s="293" t="s">
        <v>13</v>
      </c>
    </row>
    <row r="850" spans="1:11" ht="52.5" customHeight="1">
      <c r="A850" s="208" t="s">
        <v>523</v>
      </c>
      <c r="B850" s="208" t="s">
        <v>524</v>
      </c>
      <c r="C850" s="208" t="s">
        <v>525</v>
      </c>
      <c r="D850" s="208" t="s">
        <v>526</v>
      </c>
      <c r="E850" s="208" t="s">
        <v>527</v>
      </c>
      <c r="F850" s="208" t="s">
        <v>528</v>
      </c>
      <c r="G850" s="208" t="s">
        <v>529</v>
      </c>
      <c r="H850" s="208" t="s">
        <v>530</v>
      </c>
      <c r="I850" s="208" t="s">
        <v>531</v>
      </c>
      <c r="J850" s="208" t="s">
        <v>532</v>
      </c>
      <c r="K850" s="208" t="s">
        <v>533</v>
      </c>
    </row>
    <row r="851" spans="1:11" ht="14.25" customHeight="1">
      <c r="A851" s="209" t="s">
        <v>534</v>
      </c>
      <c r="B851" s="209">
        <v>1</v>
      </c>
      <c r="C851" s="209">
        <v>2</v>
      </c>
      <c r="D851" s="209">
        <v>3</v>
      </c>
      <c r="E851" s="209">
        <v>4</v>
      </c>
      <c r="F851" s="209">
        <v>5</v>
      </c>
      <c r="G851" s="209">
        <v>6</v>
      </c>
      <c r="H851" s="209">
        <v>7</v>
      </c>
      <c r="I851" s="209">
        <v>8</v>
      </c>
      <c r="J851" s="209">
        <v>9</v>
      </c>
      <c r="K851" s="209"/>
    </row>
    <row r="852" spans="1:11" s="64" customFormat="1" ht="55.5" customHeight="1">
      <c r="A852" s="299" t="s">
        <v>456</v>
      </c>
      <c r="B852" s="300">
        <v>10</v>
      </c>
      <c r="C852" s="300">
        <v>0</v>
      </c>
      <c r="D852" s="300">
        <v>0</v>
      </c>
      <c r="E852" s="301">
        <v>10</v>
      </c>
      <c r="F852" s="301">
        <v>0</v>
      </c>
      <c r="G852" s="301">
        <v>0</v>
      </c>
      <c r="H852" s="301">
        <v>0</v>
      </c>
      <c r="I852" s="301">
        <v>0</v>
      </c>
      <c r="J852" s="300">
        <v>0</v>
      </c>
      <c r="K852" s="160"/>
    </row>
    <row r="853" spans="1:11" s="64" customFormat="1" ht="174" customHeight="1">
      <c r="A853" s="302" t="s">
        <v>535</v>
      </c>
      <c r="B853" s="390" t="s">
        <v>1</v>
      </c>
      <c r="C853" s="391"/>
      <c r="D853" s="391"/>
      <c r="E853" s="391"/>
      <c r="F853" s="391"/>
      <c r="G853" s="391"/>
      <c r="H853" s="391"/>
      <c r="I853" s="391"/>
      <c r="J853" s="391"/>
      <c r="K853" s="392"/>
    </row>
    <row r="854" spans="1:11" s="64" customFormat="1" ht="93.75" customHeight="1">
      <c r="A854" s="302" t="s">
        <v>536</v>
      </c>
      <c r="B854" s="390" t="s">
        <v>2</v>
      </c>
      <c r="C854" s="391"/>
      <c r="D854" s="391"/>
      <c r="E854" s="391"/>
      <c r="F854" s="392"/>
      <c r="G854" s="302" t="s">
        <v>538</v>
      </c>
      <c r="H854" s="390" t="s">
        <v>3</v>
      </c>
      <c r="I854" s="391"/>
      <c r="J854" s="391"/>
      <c r="K854" s="392"/>
    </row>
    <row r="855" spans="1:11" s="64" customFormat="1" ht="93.75" customHeight="1">
      <c r="A855" s="302" t="s">
        <v>540</v>
      </c>
      <c r="B855" s="390" t="s">
        <v>3</v>
      </c>
      <c r="C855" s="391"/>
      <c r="D855" s="391"/>
      <c r="E855" s="391"/>
      <c r="F855" s="392"/>
      <c r="G855" s="302" t="s">
        <v>542</v>
      </c>
      <c r="H855" s="390" t="s">
        <v>1</v>
      </c>
      <c r="I855" s="391"/>
      <c r="J855" s="391"/>
      <c r="K855" s="392"/>
    </row>
    <row r="856" spans="1:11" s="64" customFormat="1" ht="36" customHeight="1">
      <c r="A856" s="393" t="s">
        <v>544</v>
      </c>
      <c r="B856" s="393" t="s">
        <v>545</v>
      </c>
      <c r="C856" s="302" t="s">
        <v>546</v>
      </c>
      <c r="D856" s="390" t="s">
        <v>1</v>
      </c>
      <c r="E856" s="391"/>
      <c r="F856" s="392"/>
      <c r="G856" s="393" t="s">
        <v>548</v>
      </c>
      <c r="H856" s="302" t="s">
        <v>549</v>
      </c>
      <c r="I856" s="390" t="s">
        <v>3</v>
      </c>
      <c r="J856" s="391"/>
      <c r="K856" s="392"/>
    </row>
    <row r="857" spans="1:11" s="64" customFormat="1" ht="36" customHeight="1">
      <c r="A857" s="394"/>
      <c r="B857" s="394"/>
      <c r="C857" s="302" t="s">
        <v>551</v>
      </c>
      <c r="D857" s="390" t="s">
        <v>71</v>
      </c>
      <c r="E857" s="391"/>
      <c r="F857" s="392"/>
      <c r="G857" s="394"/>
      <c r="H857" s="302" t="s">
        <v>552</v>
      </c>
      <c r="I857" s="390" t="s">
        <v>71</v>
      </c>
      <c r="J857" s="391"/>
      <c r="K857" s="392"/>
    </row>
    <row r="858" spans="1:11" s="64" customFormat="1" ht="36" customHeight="1">
      <c r="A858" s="394"/>
      <c r="B858" s="394"/>
      <c r="C858" s="302" t="s">
        <v>553</v>
      </c>
      <c r="D858" s="390" t="s">
        <v>71</v>
      </c>
      <c r="E858" s="391"/>
      <c r="F858" s="392"/>
      <c r="G858" s="394"/>
      <c r="H858" s="302" t="s">
        <v>554</v>
      </c>
      <c r="I858" s="390" t="s">
        <v>71</v>
      </c>
      <c r="J858" s="391"/>
      <c r="K858" s="392"/>
    </row>
    <row r="859" spans="1:11" s="64" customFormat="1" ht="36" customHeight="1">
      <c r="A859" s="394"/>
      <c r="B859" s="394"/>
      <c r="C859" s="302" t="s">
        <v>555</v>
      </c>
      <c r="D859" s="390" t="s">
        <v>71</v>
      </c>
      <c r="E859" s="391"/>
      <c r="F859" s="392"/>
      <c r="G859" s="394"/>
      <c r="H859" s="302" t="s">
        <v>556</v>
      </c>
      <c r="I859" s="390" t="s">
        <v>71</v>
      </c>
      <c r="J859" s="391"/>
      <c r="K859" s="392"/>
    </row>
    <row r="860" spans="1:11" s="64" customFormat="1" ht="36" customHeight="1">
      <c r="A860" s="394"/>
      <c r="B860" s="394"/>
      <c r="C860" s="302" t="s">
        <v>557</v>
      </c>
      <c r="D860" s="390" t="s">
        <v>71</v>
      </c>
      <c r="E860" s="391"/>
      <c r="F860" s="392"/>
      <c r="G860" s="394"/>
      <c r="H860" s="302" t="s">
        <v>558</v>
      </c>
      <c r="I860" s="390" t="s">
        <v>71</v>
      </c>
      <c r="J860" s="391"/>
      <c r="K860" s="392"/>
    </row>
    <row r="861" spans="1:11" s="64" customFormat="1" ht="36" customHeight="1">
      <c r="A861" s="395"/>
      <c r="B861" s="395"/>
      <c r="C861" s="302" t="s">
        <v>559</v>
      </c>
      <c r="D861" s="390" t="s">
        <v>71</v>
      </c>
      <c r="E861" s="391"/>
      <c r="F861" s="392"/>
      <c r="G861" s="395"/>
      <c r="H861" s="302" t="s">
        <v>560</v>
      </c>
      <c r="I861" s="390" t="s">
        <v>71</v>
      </c>
      <c r="J861" s="391"/>
      <c r="K861" s="392"/>
    </row>
    <row r="863" spans="1:11" ht="14.25" customHeight="1">
      <c r="A863"/>
      <c r="B863"/>
      <c r="C863"/>
      <c r="D863"/>
      <c r="E863"/>
      <c r="F863"/>
      <c r="G863"/>
      <c r="H863"/>
      <c r="I863"/>
      <c r="J863"/>
      <c r="K863"/>
    </row>
    <row r="864" spans="1:11" ht="47.25" customHeight="1">
      <c r="A864" s="396" t="s">
        <v>519</v>
      </c>
      <c r="B864" s="396"/>
      <c r="C864" s="396"/>
      <c r="D864" s="396"/>
      <c r="E864" s="396"/>
      <c r="F864" s="396"/>
      <c r="G864" s="396"/>
      <c r="H864" s="396"/>
      <c r="I864" s="396"/>
      <c r="J864" s="396"/>
      <c r="K864" s="396"/>
    </row>
    <row r="865" spans="1:11" s="64" customFormat="1" ht="31.5" customHeight="1">
      <c r="A865" s="291" t="s">
        <v>520</v>
      </c>
      <c r="B865" s="397" t="s">
        <v>941</v>
      </c>
      <c r="C865" s="398"/>
      <c r="D865" s="291" t="s">
        <v>521</v>
      </c>
      <c r="E865" s="399" t="s">
        <v>477</v>
      </c>
      <c r="F865" s="398"/>
      <c r="G865" s="291" t="s">
        <v>522</v>
      </c>
      <c r="H865" s="292" t="s">
        <v>480</v>
      </c>
      <c r="I865" s="291"/>
      <c r="K865" s="293" t="s">
        <v>13</v>
      </c>
    </row>
    <row r="866" spans="1:11" ht="52.5" customHeight="1">
      <c r="A866" s="208" t="s">
        <v>523</v>
      </c>
      <c r="B866" s="208" t="s">
        <v>524</v>
      </c>
      <c r="C866" s="208" t="s">
        <v>525</v>
      </c>
      <c r="D866" s="208" t="s">
        <v>526</v>
      </c>
      <c r="E866" s="208" t="s">
        <v>527</v>
      </c>
      <c r="F866" s="208" t="s">
        <v>528</v>
      </c>
      <c r="G866" s="208" t="s">
        <v>529</v>
      </c>
      <c r="H866" s="208" t="s">
        <v>530</v>
      </c>
      <c r="I866" s="208" t="s">
        <v>531</v>
      </c>
      <c r="J866" s="208" t="s">
        <v>532</v>
      </c>
      <c r="K866" s="208" t="s">
        <v>533</v>
      </c>
    </row>
    <row r="867" spans="1:11" ht="14.25" customHeight="1">
      <c r="A867" s="209" t="s">
        <v>534</v>
      </c>
      <c r="B867" s="209">
        <v>1</v>
      </c>
      <c r="C867" s="209">
        <v>2</v>
      </c>
      <c r="D867" s="209">
        <v>3</v>
      </c>
      <c r="E867" s="209">
        <v>4</v>
      </c>
      <c r="F867" s="209">
        <v>5</v>
      </c>
      <c r="G867" s="209">
        <v>6</v>
      </c>
      <c r="H867" s="209">
        <v>7</v>
      </c>
      <c r="I867" s="209">
        <v>8</v>
      </c>
      <c r="J867" s="209">
        <v>9</v>
      </c>
      <c r="K867" s="209"/>
    </row>
    <row r="868" spans="1:11" s="64" customFormat="1" ht="55.5" customHeight="1">
      <c r="A868" s="299" t="s">
        <v>938</v>
      </c>
      <c r="B868" s="300">
        <v>5.43</v>
      </c>
      <c r="C868" s="300">
        <v>5.43</v>
      </c>
      <c r="D868" s="300">
        <v>0</v>
      </c>
      <c r="E868" s="301">
        <v>0</v>
      </c>
      <c r="F868" s="301">
        <v>0</v>
      </c>
      <c r="G868" s="301">
        <v>0</v>
      </c>
      <c r="H868" s="301">
        <v>0</v>
      </c>
      <c r="I868" s="301">
        <v>0</v>
      </c>
      <c r="J868" s="300">
        <v>0</v>
      </c>
      <c r="K868" s="160"/>
    </row>
    <row r="869" spans="1:11" s="64" customFormat="1" ht="174" customHeight="1">
      <c r="A869" s="302" t="s">
        <v>535</v>
      </c>
      <c r="B869" s="390" t="s">
        <v>4</v>
      </c>
      <c r="C869" s="391"/>
      <c r="D869" s="391"/>
      <c r="E869" s="391"/>
      <c r="F869" s="391"/>
      <c r="G869" s="391"/>
      <c r="H869" s="391"/>
      <c r="I869" s="391"/>
      <c r="J869" s="391"/>
      <c r="K869" s="392"/>
    </row>
    <row r="870" spans="1:11" s="64" customFormat="1" ht="93.75" customHeight="1">
      <c r="A870" s="302" t="s">
        <v>536</v>
      </c>
      <c r="B870" s="390" t="s">
        <v>5</v>
      </c>
      <c r="C870" s="391"/>
      <c r="D870" s="391"/>
      <c r="E870" s="391"/>
      <c r="F870" s="392"/>
      <c r="G870" s="302" t="s">
        <v>538</v>
      </c>
      <c r="H870" s="390" t="s">
        <v>6</v>
      </c>
      <c r="I870" s="391"/>
      <c r="J870" s="391"/>
      <c r="K870" s="392"/>
    </row>
    <row r="871" spans="1:11" s="64" customFormat="1" ht="93.75" customHeight="1">
      <c r="A871" s="302" t="s">
        <v>540</v>
      </c>
      <c r="B871" s="390" t="s">
        <v>6</v>
      </c>
      <c r="C871" s="391"/>
      <c r="D871" s="391"/>
      <c r="E871" s="391"/>
      <c r="F871" s="392"/>
      <c r="G871" s="302" t="s">
        <v>542</v>
      </c>
      <c r="H871" s="390" t="s">
        <v>4</v>
      </c>
      <c r="I871" s="391"/>
      <c r="J871" s="391"/>
      <c r="K871" s="392"/>
    </row>
    <row r="872" spans="1:11" s="64" customFormat="1" ht="36" customHeight="1">
      <c r="A872" s="393" t="s">
        <v>544</v>
      </c>
      <c r="B872" s="393" t="s">
        <v>545</v>
      </c>
      <c r="C872" s="302" t="s">
        <v>546</v>
      </c>
      <c r="D872" s="390" t="s">
        <v>4</v>
      </c>
      <c r="E872" s="391"/>
      <c r="F872" s="392"/>
      <c r="G872" s="393" t="s">
        <v>548</v>
      </c>
      <c r="H872" s="302" t="s">
        <v>549</v>
      </c>
      <c r="I872" s="390" t="s">
        <v>6</v>
      </c>
      <c r="J872" s="391"/>
      <c r="K872" s="392"/>
    </row>
    <row r="873" spans="1:11" s="64" customFormat="1" ht="36" customHeight="1">
      <c r="A873" s="394"/>
      <c r="B873" s="394"/>
      <c r="C873" s="302" t="s">
        <v>551</v>
      </c>
      <c r="D873" s="390" t="s">
        <v>71</v>
      </c>
      <c r="E873" s="391"/>
      <c r="F873" s="392"/>
      <c r="G873" s="394"/>
      <c r="H873" s="302" t="s">
        <v>552</v>
      </c>
      <c r="I873" s="390" t="s">
        <v>71</v>
      </c>
      <c r="J873" s="391"/>
      <c r="K873" s="392"/>
    </row>
    <row r="874" spans="1:11" s="64" customFormat="1" ht="36" customHeight="1">
      <c r="A874" s="394"/>
      <c r="B874" s="394"/>
      <c r="C874" s="302" t="s">
        <v>553</v>
      </c>
      <c r="D874" s="390" t="s">
        <v>71</v>
      </c>
      <c r="E874" s="391"/>
      <c r="F874" s="392"/>
      <c r="G874" s="394"/>
      <c r="H874" s="302" t="s">
        <v>554</v>
      </c>
      <c r="I874" s="390" t="s">
        <v>71</v>
      </c>
      <c r="J874" s="391"/>
      <c r="K874" s="392"/>
    </row>
    <row r="875" spans="1:11" s="64" customFormat="1" ht="36" customHeight="1">
      <c r="A875" s="394"/>
      <c r="B875" s="394"/>
      <c r="C875" s="302" t="s">
        <v>555</v>
      </c>
      <c r="D875" s="390" t="s">
        <v>71</v>
      </c>
      <c r="E875" s="391"/>
      <c r="F875" s="392"/>
      <c r="G875" s="394"/>
      <c r="H875" s="302" t="s">
        <v>556</v>
      </c>
      <c r="I875" s="390" t="s">
        <v>71</v>
      </c>
      <c r="J875" s="391"/>
      <c r="K875" s="392"/>
    </row>
    <row r="876" spans="1:11" s="64" customFormat="1" ht="36" customHeight="1">
      <c r="A876" s="394"/>
      <c r="B876" s="394"/>
      <c r="C876" s="302" t="s">
        <v>557</v>
      </c>
      <c r="D876" s="390" t="s">
        <v>71</v>
      </c>
      <c r="E876" s="391"/>
      <c r="F876" s="392"/>
      <c r="G876" s="394"/>
      <c r="H876" s="302" t="s">
        <v>558</v>
      </c>
      <c r="I876" s="390" t="s">
        <v>71</v>
      </c>
      <c r="J876" s="391"/>
      <c r="K876" s="392"/>
    </row>
    <row r="877" spans="1:11" s="64" customFormat="1" ht="36" customHeight="1">
      <c r="A877" s="395"/>
      <c r="B877" s="395"/>
      <c r="C877" s="302" t="s">
        <v>559</v>
      </c>
      <c r="D877" s="390" t="s">
        <v>71</v>
      </c>
      <c r="E877" s="391"/>
      <c r="F877" s="392"/>
      <c r="G877" s="395"/>
      <c r="H877" s="302" t="s">
        <v>560</v>
      </c>
      <c r="I877" s="390" t="s">
        <v>71</v>
      </c>
      <c r="J877" s="391"/>
      <c r="K877" s="392"/>
    </row>
  </sheetData>
  <sheetProtection/>
  <mergeCells count="1267">
    <mergeCell ref="A2:K2"/>
    <mergeCell ref="B3:C3"/>
    <mergeCell ref="E3:F3"/>
    <mergeCell ref="B7:K7"/>
    <mergeCell ref="D14:F14"/>
    <mergeCell ref="I14:K14"/>
    <mergeCell ref="G11:G16"/>
    <mergeCell ref="I16:K16"/>
    <mergeCell ref="I11:K11"/>
    <mergeCell ref="I12:K12"/>
    <mergeCell ref="H8:K8"/>
    <mergeCell ref="D10:F10"/>
    <mergeCell ref="I10:K10"/>
    <mergeCell ref="A19:K19"/>
    <mergeCell ref="B8:F8"/>
    <mergeCell ref="A11:A16"/>
    <mergeCell ref="B11:B16"/>
    <mergeCell ref="D11:F11"/>
    <mergeCell ref="D12:F12"/>
    <mergeCell ref="D15:F15"/>
    <mergeCell ref="B20:C20"/>
    <mergeCell ref="E20:F20"/>
    <mergeCell ref="B9:F9"/>
    <mergeCell ref="H9:K9"/>
    <mergeCell ref="D13:F13"/>
    <mergeCell ref="D16:F16"/>
    <mergeCell ref="I15:K15"/>
    <mergeCell ref="I13:K13"/>
    <mergeCell ref="A27:A32"/>
    <mergeCell ref="B27:B32"/>
    <mergeCell ref="D27:F27"/>
    <mergeCell ref="G27:G32"/>
    <mergeCell ref="D30:F30"/>
    <mergeCell ref="B24:K24"/>
    <mergeCell ref="B25:F25"/>
    <mergeCell ref="H25:K25"/>
    <mergeCell ref="B26:F26"/>
    <mergeCell ref="H26:K26"/>
    <mergeCell ref="I30:K30"/>
    <mergeCell ref="D31:F31"/>
    <mergeCell ref="I31:K31"/>
    <mergeCell ref="D32:F32"/>
    <mergeCell ref="I32:K32"/>
    <mergeCell ref="I27:K27"/>
    <mergeCell ref="D28:F28"/>
    <mergeCell ref="I28:K28"/>
    <mergeCell ref="D29:F29"/>
    <mergeCell ref="I29:K29"/>
    <mergeCell ref="H41:K41"/>
    <mergeCell ref="B42:F42"/>
    <mergeCell ref="H42:K42"/>
    <mergeCell ref="A35:K35"/>
    <mergeCell ref="B36:C36"/>
    <mergeCell ref="E36:F36"/>
    <mergeCell ref="B40:K40"/>
    <mergeCell ref="A43:A48"/>
    <mergeCell ref="B43:B48"/>
    <mergeCell ref="D43:F43"/>
    <mergeCell ref="G43:G48"/>
    <mergeCell ref="D46:F46"/>
    <mergeCell ref="B41:F41"/>
    <mergeCell ref="I46:K46"/>
    <mergeCell ref="D47:F47"/>
    <mergeCell ref="I47:K47"/>
    <mergeCell ref="D48:F48"/>
    <mergeCell ref="I48:K48"/>
    <mergeCell ref="I43:K43"/>
    <mergeCell ref="D44:F44"/>
    <mergeCell ref="I44:K44"/>
    <mergeCell ref="D45:F45"/>
    <mergeCell ref="I45:K45"/>
    <mergeCell ref="H57:K57"/>
    <mergeCell ref="B58:F58"/>
    <mergeCell ref="H58:K58"/>
    <mergeCell ref="A51:K51"/>
    <mergeCell ref="B52:C52"/>
    <mergeCell ref="E52:F52"/>
    <mergeCell ref="B56:K56"/>
    <mergeCell ref="A59:A64"/>
    <mergeCell ref="B59:B64"/>
    <mergeCell ref="D59:F59"/>
    <mergeCell ref="G59:G64"/>
    <mergeCell ref="D62:F62"/>
    <mergeCell ref="B57:F57"/>
    <mergeCell ref="I62:K62"/>
    <mergeCell ref="D63:F63"/>
    <mergeCell ref="I63:K63"/>
    <mergeCell ref="D64:F64"/>
    <mergeCell ref="I64:K64"/>
    <mergeCell ref="I59:K59"/>
    <mergeCell ref="D60:F60"/>
    <mergeCell ref="I60:K60"/>
    <mergeCell ref="D61:F61"/>
    <mergeCell ref="I61:K61"/>
    <mergeCell ref="H73:K73"/>
    <mergeCell ref="B74:F74"/>
    <mergeCell ref="H74:K74"/>
    <mergeCell ref="A67:K67"/>
    <mergeCell ref="B68:C68"/>
    <mergeCell ref="E68:F68"/>
    <mergeCell ref="B72:K72"/>
    <mergeCell ref="A75:A80"/>
    <mergeCell ref="B75:B80"/>
    <mergeCell ref="D75:F75"/>
    <mergeCell ref="G75:G80"/>
    <mergeCell ref="D78:F78"/>
    <mergeCell ref="B73:F73"/>
    <mergeCell ref="I78:K78"/>
    <mergeCell ref="D79:F79"/>
    <mergeCell ref="I79:K79"/>
    <mergeCell ref="D80:F80"/>
    <mergeCell ref="I80:K80"/>
    <mergeCell ref="I75:K75"/>
    <mergeCell ref="D76:F76"/>
    <mergeCell ref="I76:K76"/>
    <mergeCell ref="D77:F77"/>
    <mergeCell ref="I77:K77"/>
    <mergeCell ref="H89:K89"/>
    <mergeCell ref="B90:F90"/>
    <mergeCell ref="H90:K90"/>
    <mergeCell ref="A83:K83"/>
    <mergeCell ref="B84:C84"/>
    <mergeCell ref="E84:F84"/>
    <mergeCell ref="B88:K88"/>
    <mergeCell ref="A91:A96"/>
    <mergeCell ref="B91:B96"/>
    <mergeCell ref="D91:F91"/>
    <mergeCell ref="G91:G96"/>
    <mergeCell ref="D94:F94"/>
    <mergeCell ref="B89:F89"/>
    <mergeCell ref="I94:K94"/>
    <mergeCell ref="D95:F95"/>
    <mergeCell ref="I95:K95"/>
    <mergeCell ref="D96:F96"/>
    <mergeCell ref="I96:K96"/>
    <mergeCell ref="I91:K91"/>
    <mergeCell ref="D92:F92"/>
    <mergeCell ref="I92:K92"/>
    <mergeCell ref="D93:F93"/>
    <mergeCell ref="I93:K93"/>
    <mergeCell ref="H105:K105"/>
    <mergeCell ref="B106:F106"/>
    <mergeCell ref="H106:K106"/>
    <mergeCell ref="A99:K99"/>
    <mergeCell ref="B100:C100"/>
    <mergeCell ref="E100:F100"/>
    <mergeCell ref="B104:K104"/>
    <mergeCell ref="A107:A112"/>
    <mergeCell ref="B107:B112"/>
    <mergeCell ref="D107:F107"/>
    <mergeCell ref="G107:G112"/>
    <mergeCell ref="D110:F110"/>
    <mergeCell ref="B105:F105"/>
    <mergeCell ref="I110:K110"/>
    <mergeCell ref="D111:F111"/>
    <mergeCell ref="I111:K111"/>
    <mergeCell ref="D112:F112"/>
    <mergeCell ref="I112:K112"/>
    <mergeCell ref="I107:K107"/>
    <mergeCell ref="D108:F108"/>
    <mergeCell ref="I108:K108"/>
    <mergeCell ref="D109:F109"/>
    <mergeCell ref="I109:K109"/>
    <mergeCell ref="H121:K121"/>
    <mergeCell ref="B122:F122"/>
    <mergeCell ref="H122:K122"/>
    <mergeCell ref="A115:K115"/>
    <mergeCell ref="B116:C116"/>
    <mergeCell ref="E116:F116"/>
    <mergeCell ref="B120:K120"/>
    <mergeCell ref="A123:A128"/>
    <mergeCell ref="B123:B128"/>
    <mergeCell ref="D123:F123"/>
    <mergeCell ref="G123:G128"/>
    <mergeCell ref="D126:F126"/>
    <mergeCell ref="B121:F121"/>
    <mergeCell ref="I126:K126"/>
    <mergeCell ref="D127:F127"/>
    <mergeCell ref="I127:K127"/>
    <mergeCell ref="D128:F128"/>
    <mergeCell ref="I128:K128"/>
    <mergeCell ref="I123:K123"/>
    <mergeCell ref="D124:F124"/>
    <mergeCell ref="I124:K124"/>
    <mergeCell ref="D125:F125"/>
    <mergeCell ref="I125:K125"/>
    <mergeCell ref="H136:K136"/>
    <mergeCell ref="B137:F137"/>
    <mergeCell ref="H137:K137"/>
    <mergeCell ref="A130:K130"/>
    <mergeCell ref="B131:C131"/>
    <mergeCell ref="E131:F131"/>
    <mergeCell ref="B135:K135"/>
    <mergeCell ref="A138:A143"/>
    <mergeCell ref="B138:B143"/>
    <mergeCell ref="D138:F138"/>
    <mergeCell ref="G138:G143"/>
    <mergeCell ref="D141:F141"/>
    <mergeCell ref="B136:F136"/>
    <mergeCell ref="I141:K141"/>
    <mergeCell ref="D142:F142"/>
    <mergeCell ref="I142:K142"/>
    <mergeCell ref="D143:F143"/>
    <mergeCell ref="I143:K143"/>
    <mergeCell ref="I138:K138"/>
    <mergeCell ref="D139:F139"/>
    <mergeCell ref="I139:K139"/>
    <mergeCell ref="D140:F140"/>
    <mergeCell ref="I140:K140"/>
    <mergeCell ref="H152:K152"/>
    <mergeCell ref="B153:F153"/>
    <mergeCell ref="H153:K153"/>
    <mergeCell ref="A146:K146"/>
    <mergeCell ref="B147:C147"/>
    <mergeCell ref="E147:F147"/>
    <mergeCell ref="B151:K151"/>
    <mergeCell ref="A154:A159"/>
    <mergeCell ref="B154:B159"/>
    <mergeCell ref="D154:F154"/>
    <mergeCell ref="G154:G159"/>
    <mergeCell ref="D157:F157"/>
    <mergeCell ref="B152:F152"/>
    <mergeCell ref="I157:K157"/>
    <mergeCell ref="D158:F158"/>
    <mergeCell ref="I158:K158"/>
    <mergeCell ref="D159:F159"/>
    <mergeCell ref="I159:K159"/>
    <mergeCell ref="I154:K154"/>
    <mergeCell ref="D155:F155"/>
    <mergeCell ref="I155:K155"/>
    <mergeCell ref="D156:F156"/>
    <mergeCell ref="I156:K156"/>
    <mergeCell ref="H168:K168"/>
    <mergeCell ref="B169:F169"/>
    <mergeCell ref="H169:K169"/>
    <mergeCell ref="A162:K162"/>
    <mergeCell ref="B163:C163"/>
    <mergeCell ref="E163:F163"/>
    <mergeCell ref="B167:K167"/>
    <mergeCell ref="A170:A175"/>
    <mergeCell ref="B170:B175"/>
    <mergeCell ref="D170:F170"/>
    <mergeCell ref="G170:G175"/>
    <mergeCell ref="D173:F173"/>
    <mergeCell ref="B168:F168"/>
    <mergeCell ref="I173:K173"/>
    <mergeCell ref="D174:F174"/>
    <mergeCell ref="I174:K174"/>
    <mergeCell ref="D175:F175"/>
    <mergeCell ref="I175:K175"/>
    <mergeCell ref="I170:K170"/>
    <mergeCell ref="D171:F171"/>
    <mergeCell ref="I171:K171"/>
    <mergeCell ref="D172:F172"/>
    <mergeCell ref="I172:K172"/>
    <mergeCell ref="H184:K184"/>
    <mergeCell ref="B185:F185"/>
    <mergeCell ref="H185:K185"/>
    <mergeCell ref="A178:K178"/>
    <mergeCell ref="B179:C179"/>
    <mergeCell ref="E179:F179"/>
    <mergeCell ref="B183:K183"/>
    <mergeCell ref="A186:A191"/>
    <mergeCell ref="B186:B191"/>
    <mergeCell ref="D186:F186"/>
    <mergeCell ref="G186:G191"/>
    <mergeCell ref="D189:F189"/>
    <mergeCell ref="B184:F184"/>
    <mergeCell ref="I189:K189"/>
    <mergeCell ref="D190:F190"/>
    <mergeCell ref="I190:K190"/>
    <mergeCell ref="D191:F191"/>
    <mergeCell ref="I191:K191"/>
    <mergeCell ref="I186:K186"/>
    <mergeCell ref="D187:F187"/>
    <mergeCell ref="I187:K187"/>
    <mergeCell ref="D188:F188"/>
    <mergeCell ref="I188:K188"/>
    <mergeCell ref="H200:K200"/>
    <mergeCell ref="B201:F201"/>
    <mergeCell ref="H201:K201"/>
    <mergeCell ref="A194:K194"/>
    <mergeCell ref="B195:C195"/>
    <mergeCell ref="E195:F195"/>
    <mergeCell ref="B199:K199"/>
    <mergeCell ref="A202:A207"/>
    <mergeCell ref="B202:B207"/>
    <mergeCell ref="D202:F202"/>
    <mergeCell ref="G202:G207"/>
    <mergeCell ref="D205:F205"/>
    <mergeCell ref="B200:F200"/>
    <mergeCell ref="I205:K205"/>
    <mergeCell ref="D206:F206"/>
    <mergeCell ref="I206:K206"/>
    <mergeCell ref="D207:F207"/>
    <mergeCell ref="I207:K207"/>
    <mergeCell ref="I202:K202"/>
    <mergeCell ref="D203:F203"/>
    <mergeCell ref="I203:K203"/>
    <mergeCell ref="D204:F204"/>
    <mergeCell ref="I204:K204"/>
    <mergeCell ref="H216:K216"/>
    <mergeCell ref="B217:F217"/>
    <mergeCell ref="H217:K217"/>
    <mergeCell ref="A210:K210"/>
    <mergeCell ref="B211:C211"/>
    <mergeCell ref="E211:F211"/>
    <mergeCell ref="B215:K215"/>
    <mergeCell ref="A218:A223"/>
    <mergeCell ref="B218:B223"/>
    <mergeCell ref="D218:F218"/>
    <mergeCell ref="G218:G223"/>
    <mergeCell ref="D221:F221"/>
    <mergeCell ref="B216:F216"/>
    <mergeCell ref="I221:K221"/>
    <mergeCell ref="D222:F222"/>
    <mergeCell ref="I222:K222"/>
    <mergeCell ref="D223:F223"/>
    <mergeCell ref="I223:K223"/>
    <mergeCell ref="I218:K218"/>
    <mergeCell ref="D219:F219"/>
    <mergeCell ref="I219:K219"/>
    <mergeCell ref="D220:F220"/>
    <mergeCell ref="I220:K220"/>
    <mergeCell ref="H232:K232"/>
    <mergeCell ref="B233:F233"/>
    <mergeCell ref="H233:K233"/>
    <mergeCell ref="A226:K226"/>
    <mergeCell ref="B227:C227"/>
    <mergeCell ref="E227:F227"/>
    <mergeCell ref="B231:K231"/>
    <mergeCell ref="A234:A239"/>
    <mergeCell ref="B234:B239"/>
    <mergeCell ref="D234:F234"/>
    <mergeCell ref="G234:G239"/>
    <mergeCell ref="D237:F237"/>
    <mergeCell ref="B232:F232"/>
    <mergeCell ref="I237:K237"/>
    <mergeCell ref="D238:F238"/>
    <mergeCell ref="I238:K238"/>
    <mergeCell ref="D239:F239"/>
    <mergeCell ref="I239:K239"/>
    <mergeCell ref="I234:K234"/>
    <mergeCell ref="D235:F235"/>
    <mergeCell ref="I235:K235"/>
    <mergeCell ref="D236:F236"/>
    <mergeCell ref="I236:K236"/>
    <mergeCell ref="H248:K248"/>
    <mergeCell ref="B249:F249"/>
    <mergeCell ref="H249:K249"/>
    <mergeCell ref="A242:K242"/>
    <mergeCell ref="B243:C243"/>
    <mergeCell ref="E243:F243"/>
    <mergeCell ref="B247:K247"/>
    <mergeCell ref="A250:A255"/>
    <mergeCell ref="B250:B255"/>
    <mergeCell ref="D250:F250"/>
    <mergeCell ref="G250:G255"/>
    <mergeCell ref="D253:F253"/>
    <mergeCell ref="B248:F248"/>
    <mergeCell ref="I253:K253"/>
    <mergeCell ref="D254:F254"/>
    <mergeCell ref="I254:K254"/>
    <mergeCell ref="D255:F255"/>
    <mergeCell ref="I255:K255"/>
    <mergeCell ref="I250:K250"/>
    <mergeCell ref="D251:F251"/>
    <mergeCell ref="I251:K251"/>
    <mergeCell ref="D252:F252"/>
    <mergeCell ref="I252:K252"/>
    <mergeCell ref="H264:K264"/>
    <mergeCell ref="B265:F265"/>
    <mergeCell ref="H265:K265"/>
    <mergeCell ref="A258:K258"/>
    <mergeCell ref="B259:C259"/>
    <mergeCell ref="E259:F259"/>
    <mergeCell ref="B263:K263"/>
    <mergeCell ref="A266:A271"/>
    <mergeCell ref="B266:B271"/>
    <mergeCell ref="D266:F266"/>
    <mergeCell ref="G266:G271"/>
    <mergeCell ref="D269:F269"/>
    <mergeCell ref="B264:F264"/>
    <mergeCell ref="I269:K269"/>
    <mergeCell ref="D270:F270"/>
    <mergeCell ref="I270:K270"/>
    <mergeCell ref="D271:F271"/>
    <mergeCell ref="I271:K271"/>
    <mergeCell ref="I266:K266"/>
    <mergeCell ref="D267:F267"/>
    <mergeCell ref="I267:K267"/>
    <mergeCell ref="D268:F268"/>
    <mergeCell ref="I268:K268"/>
    <mergeCell ref="H280:K280"/>
    <mergeCell ref="B281:F281"/>
    <mergeCell ref="H281:K281"/>
    <mergeCell ref="A274:K274"/>
    <mergeCell ref="B275:C275"/>
    <mergeCell ref="E275:F275"/>
    <mergeCell ref="B279:K279"/>
    <mergeCell ref="A282:A287"/>
    <mergeCell ref="B282:B287"/>
    <mergeCell ref="D282:F282"/>
    <mergeCell ref="G282:G287"/>
    <mergeCell ref="D285:F285"/>
    <mergeCell ref="B280:F280"/>
    <mergeCell ref="I285:K285"/>
    <mergeCell ref="D286:F286"/>
    <mergeCell ref="I286:K286"/>
    <mergeCell ref="D287:F287"/>
    <mergeCell ref="I287:K287"/>
    <mergeCell ref="I282:K282"/>
    <mergeCell ref="D283:F283"/>
    <mergeCell ref="I283:K283"/>
    <mergeCell ref="D284:F284"/>
    <mergeCell ref="I284:K284"/>
    <mergeCell ref="H295:K295"/>
    <mergeCell ref="B296:F296"/>
    <mergeCell ref="H296:K296"/>
    <mergeCell ref="A289:K289"/>
    <mergeCell ref="B290:C290"/>
    <mergeCell ref="E290:F290"/>
    <mergeCell ref="B294:K294"/>
    <mergeCell ref="A297:A302"/>
    <mergeCell ref="B297:B302"/>
    <mergeCell ref="D297:F297"/>
    <mergeCell ref="G297:G302"/>
    <mergeCell ref="D300:F300"/>
    <mergeCell ref="B295:F295"/>
    <mergeCell ref="I300:K300"/>
    <mergeCell ref="D301:F301"/>
    <mergeCell ref="I301:K301"/>
    <mergeCell ref="D302:F302"/>
    <mergeCell ref="I302:K302"/>
    <mergeCell ref="I297:K297"/>
    <mergeCell ref="D298:F298"/>
    <mergeCell ref="I298:K298"/>
    <mergeCell ref="D299:F299"/>
    <mergeCell ref="I299:K299"/>
    <mergeCell ref="H311:K311"/>
    <mergeCell ref="B312:F312"/>
    <mergeCell ref="H312:K312"/>
    <mergeCell ref="A305:K305"/>
    <mergeCell ref="B306:C306"/>
    <mergeCell ref="E306:F306"/>
    <mergeCell ref="B310:K310"/>
    <mergeCell ref="A313:A318"/>
    <mergeCell ref="B313:B318"/>
    <mergeCell ref="D313:F313"/>
    <mergeCell ref="G313:G318"/>
    <mergeCell ref="D316:F316"/>
    <mergeCell ref="B311:F311"/>
    <mergeCell ref="I316:K316"/>
    <mergeCell ref="D317:F317"/>
    <mergeCell ref="I317:K317"/>
    <mergeCell ref="D318:F318"/>
    <mergeCell ref="I318:K318"/>
    <mergeCell ref="I313:K313"/>
    <mergeCell ref="D314:F314"/>
    <mergeCell ref="I314:K314"/>
    <mergeCell ref="D315:F315"/>
    <mergeCell ref="I315:K315"/>
    <mergeCell ref="H327:K327"/>
    <mergeCell ref="B328:F328"/>
    <mergeCell ref="H328:K328"/>
    <mergeCell ref="A321:K321"/>
    <mergeCell ref="B322:C322"/>
    <mergeCell ref="E322:F322"/>
    <mergeCell ref="B326:K326"/>
    <mergeCell ref="A329:A334"/>
    <mergeCell ref="B329:B334"/>
    <mergeCell ref="D329:F329"/>
    <mergeCell ref="G329:G334"/>
    <mergeCell ref="D332:F332"/>
    <mergeCell ref="B327:F327"/>
    <mergeCell ref="I332:K332"/>
    <mergeCell ref="D333:F333"/>
    <mergeCell ref="I333:K333"/>
    <mergeCell ref="D334:F334"/>
    <mergeCell ref="I334:K334"/>
    <mergeCell ref="I329:K329"/>
    <mergeCell ref="D330:F330"/>
    <mergeCell ref="I330:K330"/>
    <mergeCell ref="D331:F331"/>
    <mergeCell ref="I331:K331"/>
    <mergeCell ref="H343:K343"/>
    <mergeCell ref="B344:F344"/>
    <mergeCell ref="H344:K344"/>
    <mergeCell ref="A337:K337"/>
    <mergeCell ref="B338:C338"/>
    <mergeCell ref="E338:F338"/>
    <mergeCell ref="B342:K342"/>
    <mergeCell ref="A345:A350"/>
    <mergeCell ref="B345:B350"/>
    <mergeCell ref="D345:F345"/>
    <mergeCell ref="G345:G350"/>
    <mergeCell ref="D348:F348"/>
    <mergeCell ref="B343:F343"/>
    <mergeCell ref="I348:K348"/>
    <mergeCell ref="D349:F349"/>
    <mergeCell ref="I349:K349"/>
    <mergeCell ref="D350:F350"/>
    <mergeCell ref="I350:K350"/>
    <mergeCell ref="I345:K345"/>
    <mergeCell ref="D346:F346"/>
    <mergeCell ref="I346:K346"/>
    <mergeCell ref="D347:F347"/>
    <mergeCell ref="I347:K347"/>
    <mergeCell ref="H359:K359"/>
    <mergeCell ref="B360:F360"/>
    <mergeCell ref="H360:K360"/>
    <mergeCell ref="A353:K353"/>
    <mergeCell ref="B354:C354"/>
    <mergeCell ref="E354:F354"/>
    <mergeCell ref="B358:K358"/>
    <mergeCell ref="A361:A366"/>
    <mergeCell ref="B361:B366"/>
    <mergeCell ref="D361:F361"/>
    <mergeCell ref="G361:G366"/>
    <mergeCell ref="D364:F364"/>
    <mergeCell ref="B359:F359"/>
    <mergeCell ref="I364:K364"/>
    <mergeCell ref="D365:F365"/>
    <mergeCell ref="I365:K365"/>
    <mergeCell ref="D366:F366"/>
    <mergeCell ref="I366:K366"/>
    <mergeCell ref="I361:K361"/>
    <mergeCell ref="D362:F362"/>
    <mergeCell ref="I362:K362"/>
    <mergeCell ref="D363:F363"/>
    <mergeCell ref="I363:K363"/>
    <mergeCell ref="H375:K375"/>
    <mergeCell ref="B376:F376"/>
    <mergeCell ref="H376:K376"/>
    <mergeCell ref="A369:K369"/>
    <mergeCell ref="B370:C370"/>
    <mergeCell ref="E370:F370"/>
    <mergeCell ref="B374:K374"/>
    <mergeCell ref="A377:A382"/>
    <mergeCell ref="B377:B382"/>
    <mergeCell ref="D377:F377"/>
    <mergeCell ref="G377:G382"/>
    <mergeCell ref="D380:F380"/>
    <mergeCell ref="B375:F375"/>
    <mergeCell ref="I380:K380"/>
    <mergeCell ref="D381:F381"/>
    <mergeCell ref="I381:K381"/>
    <mergeCell ref="D382:F382"/>
    <mergeCell ref="I382:K382"/>
    <mergeCell ref="I377:K377"/>
    <mergeCell ref="D378:F378"/>
    <mergeCell ref="I378:K378"/>
    <mergeCell ref="D379:F379"/>
    <mergeCell ref="I379:K379"/>
    <mergeCell ref="H391:K391"/>
    <mergeCell ref="B392:F392"/>
    <mergeCell ref="H392:K392"/>
    <mergeCell ref="A385:K385"/>
    <mergeCell ref="B386:C386"/>
    <mergeCell ref="E386:F386"/>
    <mergeCell ref="B390:K390"/>
    <mergeCell ref="A393:A398"/>
    <mergeCell ref="B393:B398"/>
    <mergeCell ref="D393:F393"/>
    <mergeCell ref="G393:G398"/>
    <mergeCell ref="D396:F396"/>
    <mergeCell ref="B391:F391"/>
    <mergeCell ref="I396:K396"/>
    <mergeCell ref="D397:F397"/>
    <mergeCell ref="I397:K397"/>
    <mergeCell ref="D398:F398"/>
    <mergeCell ref="I398:K398"/>
    <mergeCell ref="I393:K393"/>
    <mergeCell ref="D394:F394"/>
    <mergeCell ref="I394:K394"/>
    <mergeCell ref="D395:F395"/>
    <mergeCell ref="I395:K395"/>
    <mergeCell ref="H407:K407"/>
    <mergeCell ref="B408:F408"/>
    <mergeCell ref="H408:K408"/>
    <mergeCell ref="A401:K401"/>
    <mergeCell ref="B402:C402"/>
    <mergeCell ref="E402:F402"/>
    <mergeCell ref="B406:K406"/>
    <mergeCell ref="A409:A414"/>
    <mergeCell ref="B409:B414"/>
    <mergeCell ref="D409:F409"/>
    <mergeCell ref="G409:G414"/>
    <mergeCell ref="D412:F412"/>
    <mergeCell ref="B407:F407"/>
    <mergeCell ref="I412:K412"/>
    <mergeCell ref="D413:F413"/>
    <mergeCell ref="I413:K413"/>
    <mergeCell ref="D414:F414"/>
    <mergeCell ref="I414:K414"/>
    <mergeCell ref="I409:K409"/>
    <mergeCell ref="D410:F410"/>
    <mergeCell ref="I410:K410"/>
    <mergeCell ref="D411:F411"/>
    <mergeCell ref="I411:K411"/>
    <mergeCell ref="H423:K423"/>
    <mergeCell ref="B424:F424"/>
    <mergeCell ref="H424:K424"/>
    <mergeCell ref="A417:K417"/>
    <mergeCell ref="B418:C418"/>
    <mergeCell ref="E418:F418"/>
    <mergeCell ref="B422:K422"/>
    <mergeCell ref="A425:A430"/>
    <mergeCell ref="B425:B430"/>
    <mergeCell ref="D425:F425"/>
    <mergeCell ref="G425:G430"/>
    <mergeCell ref="D428:F428"/>
    <mergeCell ref="B423:F423"/>
    <mergeCell ref="I428:K428"/>
    <mergeCell ref="D429:F429"/>
    <mergeCell ref="I429:K429"/>
    <mergeCell ref="D430:F430"/>
    <mergeCell ref="I430:K430"/>
    <mergeCell ref="I425:K425"/>
    <mergeCell ref="D426:F426"/>
    <mergeCell ref="I426:K426"/>
    <mergeCell ref="D427:F427"/>
    <mergeCell ref="I427:K427"/>
    <mergeCell ref="H439:K439"/>
    <mergeCell ref="B440:F440"/>
    <mergeCell ref="H440:K440"/>
    <mergeCell ref="A433:K433"/>
    <mergeCell ref="B434:C434"/>
    <mergeCell ref="E434:F434"/>
    <mergeCell ref="B438:K438"/>
    <mergeCell ref="A441:A446"/>
    <mergeCell ref="B441:B446"/>
    <mergeCell ref="D441:F441"/>
    <mergeCell ref="G441:G446"/>
    <mergeCell ref="D444:F444"/>
    <mergeCell ref="B439:F439"/>
    <mergeCell ref="I444:K444"/>
    <mergeCell ref="D445:F445"/>
    <mergeCell ref="I445:K445"/>
    <mergeCell ref="D446:F446"/>
    <mergeCell ref="I446:K446"/>
    <mergeCell ref="I441:K441"/>
    <mergeCell ref="D442:F442"/>
    <mergeCell ref="I442:K442"/>
    <mergeCell ref="D443:F443"/>
    <mergeCell ref="I443:K443"/>
    <mergeCell ref="H455:K455"/>
    <mergeCell ref="B456:F456"/>
    <mergeCell ref="H456:K456"/>
    <mergeCell ref="A449:K449"/>
    <mergeCell ref="B450:C450"/>
    <mergeCell ref="E450:F450"/>
    <mergeCell ref="B454:K454"/>
    <mergeCell ref="A457:A462"/>
    <mergeCell ref="B457:B462"/>
    <mergeCell ref="D457:F457"/>
    <mergeCell ref="G457:G462"/>
    <mergeCell ref="D460:F460"/>
    <mergeCell ref="B455:F455"/>
    <mergeCell ref="I460:K460"/>
    <mergeCell ref="D461:F461"/>
    <mergeCell ref="I461:K461"/>
    <mergeCell ref="D462:F462"/>
    <mergeCell ref="I462:K462"/>
    <mergeCell ref="I457:K457"/>
    <mergeCell ref="D458:F458"/>
    <mergeCell ref="I458:K458"/>
    <mergeCell ref="D459:F459"/>
    <mergeCell ref="I459:K459"/>
    <mergeCell ref="H471:K471"/>
    <mergeCell ref="B472:F472"/>
    <mergeCell ref="H472:K472"/>
    <mergeCell ref="A465:K465"/>
    <mergeCell ref="B466:C466"/>
    <mergeCell ref="E466:F466"/>
    <mergeCell ref="B470:K470"/>
    <mergeCell ref="A473:A478"/>
    <mergeCell ref="B473:B478"/>
    <mergeCell ref="D473:F473"/>
    <mergeCell ref="G473:G478"/>
    <mergeCell ref="D476:F476"/>
    <mergeCell ref="B471:F471"/>
    <mergeCell ref="I476:K476"/>
    <mergeCell ref="D477:F477"/>
    <mergeCell ref="I477:K477"/>
    <mergeCell ref="D478:F478"/>
    <mergeCell ref="I478:K478"/>
    <mergeCell ref="I473:K473"/>
    <mergeCell ref="D474:F474"/>
    <mergeCell ref="I474:K474"/>
    <mergeCell ref="D475:F475"/>
    <mergeCell ref="I475:K475"/>
    <mergeCell ref="H487:K487"/>
    <mergeCell ref="B488:F488"/>
    <mergeCell ref="H488:K488"/>
    <mergeCell ref="A481:K481"/>
    <mergeCell ref="B482:C482"/>
    <mergeCell ref="E482:F482"/>
    <mergeCell ref="B486:K486"/>
    <mergeCell ref="A489:A494"/>
    <mergeCell ref="B489:B494"/>
    <mergeCell ref="D489:F489"/>
    <mergeCell ref="G489:G494"/>
    <mergeCell ref="D492:F492"/>
    <mergeCell ref="B487:F487"/>
    <mergeCell ref="I492:K492"/>
    <mergeCell ref="D493:F493"/>
    <mergeCell ref="I493:K493"/>
    <mergeCell ref="D494:F494"/>
    <mergeCell ref="I494:K494"/>
    <mergeCell ref="I489:K489"/>
    <mergeCell ref="D490:F490"/>
    <mergeCell ref="I490:K490"/>
    <mergeCell ref="D491:F491"/>
    <mergeCell ref="I491:K491"/>
    <mergeCell ref="H503:K503"/>
    <mergeCell ref="B504:F504"/>
    <mergeCell ref="H504:K504"/>
    <mergeCell ref="A497:K497"/>
    <mergeCell ref="B498:C498"/>
    <mergeCell ref="E498:F498"/>
    <mergeCell ref="B502:K502"/>
    <mergeCell ref="A505:A510"/>
    <mergeCell ref="B505:B510"/>
    <mergeCell ref="D505:F505"/>
    <mergeCell ref="G505:G510"/>
    <mergeCell ref="D508:F508"/>
    <mergeCell ref="B503:F503"/>
    <mergeCell ref="I508:K508"/>
    <mergeCell ref="D509:F509"/>
    <mergeCell ref="I509:K509"/>
    <mergeCell ref="D510:F510"/>
    <mergeCell ref="I510:K510"/>
    <mergeCell ref="I505:K505"/>
    <mergeCell ref="D506:F506"/>
    <mergeCell ref="I506:K506"/>
    <mergeCell ref="D507:F507"/>
    <mergeCell ref="I507:K507"/>
    <mergeCell ref="H519:K519"/>
    <mergeCell ref="B520:F520"/>
    <mergeCell ref="H520:K520"/>
    <mergeCell ref="A513:K513"/>
    <mergeCell ref="B514:C514"/>
    <mergeCell ref="E514:F514"/>
    <mergeCell ref="B518:K518"/>
    <mergeCell ref="A521:A526"/>
    <mergeCell ref="B521:B526"/>
    <mergeCell ref="D521:F521"/>
    <mergeCell ref="G521:G526"/>
    <mergeCell ref="D524:F524"/>
    <mergeCell ref="B519:F519"/>
    <mergeCell ref="I524:K524"/>
    <mergeCell ref="D525:F525"/>
    <mergeCell ref="I525:K525"/>
    <mergeCell ref="D526:F526"/>
    <mergeCell ref="I526:K526"/>
    <mergeCell ref="I521:K521"/>
    <mergeCell ref="D522:F522"/>
    <mergeCell ref="I522:K522"/>
    <mergeCell ref="D523:F523"/>
    <mergeCell ref="I523:K523"/>
    <mergeCell ref="H535:K535"/>
    <mergeCell ref="B536:F536"/>
    <mergeCell ref="H536:K536"/>
    <mergeCell ref="A529:K529"/>
    <mergeCell ref="B530:C530"/>
    <mergeCell ref="E530:F530"/>
    <mergeCell ref="B534:K534"/>
    <mergeCell ref="A537:A542"/>
    <mergeCell ref="B537:B542"/>
    <mergeCell ref="D537:F537"/>
    <mergeCell ref="G537:G542"/>
    <mergeCell ref="D540:F540"/>
    <mergeCell ref="B535:F535"/>
    <mergeCell ref="I540:K540"/>
    <mergeCell ref="D541:F541"/>
    <mergeCell ref="I541:K541"/>
    <mergeCell ref="D542:F542"/>
    <mergeCell ref="I542:K542"/>
    <mergeCell ref="I537:K537"/>
    <mergeCell ref="D538:F538"/>
    <mergeCell ref="I538:K538"/>
    <mergeCell ref="D539:F539"/>
    <mergeCell ref="I539:K539"/>
    <mergeCell ref="H551:K551"/>
    <mergeCell ref="B552:F552"/>
    <mergeCell ref="H552:K552"/>
    <mergeCell ref="A545:K545"/>
    <mergeCell ref="B546:C546"/>
    <mergeCell ref="E546:F546"/>
    <mergeCell ref="B550:K550"/>
    <mergeCell ref="A553:A558"/>
    <mergeCell ref="B553:B558"/>
    <mergeCell ref="D553:F553"/>
    <mergeCell ref="G553:G558"/>
    <mergeCell ref="D556:F556"/>
    <mergeCell ref="B551:F551"/>
    <mergeCell ref="I556:K556"/>
    <mergeCell ref="D557:F557"/>
    <mergeCell ref="I557:K557"/>
    <mergeCell ref="D558:F558"/>
    <mergeCell ref="I558:K558"/>
    <mergeCell ref="I553:K553"/>
    <mergeCell ref="D554:F554"/>
    <mergeCell ref="I554:K554"/>
    <mergeCell ref="D555:F555"/>
    <mergeCell ref="I555:K555"/>
    <mergeCell ref="H567:K567"/>
    <mergeCell ref="B568:F568"/>
    <mergeCell ref="H568:K568"/>
    <mergeCell ref="A561:K561"/>
    <mergeCell ref="B562:C562"/>
    <mergeCell ref="E562:F562"/>
    <mergeCell ref="B566:K566"/>
    <mergeCell ref="A569:A574"/>
    <mergeCell ref="B569:B574"/>
    <mergeCell ref="D569:F569"/>
    <mergeCell ref="G569:G574"/>
    <mergeCell ref="D572:F572"/>
    <mergeCell ref="B567:F567"/>
    <mergeCell ref="I572:K572"/>
    <mergeCell ref="D573:F573"/>
    <mergeCell ref="I573:K573"/>
    <mergeCell ref="D574:F574"/>
    <mergeCell ref="I574:K574"/>
    <mergeCell ref="I569:K569"/>
    <mergeCell ref="D570:F570"/>
    <mergeCell ref="I570:K570"/>
    <mergeCell ref="D571:F571"/>
    <mergeCell ref="I571:K571"/>
    <mergeCell ref="H583:K583"/>
    <mergeCell ref="B584:F584"/>
    <mergeCell ref="H584:K584"/>
    <mergeCell ref="A577:K577"/>
    <mergeCell ref="B578:C578"/>
    <mergeCell ref="E578:F578"/>
    <mergeCell ref="B582:K582"/>
    <mergeCell ref="A585:A590"/>
    <mergeCell ref="B585:B590"/>
    <mergeCell ref="D585:F585"/>
    <mergeCell ref="G585:G590"/>
    <mergeCell ref="D588:F588"/>
    <mergeCell ref="B583:F583"/>
    <mergeCell ref="I588:K588"/>
    <mergeCell ref="D589:F589"/>
    <mergeCell ref="I589:K589"/>
    <mergeCell ref="D590:F590"/>
    <mergeCell ref="I590:K590"/>
    <mergeCell ref="I585:K585"/>
    <mergeCell ref="D586:F586"/>
    <mergeCell ref="I586:K586"/>
    <mergeCell ref="D587:F587"/>
    <mergeCell ref="I587:K587"/>
    <mergeCell ref="H598:K598"/>
    <mergeCell ref="B599:F599"/>
    <mergeCell ref="H599:K599"/>
    <mergeCell ref="A592:K592"/>
    <mergeCell ref="B593:C593"/>
    <mergeCell ref="E593:F593"/>
    <mergeCell ref="B597:K597"/>
    <mergeCell ref="A600:A605"/>
    <mergeCell ref="B600:B605"/>
    <mergeCell ref="D600:F600"/>
    <mergeCell ref="G600:G605"/>
    <mergeCell ref="D603:F603"/>
    <mergeCell ref="B598:F598"/>
    <mergeCell ref="I603:K603"/>
    <mergeCell ref="D604:F604"/>
    <mergeCell ref="I604:K604"/>
    <mergeCell ref="D605:F605"/>
    <mergeCell ref="I605:K605"/>
    <mergeCell ref="I600:K600"/>
    <mergeCell ref="D601:F601"/>
    <mergeCell ref="I601:K601"/>
    <mergeCell ref="D602:F602"/>
    <mergeCell ref="I602:K602"/>
    <mergeCell ref="H614:K614"/>
    <mergeCell ref="B615:F615"/>
    <mergeCell ref="H615:K615"/>
    <mergeCell ref="A608:K608"/>
    <mergeCell ref="B609:C609"/>
    <mergeCell ref="E609:F609"/>
    <mergeCell ref="B613:K613"/>
    <mergeCell ref="A616:A621"/>
    <mergeCell ref="B616:B621"/>
    <mergeCell ref="D616:F616"/>
    <mergeCell ref="G616:G621"/>
    <mergeCell ref="D619:F619"/>
    <mergeCell ref="B614:F614"/>
    <mergeCell ref="I619:K619"/>
    <mergeCell ref="D620:F620"/>
    <mergeCell ref="I620:K620"/>
    <mergeCell ref="D621:F621"/>
    <mergeCell ref="I621:K621"/>
    <mergeCell ref="I616:K616"/>
    <mergeCell ref="D617:F617"/>
    <mergeCell ref="I617:K617"/>
    <mergeCell ref="D618:F618"/>
    <mergeCell ref="I618:K618"/>
    <mergeCell ref="H630:K630"/>
    <mergeCell ref="B631:F631"/>
    <mergeCell ref="H631:K631"/>
    <mergeCell ref="A624:K624"/>
    <mergeCell ref="B625:C625"/>
    <mergeCell ref="E625:F625"/>
    <mergeCell ref="B629:K629"/>
    <mergeCell ref="A632:A637"/>
    <mergeCell ref="B632:B637"/>
    <mergeCell ref="D632:F632"/>
    <mergeCell ref="G632:G637"/>
    <mergeCell ref="D635:F635"/>
    <mergeCell ref="B630:F630"/>
    <mergeCell ref="I635:K635"/>
    <mergeCell ref="D636:F636"/>
    <mergeCell ref="I636:K636"/>
    <mergeCell ref="D637:F637"/>
    <mergeCell ref="I637:K637"/>
    <mergeCell ref="I632:K632"/>
    <mergeCell ref="D633:F633"/>
    <mergeCell ref="I633:K633"/>
    <mergeCell ref="D634:F634"/>
    <mergeCell ref="I634:K634"/>
    <mergeCell ref="H646:K646"/>
    <mergeCell ref="B647:F647"/>
    <mergeCell ref="H647:K647"/>
    <mergeCell ref="A640:K640"/>
    <mergeCell ref="B641:C641"/>
    <mergeCell ref="E641:F641"/>
    <mergeCell ref="B645:K645"/>
    <mergeCell ref="A648:A653"/>
    <mergeCell ref="B648:B653"/>
    <mergeCell ref="D648:F648"/>
    <mergeCell ref="G648:G653"/>
    <mergeCell ref="D651:F651"/>
    <mergeCell ref="B646:F646"/>
    <mergeCell ref="I651:K651"/>
    <mergeCell ref="D652:F652"/>
    <mergeCell ref="I652:K652"/>
    <mergeCell ref="D653:F653"/>
    <mergeCell ref="I653:K653"/>
    <mergeCell ref="I648:K648"/>
    <mergeCell ref="D649:F649"/>
    <mergeCell ref="I649:K649"/>
    <mergeCell ref="D650:F650"/>
    <mergeCell ref="I650:K650"/>
    <mergeCell ref="H662:K662"/>
    <mergeCell ref="B663:F663"/>
    <mergeCell ref="H663:K663"/>
    <mergeCell ref="A656:K656"/>
    <mergeCell ref="B657:C657"/>
    <mergeCell ref="E657:F657"/>
    <mergeCell ref="B661:K661"/>
    <mergeCell ref="A664:A669"/>
    <mergeCell ref="B664:B669"/>
    <mergeCell ref="D664:F664"/>
    <mergeCell ref="G664:G669"/>
    <mergeCell ref="D667:F667"/>
    <mergeCell ref="B662:F662"/>
    <mergeCell ref="I667:K667"/>
    <mergeCell ref="D668:F668"/>
    <mergeCell ref="I668:K668"/>
    <mergeCell ref="D669:F669"/>
    <mergeCell ref="I669:K669"/>
    <mergeCell ref="I664:K664"/>
    <mergeCell ref="D665:F665"/>
    <mergeCell ref="I665:K665"/>
    <mergeCell ref="D666:F666"/>
    <mergeCell ref="I666:K666"/>
    <mergeCell ref="H678:K678"/>
    <mergeCell ref="B679:F679"/>
    <mergeCell ref="H679:K679"/>
    <mergeCell ref="A672:K672"/>
    <mergeCell ref="B673:C673"/>
    <mergeCell ref="E673:F673"/>
    <mergeCell ref="B677:K677"/>
    <mergeCell ref="A680:A685"/>
    <mergeCell ref="B680:B685"/>
    <mergeCell ref="D680:F680"/>
    <mergeCell ref="G680:G685"/>
    <mergeCell ref="D683:F683"/>
    <mergeCell ref="B678:F678"/>
    <mergeCell ref="I683:K683"/>
    <mergeCell ref="D684:F684"/>
    <mergeCell ref="I684:K684"/>
    <mergeCell ref="D685:F685"/>
    <mergeCell ref="I685:K685"/>
    <mergeCell ref="I680:K680"/>
    <mergeCell ref="D681:F681"/>
    <mergeCell ref="I681:K681"/>
    <mergeCell ref="D682:F682"/>
    <mergeCell ref="I682:K682"/>
    <mergeCell ref="H694:K694"/>
    <mergeCell ref="B695:F695"/>
    <mergeCell ref="H695:K695"/>
    <mergeCell ref="A688:K688"/>
    <mergeCell ref="B689:C689"/>
    <mergeCell ref="E689:F689"/>
    <mergeCell ref="B693:K693"/>
    <mergeCell ref="A696:A701"/>
    <mergeCell ref="B696:B701"/>
    <mergeCell ref="D696:F696"/>
    <mergeCell ref="G696:G701"/>
    <mergeCell ref="D699:F699"/>
    <mergeCell ref="B694:F694"/>
    <mergeCell ref="I699:K699"/>
    <mergeCell ref="D700:F700"/>
    <mergeCell ref="I700:K700"/>
    <mergeCell ref="D701:F701"/>
    <mergeCell ref="I701:K701"/>
    <mergeCell ref="I696:K696"/>
    <mergeCell ref="D697:F697"/>
    <mergeCell ref="I697:K697"/>
    <mergeCell ref="D698:F698"/>
    <mergeCell ref="I698:K698"/>
    <mergeCell ref="H710:K710"/>
    <mergeCell ref="B711:F711"/>
    <mergeCell ref="H711:K711"/>
    <mergeCell ref="A704:K704"/>
    <mergeCell ref="B705:C705"/>
    <mergeCell ref="E705:F705"/>
    <mergeCell ref="B709:K709"/>
    <mergeCell ref="A712:A717"/>
    <mergeCell ref="B712:B717"/>
    <mergeCell ref="D712:F712"/>
    <mergeCell ref="G712:G717"/>
    <mergeCell ref="D715:F715"/>
    <mergeCell ref="B710:F710"/>
    <mergeCell ref="I715:K715"/>
    <mergeCell ref="D716:F716"/>
    <mergeCell ref="I716:K716"/>
    <mergeCell ref="D717:F717"/>
    <mergeCell ref="I717:K717"/>
    <mergeCell ref="I712:K712"/>
    <mergeCell ref="D713:F713"/>
    <mergeCell ref="I713:K713"/>
    <mergeCell ref="D714:F714"/>
    <mergeCell ref="I714:K714"/>
    <mergeCell ref="H726:K726"/>
    <mergeCell ref="B727:F727"/>
    <mergeCell ref="H727:K727"/>
    <mergeCell ref="A720:K720"/>
    <mergeCell ref="B721:C721"/>
    <mergeCell ref="E721:F721"/>
    <mergeCell ref="B725:K725"/>
    <mergeCell ref="A728:A733"/>
    <mergeCell ref="B728:B733"/>
    <mergeCell ref="D728:F728"/>
    <mergeCell ref="G728:G733"/>
    <mergeCell ref="D731:F731"/>
    <mergeCell ref="B726:F726"/>
    <mergeCell ref="I731:K731"/>
    <mergeCell ref="D732:F732"/>
    <mergeCell ref="I732:K732"/>
    <mergeCell ref="D733:F733"/>
    <mergeCell ref="I733:K733"/>
    <mergeCell ref="I728:K728"/>
    <mergeCell ref="D729:F729"/>
    <mergeCell ref="I729:K729"/>
    <mergeCell ref="D730:F730"/>
    <mergeCell ref="I730:K730"/>
    <mergeCell ref="H742:K742"/>
    <mergeCell ref="B743:F743"/>
    <mergeCell ref="H743:K743"/>
    <mergeCell ref="A736:K736"/>
    <mergeCell ref="B737:C737"/>
    <mergeCell ref="E737:F737"/>
    <mergeCell ref="B741:K741"/>
    <mergeCell ref="A744:A749"/>
    <mergeCell ref="B744:B749"/>
    <mergeCell ref="D744:F744"/>
    <mergeCell ref="G744:G749"/>
    <mergeCell ref="D747:F747"/>
    <mergeCell ref="B742:F742"/>
    <mergeCell ref="I747:K747"/>
    <mergeCell ref="D748:F748"/>
    <mergeCell ref="I748:K748"/>
    <mergeCell ref="D749:F749"/>
    <mergeCell ref="I749:K749"/>
    <mergeCell ref="I744:K744"/>
    <mergeCell ref="D745:F745"/>
    <mergeCell ref="I745:K745"/>
    <mergeCell ref="D746:F746"/>
    <mergeCell ref="I746:K746"/>
    <mergeCell ref="H758:K758"/>
    <mergeCell ref="B759:F759"/>
    <mergeCell ref="H759:K759"/>
    <mergeCell ref="A752:K752"/>
    <mergeCell ref="B753:C753"/>
    <mergeCell ref="E753:F753"/>
    <mergeCell ref="B757:K757"/>
    <mergeCell ref="A760:A765"/>
    <mergeCell ref="B760:B765"/>
    <mergeCell ref="D760:F760"/>
    <mergeCell ref="G760:G765"/>
    <mergeCell ref="D763:F763"/>
    <mergeCell ref="B758:F758"/>
    <mergeCell ref="I763:K763"/>
    <mergeCell ref="D764:F764"/>
    <mergeCell ref="I764:K764"/>
    <mergeCell ref="D765:F765"/>
    <mergeCell ref="I765:K765"/>
    <mergeCell ref="I760:K760"/>
    <mergeCell ref="D761:F761"/>
    <mergeCell ref="I761:K761"/>
    <mergeCell ref="D762:F762"/>
    <mergeCell ref="I762:K762"/>
    <mergeCell ref="H774:K774"/>
    <mergeCell ref="B775:F775"/>
    <mergeCell ref="H775:K775"/>
    <mergeCell ref="A768:K768"/>
    <mergeCell ref="B769:C769"/>
    <mergeCell ref="E769:F769"/>
    <mergeCell ref="B773:K773"/>
    <mergeCell ref="A776:A781"/>
    <mergeCell ref="B776:B781"/>
    <mergeCell ref="D776:F776"/>
    <mergeCell ref="G776:G781"/>
    <mergeCell ref="D779:F779"/>
    <mergeCell ref="B774:F774"/>
    <mergeCell ref="I779:K779"/>
    <mergeCell ref="D780:F780"/>
    <mergeCell ref="I780:K780"/>
    <mergeCell ref="D781:F781"/>
    <mergeCell ref="I781:K781"/>
    <mergeCell ref="I776:K776"/>
    <mergeCell ref="D777:F777"/>
    <mergeCell ref="I777:K777"/>
    <mergeCell ref="D778:F778"/>
    <mergeCell ref="I778:K778"/>
    <mergeCell ref="H790:K790"/>
    <mergeCell ref="B791:F791"/>
    <mergeCell ref="H791:K791"/>
    <mergeCell ref="A784:K784"/>
    <mergeCell ref="B785:C785"/>
    <mergeCell ref="E785:F785"/>
    <mergeCell ref="B789:K789"/>
    <mergeCell ref="A792:A797"/>
    <mergeCell ref="B792:B797"/>
    <mergeCell ref="D792:F792"/>
    <mergeCell ref="G792:G797"/>
    <mergeCell ref="D795:F795"/>
    <mergeCell ref="B790:F790"/>
    <mergeCell ref="I795:K795"/>
    <mergeCell ref="D796:F796"/>
    <mergeCell ref="I796:K796"/>
    <mergeCell ref="D797:F797"/>
    <mergeCell ref="I797:K797"/>
    <mergeCell ref="I792:K792"/>
    <mergeCell ref="D793:F793"/>
    <mergeCell ref="I793:K793"/>
    <mergeCell ref="D794:F794"/>
    <mergeCell ref="I794:K794"/>
    <mergeCell ref="H806:K806"/>
    <mergeCell ref="B807:F807"/>
    <mergeCell ref="H807:K807"/>
    <mergeCell ref="A800:K800"/>
    <mergeCell ref="B801:C801"/>
    <mergeCell ref="E801:F801"/>
    <mergeCell ref="B805:K805"/>
    <mergeCell ref="A808:A813"/>
    <mergeCell ref="B808:B813"/>
    <mergeCell ref="D808:F808"/>
    <mergeCell ref="G808:G813"/>
    <mergeCell ref="D811:F811"/>
    <mergeCell ref="B806:F806"/>
    <mergeCell ref="I811:K811"/>
    <mergeCell ref="D812:F812"/>
    <mergeCell ref="I812:K812"/>
    <mergeCell ref="D813:F813"/>
    <mergeCell ref="I813:K813"/>
    <mergeCell ref="I808:K808"/>
    <mergeCell ref="D809:F809"/>
    <mergeCell ref="I809:K809"/>
    <mergeCell ref="D810:F810"/>
    <mergeCell ref="I810:K810"/>
    <mergeCell ref="H822:K822"/>
    <mergeCell ref="B823:F823"/>
    <mergeCell ref="H823:K823"/>
    <mergeCell ref="A816:K816"/>
    <mergeCell ref="B817:C817"/>
    <mergeCell ref="E817:F817"/>
    <mergeCell ref="B821:K821"/>
    <mergeCell ref="A824:A829"/>
    <mergeCell ref="B824:B829"/>
    <mergeCell ref="D824:F824"/>
    <mergeCell ref="G824:G829"/>
    <mergeCell ref="D827:F827"/>
    <mergeCell ref="B822:F822"/>
    <mergeCell ref="I827:K827"/>
    <mergeCell ref="D828:F828"/>
    <mergeCell ref="I828:K828"/>
    <mergeCell ref="D829:F829"/>
    <mergeCell ref="I829:K829"/>
    <mergeCell ref="I824:K824"/>
    <mergeCell ref="D825:F825"/>
    <mergeCell ref="I825:K825"/>
    <mergeCell ref="D826:F826"/>
    <mergeCell ref="I826:K826"/>
    <mergeCell ref="H838:K838"/>
    <mergeCell ref="B839:F839"/>
    <mergeCell ref="H839:K839"/>
    <mergeCell ref="A832:K832"/>
    <mergeCell ref="B833:C833"/>
    <mergeCell ref="E833:F833"/>
    <mergeCell ref="B837:K837"/>
    <mergeCell ref="A840:A845"/>
    <mergeCell ref="B840:B845"/>
    <mergeCell ref="D840:F840"/>
    <mergeCell ref="G840:G845"/>
    <mergeCell ref="D843:F843"/>
    <mergeCell ref="B838:F838"/>
    <mergeCell ref="I843:K843"/>
    <mergeCell ref="D844:F844"/>
    <mergeCell ref="I844:K844"/>
    <mergeCell ref="D845:F845"/>
    <mergeCell ref="I845:K845"/>
    <mergeCell ref="I840:K840"/>
    <mergeCell ref="D841:F841"/>
    <mergeCell ref="I841:K841"/>
    <mergeCell ref="D842:F842"/>
    <mergeCell ref="I842:K842"/>
    <mergeCell ref="H854:K854"/>
    <mergeCell ref="B855:F855"/>
    <mergeCell ref="H855:K855"/>
    <mergeCell ref="A848:K848"/>
    <mergeCell ref="B849:C849"/>
    <mergeCell ref="E849:F849"/>
    <mergeCell ref="B853:K853"/>
    <mergeCell ref="A856:A861"/>
    <mergeCell ref="B856:B861"/>
    <mergeCell ref="D856:F856"/>
    <mergeCell ref="G856:G861"/>
    <mergeCell ref="D859:F859"/>
    <mergeCell ref="B854:F854"/>
    <mergeCell ref="I859:K859"/>
    <mergeCell ref="D860:F860"/>
    <mergeCell ref="I860:K860"/>
    <mergeCell ref="D861:F861"/>
    <mergeCell ref="I861:K861"/>
    <mergeCell ref="I856:K856"/>
    <mergeCell ref="D857:F857"/>
    <mergeCell ref="I857:K857"/>
    <mergeCell ref="D858:F858"/>
    <mergeCell ref="I858:K858"/>
    <mergeCell ref="H870:K870"/>
    <mergeCell ref="B871:F871"/>
    <mergeCell ref="H871:K871"/>
    <mergeCell ref="A864:K864"/>
    <mergeCell ref="B865:C865"/>
    <mergeCell ref="E865:F865"/>
    <mergeCell ref="B869:K869"/>
    <mergeCell ref="D875:F875"/>
    <mergeCell ref="A872:A877"/>
    <mergeCell ref="B872:B877"/>
    <mergeCell ref="D872:F872"/>
    <mergeCell ref="G872:G877"/>
    <mergeCell ref="B870:F870"/>
    <mergeCell ref="I875:K875"/>
    <mergeCell ref="I872:K872"/>
    <mergeCell ref="D876:F876"/>
    <mergeCell ref="I876:K876"/>
    <mergeCell ref="D877:F877"/>
    <mergeCell ref="I877:K877"/>
    <mergeCell ref="D873:F873"/>
    <mergeCell ref="I873:K873"/>
    <mergeCell ref="D874:F874"/>
    <mergeCell ref="I874:K87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2021-02-07T08:01:01Z</cp:lastPrinted>
  <dcterms:created xsi:type="dcterms:W3CDTF">2017-01-26T02:06:17Z</dcterms:created>
  <dcterms:modified xsi:type="dcterms:W3CDTF">2021-02-10T02:17:20Z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