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86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6">'4部门支出总表'!$A$1:$K$22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<sst xmlns="http://schemas.openxmlformats.org/spreadsheetml/2006/main" count="706" uniqueCount="282">
  <si>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</si>
  <si>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</si>
  <si>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</si>
  <si>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</si>
  <si>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</si>
  <si>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</si>
  <si>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</si>
  <si>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</si>
  <si>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</si>
  <si>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</si>
  <si>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</si>
  <si>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</si>
  <si>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</si>
  <si>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</si>
  <si>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</si>
  <si>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</si>
  <si>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</si>
  <si>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</si>
  <si>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</si>
  <si>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</si>
  <si>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</si>
  <si>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</si>
  <si>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</si>
  <si>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</si>
  <si>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</si>
  <si>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</si>
  <si>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</si>
  <si>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</si>
  <si>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</si>
  <si>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</si>
  <si>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</si>
  <si>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</si>
  <si>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</si>
  <si>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</si>
  <si>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</si>
  <si>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</si>
  <si>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</si>
  <si>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</si>
  <si>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</si>
  <si>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</si>
  <si>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</si>
  <si>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</si>
  <si>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</si>
  <si>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</si>
  <si>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</si>
  <si>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</si>
  <si>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</si>
  <si>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</si>
  <si>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</si>
  <si>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</si>
  <si>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</si>
  <si>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</si>
  <si>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</si>
  <si>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</si>
  <si>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</si>
  <si>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</si>
  <si>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</si>
  <si>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</si>
  <si>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</si>
  <si>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</si>
  <si>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</si>
  <si>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</si>
  <si>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</si>
  <si>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</si>
  <si>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</si>
  <si>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</si>
  <si>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</si>
  <si>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</si>
  <si>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</si>
  <si>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</si>
  <si>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</si>
  <si>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</si>
  <si>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</si>
  <si>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</si>
  <si>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</si>
  <si>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</si>
  <si>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</si>
  <si>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</si>
  <si>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</si>
  <si>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</si>
  <si>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</si>
  <si>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</si>
  <si>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</si>
  <si>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</si>
  <si>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</si>
  <si>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</si>
  <si>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</si>
  <si>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</si>
  <si>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</si>
  <si>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</si>
  <si>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一般公共服务支出</t>
  </si>
  <si>
    <t xml:space="preserve">  人大事务</t>
  </si>
  <si>
    <t>201</t>
  </si>
  <si>
    <t>小计</t>
  </si>
  <si>
    <t>支  出   合    计</t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</si>
  <si>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</si>
  <si>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</si>
  <si>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</si>
  <si>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</si>
  <si>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</si>
  <si>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</si>
  <si>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</si>
  <si>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</si>
  <si>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</si>
  <si>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</si>
  <si>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</si>
  <si>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</si>
  <si>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</si>
  <si>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</si>
  <si>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</si>
  <si>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</si>
  <si>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</si>
  <si>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</si>
  <si>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</si>
  <si>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</si>
  <si>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</si>
  <si>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</si>
  <si>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</si>
  <si>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</si>
  <si>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</si>
  <si>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</si>
  <si>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</si>
  <si>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</si>
  <si>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</si>
  <si>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卫生健康支出</t>
  </si>
  <si>
    <t>……</t>
  </si>
  <si>
    <t>2020年部门收支总体情况表（分单位）</t>
  </si>
  <si>
    <t>部门合计</t>
  </si>
  <si>
    <t>单位1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</si>
  <si>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</si>
  <si>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</si>
  <si>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</si>
  <si>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</si>
  <si>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</si>
  <si>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</si>
  <si>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</si>
  <si>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</si>
  <si>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</si>
  <si>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</si>
  <si>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</si>
  <si>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</si>
  <si>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</si>
  <si>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</si>
  <si>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</si>
  <si>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</si>
  <si>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</si>
  <si>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部门名称：</t>
  </si>
  <si>
    <t>2020年部门一般公共预算支出情况表</t>
  </si>
  <si>
    <t>……</t>
  </si>
  <si>
    <t>合计</t>
  </si>
  <si>
    <t>2020年部门一般公共预算基本支出表</t>
  </si>
  <si>
    <t xml:space="preserve">部门名称： 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</si>
  <si>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</si>
  <si>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</si>
  <si>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</si>
  <si>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</si>
  <si>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</si>
  <si>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</si>
  <si>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</si>
  <si>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</si>
  <si>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</si>
  <si>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</si>
  <si>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</si>
  <si>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</si>
  <si>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</si>
  <si>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</si>
  <si>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</si>
  <si>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</si>
  <si>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</si>
  <si>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</si>
  <si>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</si>
  <si>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</si>
  <si>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</si>
  <si>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</si>
  <si>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</si>
  <si>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</si>
  <si>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</si>
  <si>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</si>
  <si>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</si>
  <si>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</si>
  <si>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</si>
  <si>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</si>
  <si>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</si>
  <si>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文化旅游体育与传媒支出</t>
  </si>
  <si>
    <t xml:space="preserve">  文化和旅游</t>
  </si>
  <si>
    <t xml:space="preserve">    其他文化和旅游支出</t>
  </si>
  <si>
    <t>部门名称：抚顺市文学艺术界联合会</t>
  </si>
  <si>
    <t xml:space="preserve">  01</t>
  </si>
  <si>
    <t>99</t>
  </si>
  <si>
    <t>05</t>
  </si>
  <si>
    <t xml:space="preserve">  行政事业单位离退休</t>
  </si>
  <si>
    <t xml:space="preserve">  05</t>
  </si>
  <si>
    <t xml:space="preserve">    归口管理的行政单位离退休</t>
  </si>
  <si>
    <t>11</t>
  </si>
  <si>
    <t xml:space="preserve">  11</t>
  </si>
  <si>
    <t>02</t>
  </si>
  <si>
    <t xml:space="preserve">  02</t>
  </si>
  <si>
    <t>抚顺市文学艺术界联合会</t>
  </si>
  <si>
    <t>部门名称：抚顺市文学艺术界联合会</t>
  </si>
  <si>
    <t>05</t>
  </si>
  <si>
    <t xml:space="preserve">部门名称：抚顺市文学艺术界联合会 </t>
  </si>
  <si>
    <t xml:space="preserve">部门名称：抚顺市文学艺术界联合会 </t>
  </si>
  <si>
    <t>《抚顺文艺》杂志及文艺网站运行经费</t>
  </si>
  <si>
    <r>
      <t>商品和服务支出5.6万元，用于支付《抚顺文艺》杂志稿费和印刷费。拟出版杂志4期。商品和服务支出</t>
    </r>
    <r>
      <rPr>
        <sz val="10"/>
        <rFont val="宋体"/>
        <family val="0"/>
      </rPr>
      <t>0.5</t>
    </r>
    <r>
      <rPr>
        <sz val="10"/>
        <rFont val="宋体"/>
        <family val="0"/>
      </rPr>
      <t>万元。用于抚顺文艺网网站设备更新维护及维修费；网页制作设计费、网页链接系统软件维护、网页栏目制作；网上教学的视频制作费；局域网线费用等。</t>
    </r>
  </si>
  <si>
    <t>抚顺市文学艺术界联合会</t>
  </si>
  <si>
    <t>《抚顺文艺》杂志及文艺网站运行经费</t>
  </si>
  <si>
    <t>2020年，为了更好地发挥刊物的作用，我们拟出版杂志4期。</t>
  </si>
  <si>
    <t>《抚顺文艺》杂志是市文联主办全市唯一的文艺刊物，是市文联和省内各市地文联交流的主要载体，也是宣传抚顺、扩大抚顺影响和知名度的一个主要窗口。近两年，通过该刊已陆续推出了一些有一定实力、在全省全国有影响的青年作者，在振兴抚顺，繁荣全市的文艺事业方面做出了积极的贡献。2020年，为了更好地发挥刊物的作用，我们拟出版杂志4期，所需经费5.6万元，主要用于刊物的印刷费及稿费。抚顺文艺网网站设备更新维护及维修费；网页制作设计费、网页链接系统软件维护、网页栏目制作；网上教学的视频制作费；局域网线费用等0.5万元。</t>
  </si>
  <si>
    <t>印刷标准为：数量：1000本/期*4期/年*1年；成品尺寸：190mm*260mm；封皮：200克铜板纸双面彩色印刷，2页，覆亮膜；彩页：157克铜版纸双面彩色印刷，4页；内文：70克精胶，黑白印刷，有图片，72页；装订形式：左边胶钉；含全书各部分的排版、设计制作费；定稿后一周内交货</t>
  </si>
  <si>
    <t>出版4000册。</t>
  </si>
  <si>
    <t>广大文艺爱好者及时了解文艺动态。</t>
  </si>
  <si>
    <t>给广大文艺爱好者提供了交流创作平台。</t>
  </si>
  <si>
    <t>我市广大读者满意率达到98%。</t>
  </si>
  <si>
    <t>部门名称：抚顺市文学艺术界联合会</t>
  </si>
  <si>
    <t>抚顺市文学艺术界联合会</t>
  </si>
  <si>
    <t xml:space="preserve">  基本支出</t>
  </si>
  <si>
    <t xml:space="preserve">    工资福利支出</t>
  </si>
  <si>
    <t xml:space="preserve">      医疗保险支出</t>
  </si>
  <si>
    <t xml:space="preserve">        职工基本医疗保险缴费（非统发）</t>
  </si>
  <si>
    <t xml:space="preserve">      工资福利支出（不含医疗住房养老）</t>
  </si>
  <si>
    <t xml:space="preserve">        基本工资（统发）</t>
  </si>
  <si>
    <t xml:space="preserve">        津贴补贴（统发）</t>
  </si>
  <si>
    <t xml:space="preserve">        奖金（统发）</t>
  </si>
  <si>
    <t xml:space="preserve">      采暖补贴</t>
  </si>
  <si>
    <t xml:space="preserve">        津贴补贴（非统发）</t>
  </si>
  <si>
    <t xml:space="preserve">      工资福利支出（住房公积金）</t>
  </si>
  <si>
    <t xml:space="preserve">        住房公积金（统发）</t>
  </si>
  <si>
    <t xml:space="preserve">      工资福利支出（机关事业养老）</t>
  </si>
  <si>
    <t xml:space="preserve">        机关事业单位基本养老保险缴费（非统发）</t>
  </si>
  <si>
    <t xml:space="preserve">    商品和服务支出</t>
  </si>
  <si>
    <t xml:space="preserve">      公用经费定额部分</t>
  </si>
  <si>
    <t xml:space="preserve">        残疾人保障金(非统发)</t>
  </si>
  <si>
    <t xml:space="preserve">        办公费</t>
  </si>
  <si>
    <t xml:space="preserve">        邮电费</t>
  </si>
  <si>
    <t xml:space="preserve">        差旅费</t>
  </si>
  <si>
    <t xml:space="preserve">        工会经费（上缴）</t>
  </si>
  <si>
    <t xml:space="preserve">        工会经费（留存）</t>
  </si>
  <si>
    <t xml:space="preserve">        其他商品和服务支出</t>
  </si>
  <si>
    <t xml:space="preserve">      公车运行费用</t>
  </si>
  <si>
    <t xml:space="preserve">        公务用车运行维护费（已车改）</t>
  </si>
  <si>
    <t xml:space="preserve">      公用交通补贴</t>
  </si>
  <si>
    <t xml:space="preserve">        其他交通费用</t>
  </si>
  <si>
    <t xml:space="preserve">      特需费及离退休人员公用经费</t>
  </si>
  <si>
    <t xml:space="preserve">        离退休人员公用经费</t>
  </si>
  <si>
    <t xml:space="preserve">    对个人和家庭的补助</t>
  </si>
  <si>
    <t xml:space="preserve">      离退休费</t>
  </si>
  <si>
    <t xml:space="preserve">        离休费（统发）</t>
  </si>
  <si>
    <t xml:space="preserve">        离休费（非统发）</t>
  </si>
  <si>
    <t xml:space="preserve">        退休费（非统发）</t>
  </si>
  <si>
    <t xml:space="preserve">      在职独生子女费</t>
  </si>
  <si>
    <t xml:space="preserve">        奖励金（统发）</t>
  </si>
  <si>
    <t xml:space="preserve">      离退休采暖补贴</t>
  </si>
  <si>
    <t>302</t>
  </si>
  <si>
    <t>01</t>
  </si>
  <si>
    <t>办公费</t>
  </si>
  <si>
    <t>02</t>
  </si>
  <si>
    <t>印刷费</t>
  </si>
  <si>
    <t>04</t>
  </si>
  <si>
    <t>手续费</t>
  </si>
  <si>
    <t>07</t>
  </si>
  <si>
    <t>邮电费</t>
  </si>
  <si>
    <t>11</t>
  </si>
  <si>
    <t>差旅费</t>
  </si>
  <si>
    <t>13</t>
  </si>
  <si>
    <t>维修（护）费</t>
  </si>
  <si>
    <t>14</t>
  </si>
  <si>
    <t>租赁费</t>
  </si>
  <si>
    <t>17</t>
  </si>
  <si>
    <t>公务接待费</t>
  </si>
  <si>
    <t>26</t>
  </si>
  <si>
    <t>其他商品和服务支出</t>
  </si>
  <si>
    <t>28</t>
  </si>
  <si>
    <t>工会经费（上缴）</t>
  </si>
  <si>
    <t>工会经费（留存）</t>
  </si>
  <si>
    <t>31</t>
  </si>
  <si>
    <t>公务用车运行维护费</t>
  </si>
  <si>
    <t>39</t>
  </si>
  <si>
    <t>其他交通费用</t>
  </si>
  <si>
    <t>99</t>
  </si>
  <si>
    <t>离退休人员公用经费</t>
  </si>
  <si>
    <t>残疾人保障金</t>
  </si>
  <si>
    <t xml:space="preserve">部门名称：抚顺市文学艺术界联合会                                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</si>
</sst>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horizontal="centerContinuous" vertical="center"/>
    </xf>
    <xf numFmtId="0" fontId="7" fillId="24" borderId="0" xfId="0" applyFont="1" applyFill="1" applyAlignment="1">
      <alignment vertical="center"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7" fillId="24" borderId="0" xfId="0" applyFont="1" applyFill="1" applyAlignment="1">
      <alignment horizontal="right" vertical="center"/>
    </xf>
    <xf numFmtId="0" fontId="8" fillId="0" borderId="0" xfId="105" applyFont="1" applyAlignment="1">
      <alignment vertical="center"/>
      <protection/>
    </xf>
    <xf numFmtId="0" fontId="6" fillId="24" borderId="0" xfId="105" applyFont="1" applyFill="1" applyAlignment="1">
      <alignment vertical="center" wrapText="1"/>
      <protection/>
    </xf>
    <xf numFmtId="0" fontId="6" fillId="0" borderId="0" xfId="105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5" applyNumberFormat="1" applyFont="1" applyFill="1" applyAlignment="1" applyProtection="1">
      <alignment vertical="center"/>
      <protection/>
    </xf>
    <xf numFmtId="184" fontId="8" fillId="0" borderId="0" xfId="105" applyNumberFormat="1" applyFont="1" applyAlignment="1">
      <alignment vertical="center"/>
      <protection/>
    </xf>
    <xf numFmtId="0" fontId="8" fillId="0" borderId="0" xfId="105" applyFont="1">
      <alignment/>
      <protection/>
    </xf>
    <xf numFmtId="2" fontId="8" fillId="0" borderId="0" xfId="105" applyNumberFormat="1" applyFont="1" applyFill="1" applyAlignment="1" applyProtection="1">
      <alignment horizontal="center" vertical="center"/>
      <protection/>
    </xf>
    <xf numFmtId="2" fontId="6" fillId="0" borderId="0" xfId="105" applyNumberFormat="1" applyFont="1" applyFill="1" applyAlignment="1" applyProtection="1">
      <alignment horizontal="right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184" fontId="8" fillId="0" borderId="0" xfId="105" applyNumberFormat="1" applyFont="1" applyFill="1" applyAlignment="1">
      <alignment horizontal="center" vertical="center"/>
      <protection/>
    </xf>
    <xf numFmtId="184" fontId="6" fillId="0" borderId="10" xfId="105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105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10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49" fontId="8" fillId="0" borderId="11" xfId="86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105" applyNumberFormat="1" applyFont="1" applyFill="1" applyAlignment="1" applyProtection="1">
      <alignment horizontal="centerContinuous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9" fontId="8" fillId="0" borderId="12" xfId="8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87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05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7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86" fontId="6" fillId="0" borderId="15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87" applyFont="1">
      <alignment/>
      <protection/>
    </xf>
    <xf numFmtId="0" fontId="2" fillId="0" borderId="0" xfId="87">
      <alignment/>
      <protection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 applyAlignment="1">
      <alignment horizontal="center" vertical="center"/>
      <protection/>
    </xf>
    <xf numFmtId="184" fontId="6" fillId="0" borderId="0" xfId="86" applyNumberFormat="1" applyFont="1" applyFill="1" applyAlignment="1" applyProtection="1">
      <alignment horizontal="right" vertical="center"/>
      <protection/>
    </xf>
    <xf numFmtId="0" fontId="12" fillId="0" borderId="0" xfId="86" applyFont="1" applyFill="1" applyAlignment="1">
      <alignment vertical="center"/>
      <protection/>
    </xf>
    <xf numFmtId="184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12" fillId="0" borderId="0" xfId="86" applyFont="1" applyFill="1" applyBorder="1" applyAlignment="1">
      <alignment vertical="center"/>
      <protection/>
    </xf>
    <xf numFmtId="0" fontId="6" fillId="0" borderId="11" xfId="86" applyNumberFormat="1" applyFont="1" applyFill="1" applyBorder="1" applyAlignment="1" applyProtection="1">
      <alignment horizontal="centerContinuous" vertical="center"/>
      <protection/>
    </xf>
    <xf numFmtId="0" fontId="6" fillId="0" borderId="11" xfId="86" applyNumberFormat="1" applyFont="1" applyFill="1" applyBorder="1" applyAlignment="1" applyProtection="1">
      <alignment horizontal="center" vertical="center"/>
      <protection/>
    </xf>
    <xf numFmtId="184" fontId="6" fillId="0" borderId="17" xfId="86" applyNumberFormat="1" applyFont="1" applyFill="1" applyBorder="1" applyAlignment="1" applyProtection="1">
      <alignment horizontal="center" vertical="center"/>
      <protection/>
    </xf>
    <xf numFmtId="184" fontId="6" fillId="0" borderId="11" xfId="86" applyNumberFormat="1" applyFont="1" applyFill="1" applyBorder="1" applyAlignment="1" applyProtection="1">
      <alignment horizontal="center" vertical="center"/>
      <protection/>
    </xf>
    <xf numFmtId="49" fontId="8" fillId="0" borderId="12" xfId="86" applyNumberFormat="1" applyFont="1" applyFill="1" applyBorder="1" applyAlignment="1" applyProtection="1">
      <alignment horizontal="left" vertical="center" indent="1"/>
      <protection/>
    </xf>
    <xf numFmtId="186" fontId="8" fillId="0" borderId="15" xfId="86" applyNumberFormat="1" applyFont="1" applyFill="1" applyBorder="1" applyAlignment="1" applyProtection="1">
      <alignment horizontal="right" vertical="center" wrapText="1"/>
      <protection/>
    </xf>
    <xf numFmtId="186" fontId="8" fillId="0" borderId="11" xfId="86" applyNumberFormat="1" applyFont="1" applyFill="1" applyBorder="1" applyAlignment="1" applyProtection="1">
      <alignment horizontal="right" vertical="center" wrapText="1"/>
      <protection/>
    </xf>
    <xf numFmtId="49" fontId="6" fillId="0" borderId="12" xfId="86" applyNumberFormat="1" applyFont="1" applyFill="1" applyBorder="1" applyAlignment="1" applyProtection="1">
      <alignment horizontal="center" vertical="center"/>
      <protection/>
    </xf>
    <xf numFmtId="0" fontId="11" fillId="0" borderId="0" xfId="86" applyFont="1" applyFill="1" applyAlignment="1">
      <alignment vertical="center"/>
      <protection/>
    </xf>
    <xf numFmtId="0" fontId="12" fillId="0" borderId="0" xfId="86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87" applyFont="1" applyBorder="1">
      <alignment/>
      <protection/>
    </xf>
    <xf numFmtId="0" fontId="3" fillId="0" borderId="11" xfId="87" applyFont="1" applyBorder="1" applyAlignment="1">
      <alignment horizontal="left"/>
      <protection/>
    </xf>
    <xf numFmtId="0" fontId="2" fillId="0" borderId="11" xfId="87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0" fontId="0" fillId="0" borderId="11" xfId="0" applyNumberFormat="1" applyFont="1" applyFill="1" applyBorder="1" applyAlignment="1">
      <alignment horizontal="right" vertical="center"/>
    </xf>
    <xf numFmtId="49" fontId="4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24" borderId="12" xfId="0" applyNumberFormat="1" applyFont="1" applyFill="1" applyBorder="1" applyAlignment="1">
      <alignment horizontal="left" vertical="center" wrapText="1"/>
    </xf>
    <xf numFmtId="0" fontId="8" fillId="24" borderId="12" xfId="0" applyNumberFormat="1" applyFont="1" applyFill="1" applyBorder="1" applyAlignment="1">
      <alignment horizontal="left" vertical="center" wrapText="1"/>
    </xf>
    <xf numFmtId="189" fontId="8" fillId="0" borderId="11" xfId="0" applyNumberFormat="1" applyFont="1" applyBorder="1" applyAlignment="1">
      <alignment vertical="center"/>
    </xf>
    <xf numFmtId="189" fontId="8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05" applyNumberFormat="1" applyFont="1" applyFill="1" applyBorder="1" applyAlignment="1" applyProtection="1">
      <alignment horizontal="right" vertical="center" wrapText="1"/>
      <protection/>
    </xf>
    <xf numFmtId="0" fontId="6" fillId="0" borderId="0" xfId="105" applyFont="1">
      <alignment/>
      <protection/>
    </xf>
    <xf numFmtId="0" fontId="7" fillId="0" borderId="0" xfId="0" applyFont="1" applyAlignment="1">
      <alignment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186" fontId="6" fillId="0" borderId="21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90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90" fontId="0" fillId="0" borderId="23" xfId="0" applyNumberFormat="1" applyFont="1" applyFill="1" applyBorder="1" applyAlignment="1">
      <alignment horizontal="right" vertical="center"/>
    </xf>
    <xf numFmtId="186" fontId="8" fillId="0" borderId="23" xfId="0" applyNumberFormat="1" applyFont="1" applyFill="1" applyBorder="1" applyAlignment="1">
      <alignment vertical="center"/>
    </xf>
    <xf numFmtId="186" fontId="8" fillId="0" borderId="23" xfId="0" applyNumberFormat="1" applyFont="1" applyBorder="1" applyAlignment="1">
      <alignment vertical="center"/>
    </xf>
    <xf numFmtId="186" fontId="0" fillId="0" borderId="23" xfId="0" applyNumberFormat="1" applyFill="1" applyBorder="1" applyAlignment="1">
      <alignment vertical="center"/>
    </xf>
    <xf numFmtId="49" fontId="40" fillId="0" borderId="23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49" fontId="9" fillId="0" borderId="0" xfId="105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93" fontId="8" fillId="0" borderId="11" xfId="0" applyNumberFormat="1" applyFont="1" applyFill="1" applyBorder="1" applyAlignment="1" applyProtection="1">
      <alignment horizontal="right" vertical="center"/>
      <protection/>
    </xf>
    <xf numFmtId="193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6" fillId="0" borderId="11" xfId="0" applyNumberFormat="1" applyFont="1" applyFill="1" applyBorder="1" applyAlignment="1" applyProtection="1">
      <alignment vertical="center"/>
      <protection/>
    </xf>
    <xf numFmtId="190" fontId="6" fillId="0" borderId="11" xfId="0" applyNumberFormat="1" applyFont="1" applyFill="1" applyBorder="1" applyAlignment="1">
      <alignment vertical="center"/>
    </xf>
    <xf numFmtId="193" fontId="8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190" fontId="8" fillId="0" borderId="11" xfId="8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1" xfId="83" applyNumberFormat="1" applyFont="1" applyFill="1" applyBorder="1">
      <alignment vertical="center"/>
      <protection/>
    </xf>
    <xf numFmtId="190" fontId="6" fillId="0" borderId="11" xfId="83" applyNumberFormat="1" applyFont="1" applyFill="1" applyBorder="1" applyAlignment="1">
      <alignment horizontal="right" vertical="center"/>
      <protection/>
    </xf>
    <xf numFmtId="0" fontId="6" fillId="0" borderId="11" xfId="83" applyNumberFormat="1" applyFont="1" applyFill="1" applyBorder="1" applyAlignment="1">
      <alignment horizontal="center" vertical="center"/>
      <protection/>
    </xf>
    <xf numFmtId="193" fontId="0" fillId="0" borderId="11" xfId="0" applyNumberFormat="1" applyFill="1" applyBorder="1" applyAlignment="1">
      <alignment vertical="center"/>
    </xf>
    <xf numFmtId="193" fontId="8" fillId="0" borderId="11" xfId="83" applyNumberFormat="1" applyFont="1" applyFill="1" applyBorder="1" applyAlignment="1">
      <alignment horizontal="right" vertical="center"/>
      <protection/>
    </xf>
    <xf numFmtId="185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8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0" xfId="105" applyFont="1">
      <alignment/>
      <protection/>
    </xf>
    <xf numFmtId="49" fontId="8" fillId="24" borderId="11" xfId="0" applyNumberFormat="1" applyFont="1" applyFill="1" applyBorder="1" applyAlignment="1">
      <alignment horizontal="left" vertical="center" wrapText="1"/>
    </xf>
    <xf numFmtId="189" fontId="8" fillId="0" borderId="11" xfId="0" applyNumberFormat="1" applyFont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8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49" fontId="6" fillId="0" borderId="11" xfId="83" applyNumberFormat="1" applyFont="1" applyFill="1" applyBorder="1">
      <alignment vertical="center"/>
      <protection/>
    </xf>
    <xf numFmtId="0" fontId="6" fillId="0" borderId="10" xfId="86" applyFont="1" applyFill="1" applyBorder="1" applyAlignment="1">
      <alignment vertical="center"/>
      <protection/>
    </xf>
    <xf numFmtId="0" fontId="6" fillId="0" borderId="10" xfId="86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8" fillId="0" borderId="11" xfId="86" applyNumberFormat="1" applyFont="1" applyFill="1" applyBorder="1" applyAlignment="1" applyProtection="1">
      <alignment vertical="center"/>
      <protection/>
    </xf>
    <xf numFmtId="190" fontId="12" fillId="0" borderId="0" xfId="86" applyNumberFormat="1" applyFont="1" applyFill="1" applyAlignment="1">
      <alignment vertical="center"/>
      <protection/>
    </xf>
    <xf numFmtId="186" fontId="8" fillId="0" borderId="0" xfId="0" applyNumberFormat="1" applyFont="1" applyAlignment="1">
      <alignment vertical="center"/>
    </xf>
    <xf numFmtId="0" fontId="8" fillId="0" borderId="11" xfId="85" applyNumberFormat="1" applyFont="1" applyFill="1" applyBorder="1" applyAlignment="1" applyProtection="1">
      <alignment horizontal="left" wrapText="1"/>
      <protection/>
    </xf>
    <xf numFmtId="49" fontId="8" fillId="0" borderId="11" xfId="85" applyNumberFormat="1" applyFont="1" applyFill="1" applyBorder="1" applyAlignment="1" applyProtection="1">
      <alignment horizontal="left" wrapText="1"/>
      <protection/>
    </xf>
    <xf numFmtId="186" fontId="6" fillId="0" borderId="0" xfId="0" applyNumberFormat="1" applyFont="1" applyAlignment="1">
      <alignment vertical="center"/>
    </xf>
    <xf numFmtId="0" fontId="40" fillId="0" borderId="11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185" fontId="8" fillId="0" borderId="23" xfId="0" applyNumberFormat="1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86" applyNumberFormat="1" applyFont="1" applyFill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2" fontId="5" fillId="0" borderId="0" xfId="105" applyNumberFormat="1" applyFont="1" applyFill="1" applyAlignment="1" applyProtection="1">
      <alignment horizontal="center" vertical="center"/>
      <protection/>
    </xf>
    <xf numFmtId="49" fontId="6" fillId="0" borderId="11" xfId="105" applyNumberFormat="1" applyFont="1" applyFill="1" applyBorder="1" applyAlignment="1" applyProtection="1">
      <alignment horizontal="center" vertical="center" wrapText="1"/>
      <protection/>
    </xf>
    <xf numFmtId="184" fontId="6" fillId="0" borderId="11" xfId="105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7" fillId="24" borderId="17" xfId="0" applyNumberFormat="1" applyFont="1" applyFill="1" applyBorder="1" applyAlignment="1" applyProtection="1">
      <alignment horizontal="center" vertical="center"/>
      <protection/>
    </xf>
    <xf numFmtId="0" fontId="7" fillId="24" borderId="26" xfId="0" applyNumberFormat="1" applyFont="1" applyFill="1" applyBorder="1" applyAlignment="1" applyProtection="1">
      <alignment horizontal="center" vertical="center"/>
      <protection/>
    </xf>
    <xf numFmtId="0" fontId="7" fillId="24" borderId="15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26" xfId="0" applyNumberFormat="1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注释" xfId="125"/>
    <cellStyle name="注释 2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27" customWidth="1"/>
    <col min="6" max="6" width="8.83203125" style="124" customWidth="1"/>
    <col min="7" max="16" width="8.83203125" style="127" customWidth="1"/>
    <col min="17" max="19" width="7" style="127" customWidth="1"/>
    <col min="20" max="20" width="50.83203125" style="127" customWidth="1"/>
    <col min="21" max="16384" width="7" style="127" customWidth="1"/>
  </cols>
  <sheetData>
    <row r="1" spans="1:26" ht="15" customHeight="1">
      <c r="A1" s="12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24"/>
      <c r="Y4"/>
      <c r="Z4"/>
    </row>
    <row r="5" spans="1:26" s="124" customFormat="1" ht="36" customHeight="1">
      <c r="A5" s="129"/>
      <c r="W5" s="130"/>
      <c r="X5" s="73"/>
      <c r="Y5" s="73"/>
      <c r="Z5" s="73"/>
    </row>
    <row r="6" spans="4:26" ht="10.5" customHeight="1">
      <c r="D6" s="124"/>
      <c r="U6" s="124"/>
      <c r="V6" s="124"/>
      <c r="W6" s="124"/>
      <c r="X6" s="124"/>
      <c r="Y6"/>
      <c r="Z6"/>
    </row>
    <row r="7" spans="4:26" ht="10.5" customHeight="1">
      <c r="D7" s="124"/>
      <c r="N7" s="124"/>
      <c r="O7" s="124"/>
      <c r="U7" s="124"/>
      <c r="V7" s="124"/>
      <c r="W7" s="124"/>
      <c r="X7" s="124"/>
      <c r="Y7"/>
      <c r="Z7"/>
    </row>
    <row r="8" spans="1:26" s="125" customFormat="1" ht="30" customHeight="1">
      <c r="A8" s="270" t="s">
        <v>95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131"/>
      <c r="R8" s="131"/>
      <c r="S8" s="131"/>
      <c r="T8" s="132"/>
      <c r="U8" s="131"/>
      <c r="V8" s="131"/>
      <c r="W8" s="131"/>
      <c r="X8" s="131"/>
      <c r="Y8"/>
      <c r="Z8"/>
    </row>
    <row r="9" spans="1:26" ht="19.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124"/>
      <c r="T9" s="133"/>
      <c r="U9" s="124"/>
      <c r="V9" s="124"/>
      <c r="W9" s="124"/>
      <c r="X9" s="124"/>
      <c r="Y9"/>
      <c r="Z9"/>
    </row>
    <row r="10" spans="1:26" ht="10.5" customHeight="1">
      <c r="A10" s="124"/>
      <c r="B10" s="124"/>
      <c r="D10" s="124"/>
      <c r="E10" s="124"/>
      <c r="H10" s="124"/>
      <c r="N10" s="124"/>
      <c r="O10" s="124"/>
      <c r="U10" s="124"/>
      <c r="V10" s="124"/>
      <c r="X10" s="124"/>
      <c r="Y10"/>
      <c r="Z10"/>
    </row>
    <row r="11" spans="1:26" ht="77.2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U11" s="124"/>
      <c r="V11" s="124"/>
      <c r="X11" s="124"/>
      <c r="Y11"/>
      <c r="Z11"/>
    </row>
    <row r="12" spans="1:26" ht="56.25" customHeight="1">
      <c r="A12" s="26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S12" s="124"/>
      <c r="T12" s="124"/>
      <c r="U12" s="124"/>
      <c r="V12" s="124"/>
      <c r="W12" s="124"/>
      <c r="X12" s="124"/>
      <c r="Y12"/>
      <c r="Z12"/>
    </row>
    <row r="13" spans="8:26" ht="10.5" customHeight="1">
      <c r="H13" s="124"/>
      <c r="R13" s="124"/>
      <c r="S13" s="124"/>
      <c r="U13" s="124"/>
      <c r="V13" s="124"/>
      <c r="W13" s="124"/>
      <c r="X13" s="124"/>
      <c r="Y13"/>
      <c r="Z13"/>
    </row>
    <row r="14" spans="1:26" s="126" customFormat="1" ht="25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R14" s="134"/>
      <c r="S14" s="134"/>
      <c r="U14" s="134"/>
      <c r="V14" s="134"/>
      <c r="W14" s="134"/>
      <c r="X14" s="134"/>
      <c r="Y14" s="134"/>
      <c r="Z14" s="134"/>
    </row>
    <row r="15" spans="1:26" s="126" customFormat="1" ht="25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S15" s="134"/>
      <c r="T15" s="134"/>
      <c r="U15" s="134"/>
      <c r="V15" s="134"/>
      <c r="W15" s="134"/>
      <c r="X15"/>
      <c r="Y15"/>
      <c r="Z15" s="134"/>
    </row>
    <row r="16" spans="15:26" ht="11.25">
      <c r="O16" s="124"/>
      <c r="V16"/>
      <c r="W16"/>
      <c r="X16"/>
      <c r="Y16"/>
      <c r="Z16" s="12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24"/>
    </row>
    <row r="21" ht="11.25">
      <c r="M21" s="124"/>
    </row>
    <row r="22" ht="11.25">
      <c r="B22" s="127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28.83203125" style="0" customWidth="1"/>
  </cols>
  <sheetData>
    <row r="1" ht="33" customHeight="1">
      <c r="A1" s="40" t="s">
        <v>1</v>
      </c>
    </row>
    <row r="2" s="122" customFormat="1" ht="21.75" customHeight="1">
      <c r="A2" s="123" t="s">
        <v>96</v>
      </c>
    </row>
    <row r="3" s="122" customFormat="1" ht="21.75" customHeight="1">
      <c r="A3" s="123" t="s">
        <v>97</v>
      </c>
    </row>
    <row r="4" s="122" customFormat="1" ht="21.75" customHeight="1">
      <c r="A4" s="123" t="s">
        <v>98</v>
      </c>
    </row>
    <row r="5" s="122" customFormat="1" ht="21.75" customHeight="1">
      <c r="A5" s="123" t="s">
        <v>99</v>
      </c>
    </row>
    <row r="6" s="122" customFormat="1" ht="21.75" customHeight="1">
      <c r="A6" s="123" t="s">
        <v>100</v>
      </c>
    </row>
    <row r="7" s="122" customFormat="1" ht="21.75" customHeight="1">
      <c r="A7" s="123" t="s">
        <v>101</v>
      </c>
    </row>
    <row r="8" s="122" customFormat="1" ht="21.75" customHeight="1">
      <c r="A8" s="123" t="s">
        <v>102</v>
      </c>
    </row>
    <row r="9" s="122" customFormat="1" ht="21.75" customHeight="1">
      <c r="A9" s="123" t="s">
        <v>103</v>
      </c>
    </row>
    <row r="10" s="122" customFormat="1" ht="21.75" customHeight="1">
      <c r="A10" s="123" t="s">
        <v>104</v>
      </c>
    </row>
    <row r="11" s="122" customFormat="1" ht="21.75" customHeight="1">
      <c r="A11" s="123" t="s">
        <v>105</v>
      </c>
    </row>
    <row r="12" s="122" customFormat="1" ht="21.75" customHeight="1">
      <c r="A12" s="123" t="s">
        <v>106</v>
      </c>
    </row>
    <row r="13" s="122" customFormat="1" ht="21.75" customHeight="1">
      <c r="A13" s="123" t="s">
        <v>107</v>
      </c>
    </row>
    <row r="14" s="122" customFormat="1" ht="21.75" customHeight="1">
      <c r="A14" s="123" t="s">
        <v>108</v>
      </c>
    </row>
    <row r="15" s="122" customFormat="1" ht="21.75" customHeight="1">
      <c r="A15" s="123" t="s">
        <v>109</v>
      </c>
    </row>
    <row r="16" s="122" customFormat="1" ht="21.75" customHeight="1">
      <c r="A16" s="123" t="s">
        <v>110</v>
      </c>
    </row>
    <row r="17" s="122" customFormat="1" ht="21.75" customHeight="1">
      <c r="A17" s="123" t="s">
        <v>111</v>
      </c>
    </row>
    <row r="18" s="122" customFormat="1" ht="21.75" customHeight="1">
      <c r="A18" s="123" t="s">
        <v>112</v>
      </c>
    </row>
    <row r="19" s="122" customFormat="1" ht="21.75" customHeight="1">
      <c r="A19" s="123" t="s">
        <v>113</v>
      </c>
    </row>
    <row r="20" s="122" customFormat="1" ht="21.75" customHeight="1">
      <c r="A20" s="123" t="s">
        <v>114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A16" sqref="A16"/>
    </sheetView>
  </sheetViews>
  <sheetFormatPr defaultColWidth="12" defaultRowHeight="11.25"/>
  <cols>
    <col min="1" max="1" width="52.66015625" style="104" customWidth="1"/>
    <col min="2" max="2" width="21.5" style="104" customWidth="1"/>
    <col min="3" max="3" width="48.66015625" style="104" customWidth="1"/>
    <col min="4" max="4" width="22.16015625" style="104" customWidth="1"/>
    <col min="5" max="16384" width="12" style="104" customWidth="1"/>
  </cols>
  <sheetData>
    <row r="1" spans="1:22" ht="27">
      <c r="A1" s="261" t="s">
        <v>115</v>
      </c>
      <c r="B1" s="261"/>
      <c r="C1" s="261"/>
      <c r="D1" s="261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14.25">
      <c r="A2" s="106"/>
      <c r="B2" s="106"/>
      <c r="C2" s="106"/>
      <c r="D2" s="107" t="s">
        <v>2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7.25" customHeight="1">
      <c r="A3" s="15" t="s">
        <v>186</v>
      </c>
      <c r="B3" s="109"/>
      <c r="C3" s="110"/>
      <c r="D3" s="107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ht="19.5" customHeight="1">
      <c r="A4" s="112" t="s">
        <v>4</v>
      </c>
      <c r="B4" s="112"/>
      <c r="C4" s="112" t="s">
        <v>5</v>
      </c>
      <c r="D4" s="11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8" customHeight="1">
      <c r="A5" s="113" t="s">
        <v>6</v>
      </c>
      <c r="B5" s="114" t="s">
        <v>7</v>
      </c>
      <c r="C5" s="113" t="s">
        <v>6</v>
      </c>
      <c r="D5" s="115" t="s">
        <v>7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5" customHeight="1">
      <c r="A6" s="80" t="s">
        <v>116</v>
      </c>
      <c r="B6" s="71">
        <v>202.1</v>
      </c>
      <c r="C6" s="241" t="s">
        <v>183</v>
      </c>
      <c r="D6" s="72">
        <v>142.13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ht="15" customHeight="1">
      <c r="A7" s="116" t="s">
        <v>9</v>
      </c>
      <c r="B7" s="117"/>
      <c r="C7" s="241" t="s">
        <v>184</v>
      </c>
      <c r="D7" s="72">
        <v>142.13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ht="15" customHeight="1">
      <c r="A8" s="80" t="s">
        <v>86</v>
      </c>
      <c r="B8" s="117"/>
      <c r="C8" s="241" t="s">
        <v>185</v>
      </c>
      <c r="D8" s="72">
        <v>142.13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15" customHeight="1">
      <c r="A9" s="80" t="s">
        <v>117</v>
      </c>
      <c r="B9" s="117"/>
      <c r="C9" s="188" t="s">
        <v>33</v>
      </c>
      <c r="D9" s="72">
        <v>35.23</v>
      </c>
      <c r="E9" s="108"/>
      <c r="F9" s="242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 ht="15" customHeight="1">
      <c r="A10" s="80" t="s">
        <v>88</v>
      </c>
      <c r="B10" s="117"/>
      <c r="C10" s="188" t="s">
        <v>121</v>
      </c>
      <c r="D10" s="72">
        <v>35.23</v>
      </c>
      <c r="E10" s="108"/>
      <c r="F10" s="108"/>
      <c r="G10" s="242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ht="15" customHeight="1">
      <c r="A11" s="80" t="s">
        <v>118</v>
      </c>
      <c r="B11" s="117"/>
      <c r="C11" s="188" t="s">
        <v>122</v>
      </c>
      <c r="D11" s="72">
        <v>18.73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15" customHeight="1">
      <c r="A12" s="80" t="s">
        <v>119</v>
      </c>
      <c r="B12" s="117"/>
      <c r="C12" s="188" t="s">
        <v>10</v>
      </c>
      <c r="D12" s="72">
        <v>16.5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15" customHeight="1">
      <c r="A13" s="116" t="s">
        <v>9</v>
      </c>
      <c r="B13" s="118"/>
      <c r="C13" s="188" t="s">
        <v>123</v>
      </c>
      <c r="D13" s="72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15" customHeight="1">
      <c r="A14" s="80" t="s">
        <v>120</v>
      </c>
      <c r="B14" s="118"/>
      <c r="C14" s="188" t="s">
        <v>124</v>
      </c>
      <c r="D14" s="72">
        <v>12.8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2:22" ht="15" customHeight="1">
      <c r="B15" s="118"/>
      <c r="C15" s="188" t="s">
        <v>11</v>
      </c>
      <c r="D15" s="72">
        <v>12.8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15" customHeight="1">
      <c r="A16" s="80"/>
      <c r="B16" s="118"/>
      <c r="C16" s="188" t="s">
        <v>12</v>
      </c>
      <c r="D16" s="72">
        <v>12.8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5" customHeight="1">
      <c r="A17" s="56"/>
      <c r="B17" s="118"/>
      <c r="C17" s="188" t="s">
        <v>35</v>
      </c>
      <c r="D17" s="72">
        <v>11.94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5" customHeight="1">
      <c r="A18" s="56"/>
      <c r="B18" s="118"/>
      <c r="C18" s="188" t="s">
        <v>14</v>
      </c>
      <c r="D18" s="72">
        <v>11.94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ht="15" customHeight="1">
      <c r="A19" s="56"/>
      <c r="B19" s="118"/>
      <c r="C19" s="188" t="s">
        <v>15</v>
      </c>
      <c r="D19" s="72">
        <v>11.94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ht="15" customHeight="1">
      <c r="A20" s="56"/>
      <c r="B20" s="118"/>
      <c r="C20" s="188"/>
      <c r="D20" s="72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ht="15" customHeight="1">
      <c r="A21" s="56"/>
      <c r="B21" s="118"/>
      <c r="C21" s="188"/>
      <c r="D21" s="72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ht="15" customHeight="1">
      <c r="A22" s="56"/>
      <c r="B22" s="118"/>
      <c r="C22" s="188"/>
      <c r="D22" s="72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ht="15" customHeight="1">
      <c r="A23" s="56"/>
      <c r="B23" s="118"/>
      <c r="C23" s="188"/>
      <c r="D23" s="72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ht="15" customHeight="1">
      <c r="A24" s="80"/>
      <c r="B24" s="118"/>
      <c r="C24" s="139"/>
      <c r="D24" s="72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21"/>
    </row>
    <row r="25" spans="1:22" s="103" customFormat="1" ht="15" customHeight="1">
      <c r="A25" s="137"/>
      <c r="B25" s="137"/>
      <c r="C25" s="137"/>
      <c r="D25" s="72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4" ht="15" customHeight="1">
      <c r="A26" s="138"/>
      <c r="B26" s="138"/>
      <c r="C26" s="139"/>
      <c r="D26" s="72"/>
    </row>
    <row r="27" spans="1:4" ht="15" customHeight="1">
      <c r="A27" s="139"/>
      <c r="B27" s="139"/>
      <c r="C27" s="139"/>
      <c r="D27" s="72"/>
    </row>
    <row r="28" spans="1:4" ht="15" customHeight="1">
      <c r="A28" s="139"/>
      <c r="B28" s="139"/>
      <c r="C28" s="77"/>
      <c r="D28" s="72"/>
    </row>
    <row r="29" spans="1:4" ht="15" customHeight="1">
      <c r="A29" s="139"/>
      <c r="B29" s="139"/>
      <c r="C29" s="77"/>
      <c r="D29" s="72"/>
    </row>
    <row r="30" spans="1:4" ht="14.25">
      <c r="A30" s="119" t="s">
        <v>16</v>
      </c>
      <c r="B30" s="93">
        <f>SUM(B6,B8,B9,B10,B11,B12,B14)</f>
        <v>202.1</v>
      </c>
      <c r="C30" s="119" t="s">
        <v>94</v>
      </c>
      <c r="D30" s="93">
        <f>D6+D9+D14+D17</f>
        <v>202.1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"/>
  <sheetViews>
    <sheetView showGridLines="0" showZeros="0" zoomScalePageLayoutView="0" workbookViewId="0" topLeftCell="A1">
      <selection activeCell="L18" sqref="L18"/>
    </sheetView>
  </sheetViews>
  <sheetFormatPr defaultColWidth="9.33203125" defaultRowHeight="11.25"/>
  <cols>
    <col min="1" max="1" width="25.83203125" style="24" customWidth="1"/>
    <col min="2" max="2" width="13.5" style="24" customWidth="1"/>
    <col min="3" max="3" width="10.83203125" style="24" customWidth="1"/>
    <col min="4" max="4" width="12.83203125" style="24" customWidth="1"/>
    <col min="5" max="5" width="11.16015625" style="24" customWidth="1"/>
    <col min="6" max="6" width="10.33203125" style="24" customWidth="1"/>
    <col min="7" max="7" width="11.16015625" style="24" customWidth="1"/>
    <col min="8" max="8" width="10.33203125" style="24" customWidth="1"/>
    <col min="9" max="9" width="6.66015625" style="24" customWidth="1"/>
    <col min="10" max="10" width="10.16015625" style="24" customWidth="1"/>
    <col min="11" max="11" width="10.16015625" style="0" customWidth="1"/>
    <col min="12" max="13" width="10.66015625" style="24" customWidth="1"/>
    <col min="14" max="14" width="10.33203125" style="24" customWidth="1"/>
    <col min="15" max="15" width="14.83203125" style="24" customWidth="1"/>
    <col min="16" max="16" width="10.66015625" style="24" customWidth="1"/>
    <col min="17" max="254" width="9.16015625" style="24" customWidth="1"/>
  </cols>
  <sheetData>
    <row r="1" spans="1:17" ht="27">
      <c r="A1" s="91" t="s">
        <v>126</v>
      </c>
      <c r="B1" s="91"/>
      <c r="C1" s="91"/>
      <c r="D1" s="91"/>
      <c r="E1" s="91"/>
      <c r="F1" s="91"/>
      <c r="G1" s="91"/>
      <c r="H1" s="91"/>
      <c r="I1" s="91"/>
      <c r="J1" s="91"/>
      <c r="K1" s="100"/>
      <c r="L1" s="91"/>
      <c r="M1" s="91"/>
      <c r="N1" s="91"/>
      <c r="O1" s="91"/>
      <c r="P1" s="91"/>
      <c r="Q1" s="92"/>
    </row>
    <row r="2" spans="15:18" ht="12">
      <c r="O2" s="263" t="s">
        <v>17</v>
      </c>
      <c r="P2" s="263"/>
      <c r="Q2"/>
      <c r="R2"/>
    </row>
    <row r="3" spans="1:18" ht="12.75" thickBot="1">
      <c r="A3" s="69" t="s">
        <v>186</v>
      </c>
      <c r="O3" s="263" t="s">
        <v>3</v>
      </c>
      <c r="P3" s="264"/>
      <c r="Q3"/>
      <c r="R3"/>
    </row>
    <row r="4" spans="1:17" s="81" customFormat="1" ht="18.75" customHeight="1">
      <c r="A4" s="255" t="s">
        <v>18</v>
      </c>
      <c r="B4" s="157" t="s">
        <v>19</v>
      </c>
      <c r="C4" s="157"/>
      <c r="D4" s="157"/>
      <c r="E4" s="157"/>
      <c r="F4" s="157"/>
      <c r="G4" s="157"/>
      <c r="H4" s="157"/>
      <c r="I4" s="157"/>
      <c r="J4" s="157"/>
      <c r="K4" s="158"/>
      <c r="L4" s="157" t="s">
        <v>20</v>
      </c>
      <c r="M4" s="157"/>
      <c r="N4" s="157"/>
      <c r="O4" s="157"/>
      <c r="P4" s="159"/>
      <c r="Q4" s="9"/>
    </row>
    <row r="5" spans="1:17" s="81" customFormat="1" ht="40.5" customHeight="1">
      <c r="A5" s="256"/>
      <c r="B5" s="257" t="s">
        <v>21</v>
      </c>
      <c r="C5" s="265" t="s">
        <v>8</v>
      </c>
      <c r="D5" s="265"/>
      <c r="E5" s="265" t="s">
        <v>85</v>
      </c>
      <c r="F5" s="265" t="s">
        <v>131</v>
      </c>
      <c r="G5" s="265" t="s">
        <v>87</v>
      </c>
      <c r="H5" s="265" t="s">
        <v>132</v>
      </c>
      <c r="I5" s="265" t="s">
        <v>119</v>
      </c>
      <c r="J5" s="265"/>
      <c r="K5" s="265" t="s">
        <v>133</v>
      </c>
      <c r="L5" s="265" t="s">
        <v>21</v>
      </c>
      <c r="M5" s="266" t="s">
        <v>22</v>
      </c>
      <c r="N5" s="266"/>
      <c r="O5" s="266"/>
      <c r="P5" s="262" t="s">
        <v>23</v>
      </c>
      <c r="Q5" s="9"/>
    </row>
    <row r="6" spans="1:17" s="81" customFormat="1" ht="64.5" customHeight="1">
      <c r="A6" s="256"/>
      <c r="B6" s="257"/>
      <c r="C6" s="18" t="s">
        <v>129</v>
      </c>
      <c r="D6" s="18" t="s">
        <v>130</v>
      </c>
      <c r="E6" s="265"/>
      <c r="F6" s="265"/>
      <c r="G6" s="265"/>
      <c r="H6" s="265"/>
      <c r="I6" s="45" t="s">
        <v>129</v>
      </c>
      <c r="J6" s="45" t="s">
        <v>130</v>
      </c>
      <c r="K6" s="265"/>
      <c r="L6" s="265"/>
      <c r="M6" s="18" t="s">
        <v>24</v>
      </c>
      <c r="N6" s="18" t="s">
        <v>25</v>
      </c>
      <c r="O6" s="18" t="s">
        <v>136</v>
      </c>
      <c r="P6" s="262"/>
      <c r="Q6" s="9"/>
    </row>
    <row r="7" spans="1:17" s="79" customFormat="1" ht="23.25" customHeight="1">
      <c r="A7" s="160" t="s">
        <v>127</v>
      </c>
      <c r="B7" s="156">
        <v>202.1</v>
      </c>
      <c r="C7" s="156">
        <v>202.1</v>
      </c>
      <c r="D7" s="156">
        <f>SUM(D8:D12)</f>
        <v>0</v>
      </c>
      <c r="E7" s="156">
        <f>SUM(E8:E12)</f>
        <v>0</v>
      </c>
      <c r="F7" s="156">
        <f>SUM(F8:F12)</f>
        <v>0</v>
      </c>
      <c r="G7" s="156"/>
      <c r="H7" s="156"/>
      <c r="I7" s="156"/>
      <c r="J7" s="156"/>
      <c r="K7" s="156">
        <f>SUM(K8:K12)</f>
        <v>0</v>
      </c>
      <c r="L7" s="156">
        <v>202.1</v>
      </c>
      <c r="M7" s="156">
        <v>149.9</v>
      </c>
      <c r="N7" s="156">
        <v>29.03</v>
      </c>
      <c r="O7" s="156">
        <v>17.07</v>
      </c>
      <c r="P7" s="161">
        <v>6.1</v>
      </c>
      <c r="Q7"/>
    </row>
    <row r="8" spans="1:16" ht="23.25" customHeight="1">
      <c r="A8" s="226"/>
      <c r="B8" s="141"/>
      <c r="C8" s="141"/>
      <c r="D8" s="71"/>
      <c r="E8" s="71"/>
      <c r="F8" s="71"/>
      <c r="G8" s="71"/>
      <c r="H8" s="71"/>
      <c r="I8" s="71"/>
      <c r="J8" s="71"/>
      <c r="K8" s="101"/>
      <c r="L8" s="141"/>
      <c r="M8" s="142"/>
      <c r="N8" s="142"/>
      <c r="O8" s="142"/>
      <c r="P8" s="163"/>
    </row>
    <row r="9" spans="1:16" ht="23.25" customHeight="1">
      <c r="A9" s="226"/>
      <c r="B9" s="141"/>
      <c r="C9" s="141"/>
      <c r="D9" s="99"/>
      <c r="E9" s="99"/>
      <c r="F9" s="99"/>
      <c r="G9" s="99"/>
      <c r="H9" s="99"/>
      <c r="I9" s="99"/>
      <c r="J9" s="99"/>
      <c r="K9" s="102"/>
      <c r="L9" s="141"/>
      <c r="M9" s="142"/>
      <c r="N9" s="142"/>
      <c r="O9" s="142"/>
      <c r="P9" s="163"/>
    </row>
    <row r="10" spans="1:16" ht="23.25" customHeight="1">
      <c r="A10" s="226"/>
      <c r="B10" s="141"/>
      <c r="C10" s="141"/>
      <c r="D10" s="84"/>
      <c r="E10" s="84"/>
      <c r="F10" s="84"/>
      <c r="G10" s="84"/>
      <c r="H10" s="84"/>
      <c r="I10" s="84"/>
      <c r="J10" s="84"/>
      <c r="K10" s="96"/>
      <c r="L10" s="141"/>
      <c r="M10" s="142"/>
      <c r="N10" s="142"/>
      <c r="O10" s="142"/>
      <c r="P10" s="163"/>
    </row>
    <row r="11" spans="1:16" ht="23.25" customHeight="1">
      <c r="A11" s="162"/>
      <c r="B11" s="141"/>
      <c r="C11" s="141"/>
      <c r="D11" s="84"/>
      <c r="E11" s="84"/>
      <c r="F11" s="94"/>
      <c r="G11" s="94"/>
      <c r="H11" s="94"/>
      <c r="I11" s="94"/>
      <c r="J11" s="94"/>
      <c r="K11" s="96"/>
      <c r="L11" s="141"/>
      <c r="M11" s="142"/>
      <c r="N11" s="142"/>
      <c r="O11" s="142"/>
      <c r="P11" s="163"/>
    </row>
    <row r="12" spans="1:16" ht="23.25" customHeight="1" thickBot="1">
      <c r="A12" s="164"/>
      <c r="B12" s="165"/>
      <c r="C12" s="165"/>
      <c r="D12" s="166"/>
      <c r="E12" s="166"/>
      <c r="F12" s="167"/>
      <c r="G12" s="167"/>
      <c r="H12" s="167"/>
      <c r="I12" s="167"/>
      <c r="J12" s="167"/>
      <c r="K12" s="168"/>
      <c r="L12" s="165"/>
      <c r="M12" s="169"/>
      <c r="N12" s="169"/>
      <c r="O12" s="169"/>
      <c r="P12" s="170"/>
    </row>
    <row r="13" spans="1:16" ht="14.2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</row>
    <row r="14" spans="6:11" ht="12">
      <c r="F14" s="37"/>
      <c r="G14" s="37"/>
      <c r="H14" s="37"/>
      <c r="I14" s="37"/>
      <c r="J14" s="37"/>
      <c r="K14" s="73"/>
    </row>
    <row r="15" ht="12">
      <c r="C15" s="37"/>
    </row>
    <row r="18" ht="12">
      <c r="L18" s="243"/>
    </row>
  </sheetData>
  <sheetProtection/>
  <mergeCells count="15"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0"/>
  <sheetViews>
    <sheetView showGridLines="0" showZeros="0" zoomScalePageLayoutView="0" workbookViewId="0" topLeftCell="A1">
      <selection activeCell="D31" sqref="D31"/>
    </sheetView>
  </sheetViews>
  <sheetFormatPr defaultColWidth="9.16015625" defaultRowHeight="11.25"/>
  <cols>
    <col min="1" max="1" width="29.5" style="24" customWidth="1"/>
    <col min="2" max="2" width="6.83203125" style="24" customWidth="1"/>
    <col min="3" max="3" width="6" style="24" customWidth="1"/>
    <col min="4" max="4" width="7.33203125" style="24" customWidth="1"/>
    <col min="5" max="5" width="34.33203125" style="24" customWidth="1"/>
    <col min="6" max="6" width="10.66015625" style="24" customWidth="1"/>
    <col min="7" max="7" width="14.33203125" style="24" customWidth="1"/>
    <col min="8" max="8" width="12.5" style="24" customWidth="1"/>
    <col min="9" max="9" width="9" style="24" bestFit="1" customWidth="1"/>
    <col min="10" max="10" width="10.83203125" style="24" customWidth="1"/>
    <col min="11" max="11" width="9.33203125" style="24" customWidth="1"/>
    <col min="12" max="12" width="8.83203125" style="0" customWidth="1"/>
    <col min="13" max="13" width="8.66015625" style="24" customWidth="1"/>
    <col min="14" max="14" width="14.5" style="24" customWidth="1"/>
    <col min="15" max="15" width="12.83203125" style="24" customWidth="1"/>
    <col min="16" max="16" width="9.33203125" style="24" customWidth="1"/>
    <col min="17" max="249" width="9.16015625" style="24" customWidth="1"/>
  </cols>
  <sheetData>
    <row r="1" spans="1:15" ht="28.5" customHeight="1">
      <c r="A1" s="272" t="s">
        <v>134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3:15" ht="10.5" customHeight="1">
      <c r="M2"/>
      <c r="N2" s="135"/>
      <c r="O2" s="136" t="s">
        <v>26</v>
      </c>
    </row>
    <row r="3" spans="1:15" ht="17.25" customHeight="1">
      <c r="A3" s="15" t="s">
        <v>198</v>
      </c>
      <c r="B3" s="58"/>
      <c r="C3" s="58"/>
      <c r="D3" s="58"/>
      <c r="E3" s="58"/>
      <c r="M3"/>
      <c r="N3" s="273" t="s">
        <v>3</v>
      </c>
      <c r="O3" s="273"/>
    </row>
    <row r="4" spans="1:15" s="81" customFormat="1" ht="16.5" customHeight="1">
      <c r="A4" s="257" t="s">
        <v>18</v>
      </c>
      <c r="B4" s="274" t="s">
        <v>89</v>
      </c>
      <c r="C4" s="274"/>
      <c r="D4" s="274"/>
      <c r="E4" s="275" t="s">
        <v>28</v>
      </c>
      <c r="F4" s="266" t="s">
        <v>19</v>
      </c>
      <c r="G4" s="266"/>
      <c r="H4" s="266"/>
      <c r="I4" s="266"/>
      <c r="J4" s="266"/>
      <c r="K4" s="266"/>
      <c r="L4" s="266"/>
      <c r="M4" s="266"/>
      <c r="N4" s="266"/>
      <c r="O4" s="266"/>
    </row>
    <row r="5" spans="1:15" s="81" customFormat="1" ht="63" customHeight="1">
      <c r="A5" s="257"/>
      <c r="B5" s="258" t="s">
        <v>29</v>
      </c>
      <c r="C5" s="258" t="s">
        <v>30</v>
      </c>
      <c r="D5" s="258" t="s">
        <v>31</v>
      </c>
      <c r="E5" s="275"/>
      <c r="F5" s="257" t="s">
        <v>21</v>
      </c>
      <c r="G5" s="265" t="s">
        <v>8</v>
      </c>
      <c r="H5" s="265"/>
      <c r="I5" s="265" t="s">
        <v>85</v>
      </c>
      <c r="J5" s="265" t="s">
        <v>131</v>
      </c>
      <c r="K5" s="265" t="s">
        <v>87</v>
      </c>
      <c r="L5" s="265" t="s">
        <v>132</v>
      </c>
      <c r="M5" s="265" t="s">
        <v>119</v>
      </c>
      <c r="N5" s="265"/>
      <c r="O5" s="265" t="s">
        <v>133</v>
      </c>
    </row>
    <row r="6" spans="1:15" s="81" customFormat="1" ht="51.75" customHeight="1">
      <c r="A6" s="257"/>
      <c r="B6" s="258"/>
      <c r="C6" s="258"/>
      <c r="D6" s="258"/>
      <c r="E6" s="275"/>
      <c r="F6" s="257"/>
      <c r="G6" s="18" t="s">
        <v>93</v>
      </c>
      <c r="H6" s="18" t="s">
        <v>130</v>
      </c>
      <c r="I6" s="265"/>
      <c r="J6" s="265"/>
      <c r="K6" s="265"/>
      <c r="L6" s="265"/>
      <c r="M6" s="18" t="s">
        <v>129</v>
      </c>
      <c r="N6" s="18" t="s">
        <v>130</v>
      </c>
      <c r="O6" s="265"/>
    </row>
    <row r="7" spans="1:249" s="9" customFormat="1" ht="24.75" customHeight="1">
      <c r="A7" s="59" t="s">
        <v>197</v>
      </c>
      <c r="B7" s="60"/>
      <c r="C7" s="60"/>
      <c r="D7" s="60"/>
      <c r="E7" s="61" t="s">
        <v>21</v>
      </c>
      <c r="F7" s="93">
        <f>F8+F11+F15+F18</f>
        <v>202.10000000000002</v>
      </c>
      <c r="G7" s="93">
        <f>G8+G11+G15+G18</f>
        <v>202.10000000000002</v>
      </c>
      <c r="H7" s="93">
        <v>0</v>
      </c>
      <c r="I7" s="93">
        <v>0</v>
      </c>
      <c r="J7" s="93"/>
      <c r="K7" s="93"/>
      <c r="L7" s="95">
        <v>0</v>
      </c>
      <c r="M7" s="64"/>
      <c r="N7" s="64"/>
      <c r="O7" s="6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15" ht="27" customHeight="1">
      <c r="A8" s="227"/>
      <c r="B8" s="244">
        <v>207</v>
      </c>
      <c r="C8" s="245"/>
      <c r="D8" s="245"/>
      <c r="E8" s="244" t="s">
        <v>183</v>
      </c>
      <c r="F8" s="71">
        <f aca="true" t="shared" si="0" ref="F8:F15">SUM(G8:L8)</f>
        <v>142.13</v>
      </c>
      <c r="G8" s="141">
        <v>142.13</v>
      </c>
      <c r="H8" s="84"/>
      <c r="I8" s="84"/>
      <c r="J8" s="84"/>
      <c r="K8" s="84"/>
      <c r="L8" s="96"/>
      <c r="M8" s="39"/>
      <c r="N8" s="39"/>
      <c r="O8" s="39"/>
    </row>
    <row r="9" spans="1:15" ht="27" customHeight="1">
      <c r="A9" s="227"/>
      <c r="B9" s="244"/>
      <c r="C9" s="245" t="s">
        <v>36</v>
      </c>
      <c r="D9" s="245"/>
      <c r="E9" s="244" t="s">
        <v>184</v>
      </c>
      <c r="F9" s="71">
        <f t="shared" si="0"/>
        <v>142.13</v>
      </c>
      <c r="G9" s="141">
        <v>142.13</v>
      </c>
      <c r="H9" s="84"/>
      <c r="I9" s="84"/>
      <c r="J9" s="84"/>
      <c r="K9" s="84"/>
      <c r="L9" s="96"/>
      <c r="M9" s="39"/>
      <c r="N9" s="39"/>
      <c r="O9" s="39"/>
    </row>
    <row r="10" spans="1:15" ht="27" customHeight="1">
      <c r="A10" s="227"/>
      <c r="B10" s="244">
        <v>207</v>
      </c>
      <c r="C10" s="245" t="s">
        <v>187</v>
      </c>
      <c r="D10" s="245" t="s">
        <v>188</v>
      </c>
      <c r="E10" s="244" t="s">
        <v>185</v>
      </c>
      <c r="F10" s="71">
        <f t="shared" si="0"/>
        <v>142.13</v>
      </c>
      <c r="G10" s="141">
        <v>142.13</v>
      </c>
      <c r="H10" s="84"/>
      <c r="I10" s="84"/>
      <c r="J10" s="84"/>
      <c r="K10" s="84"/>
      <c r="L10" s="96"/>
      <c r="M10" s="39"/>
      <c r="N10" s="39"/>
      <c r="O10" s="39"/>
    </row>
    <row r="11" spans="1:15" ht="27" customHeight="1">
      <c r="A11" s="227"/>
      <c r="B11" s="244">
        <v>208</v>
      </c>
      <c r="C11" s="245"/>
      <c r="D11" s="245"/>
      <c r="E11" s="244" t="s">
        <v>33</v>
      </c>
      <c r="F11" s="71">
        <f t="shared" si="0"/>
        <v>35.230000000000004</v>
      </c>
      <c r="G11" s="141">
        <f>G12</f>
        <v>35.230000000000004</v>
      </c>
      <c r="H11" s="84"/>
      <c r="I11" s="84"/>
      <c r="J11" s="84"/>
      <c r="K11" s="84"/>
      <c r="L11" s="96"/>
      <c r="M11" s="39"/>
      <c r="N11" s="39"/>
      <c r="O11" s="39"/>
    </row>
    <row r="12" spans="1:15" ht="27" customHeight="1">
      <c r="A12" s="227"/>
      <c r="B12" s="244"/>
      <c r="C12" s="245" t="s">
        <v>189</v>
      </c>
      <c r="D12" s="245"/>
      <c r="E12" s="244" t="s">
        <v>190</v>
      </c>
      <c r="F12" s="71">
        <f t="shared" si="0"/>
        <v>35.230000000000004</v>
      </c>
      <c r="G12" s="141">
        <f>G13+G14</f>
        <v>35.230000000000004</v>
      </c>
      <c r="H12" s="84"/>
      <c r="I12" s="84"/>
      <c r="J12" s="94"/>
      <c r="K12" s="94"/>
      <c r="L12" s="96"/>
      <c r="M12" s="39"/>
      <c r="N12" s="39"/>
      <c r="O12" s="39"/>
    </row>
    <row r="13" spans="1:15" ht="19.5" customHeight="1">
      <c r="A13" s="227"/>
      <c r="B13" s="244">
        <v>208</v>
      </c>
      <c r="C13" s="245" t="s">
        <v>191</v>
      </c>
      <c r="D13" s="245" t="s">
        <v>36</v>
      </c>
      <c r="E13" s="244" t="s">
        <v>192</v>
      </c>
      <c r="F13" s="71">
        <f t="shared" si="0"/>
        <v>18.73</v>
      </c>
      <c r="G13" s="141">
        <v>18.73</v>
      </c>
      <c r="H13" s="84"/>
      <c r="I13" s="84"/>
      <c r="J13" s="84"/>
      <c r="K13" s="84"/>
      <c r="L13" s="96"/>
      <c r="M13" s="39"/>
      <c r="N13" s="39"/>
      <c r="O13" s="39"/>
    </row>
    <row r="14" spans="1:15" ht="23.25" customHeight="1">
      <c r="A14" s="140"/>
      <c r="B14" s="244">
        <v>208</v>
      </c>
      <c r="C14" s="245" t="s">
        <v>191</v>
      </c>
      <c r="D14" s="245" t="s">
        <v>189</v>
      </c>
      <c r="E14" s="244" t="s">
        <v>10</v>
      </c>
      <c r="F14" s="71">
        <f t="shared" si="0"/>
        <v>16.5</v>
      </c>
      <c r="G14" s="141">
        <v>16.5</v>
      </c>
      <c r="H14" s="84"/>
      <c r="I14" s="84"/>
      <c r="J14" s="84"/>
      <c r="K14" s="84"/>
      <c r="L14" s="96"/>
      <c r="M14" s="39"/>
      <c r="N14" s="39"/>
      <c r="O14" s="39"/>
    </row>
    <row r="15" spans="1:15" ht="19.5" customHeight="1">
      <c r="A15" s="140"/>
      <c r="B15" s="244">
        <v>210</v>
      </c>
      <c r="C15" s="245"/>
      <c r="D15" s="245"/>
      <c r="E15" s="244" t="s">
        <v>124</v>
      </c>
      <c r="F15" s="71">
        <f t="shared" si="0"/>
        <v>12.8</v>
      </c>
      <c r="G15" s="141">
        <v>12.8</v>
      </c>
      <c r="H15" s="84"/>
      <c r="I15" s="84"/>
      <c r="J15" s="84"/>
      <c r="K15" s="84"/>
      <c r="L15" s="96"/>
      <c r="M15" s="39"/>
      <c r="N15" s="39"/>
      <c r="O15" s="39"/>
    </row>
    <row r="16" spans="1:15" ht="19.5" customHeight="1">
      <c r="A16" s="44"/>
      <c r="B16" s="244"/>
      <c r="C16" s="245" t="s">
        <v>193</v>
      </c>
      <c r="D16" s="245"/>
      <c r="E16" s="244" t="s">
        <v>11</v>
      </c>
      <c r="F16" s="71">
        <f>SUM(G16:L16)</f>
        <v>12.8</v>
      </c>
      <c r="G16" s="94">
        <v>12.8</v>
      </c>
      <c r="H16" s="94"/>
      <c r="I16" s="84"/>
      <c r="J16" s="84"/>
      <c r="K16" s="84"/>
      <c r="L16" s="96"/>
      <c r="M16" s="39"/>
      <c r="N16" s="39"/>
      <c r="O16" s="39"/>
    </row>
    <row r="17" spans="1:15" ht="19.5" customHeight="1">
      <c r="A17" s="44"/>
      <c r="B17" s="244">
        <v>210</v>
      </c>
      <c r="C17" s="245" t="s">
        <v>194</v>
      </c>
      <c r="D17" s="245" t="s">
        <v>36</v>
      </c>
      <c r="E17" s="244" t="s">
        <v>12</v>
      </c>
      <c r="F17" s="71">
        <f>SUM(G17:L17)</f>
        <v>12.8</v>
      </c>
      <c r="G17" s="94">
        <v>12.8</v>
      </c>
      <c r="H17" s="94"/>
      <c r="I17" s="94"/>
      <c r="J17" s="84"/>
      <c r="K17" s="84"/>
      <c r="L17" s="96"/>
      <c r="M17" s="39"/>
      <c r="N17" s="39"/>
      <c r="O17" s="39"/>
    </row>
    <row r="18" spans="1:15" ht="19.5" customHeight="1">
      <c r="A18" s="44"/>
      <c r="B18" s="244">
        <v>221</v>
      </c>
      <c r="C18" s="245"/>
      <c r="D18" s="245"/>
      <c r="E18" s="244" t="s">
        <v>35</v>
      </c>
      <c r="F18" s="71">
        <f>SUM(G18:L18)</f>
        <v>11.94</v>
      </c>
      <c r="G18" s="94">
        <v>11.94</v>
      </c>
      <c r="H18" s="94"/>
      <c r="I18" s="94"/>
      <c r="J18" s="94"/>
      <c r="K18" s="94"/>
      <c r="L18" s="97"/>
      <c r="M18" s="39"/>
      <c r="N18" s="39"/>
      <c r="O18" s="39"/>
    </row>
    <row r="19" spans="1:15" ht="19.5" customHeight="1">
      <c r="A19" s="44"/>
      <c r="B19" s="244"/>
      <c r="C19" s="245" t="s">
        <v>195</v>
      </c>
      <c r="D19" s="245"/>
      <c r="E19" s="244" t="s">
        <v>14</v>
      </c>
      <c r="F19" s="71">
        <f>SUM(G19:L19)</f>
        <v>11.94</v>
      </c>
      <c r="G19" s="94">
        <v>11.94</v>
      </c>
      <c r="H19" s="94"/>
      <c r="I19" s="94"/>
      <c r="J19" s="94"/>
      <c r="K19" s="94"/>
      <c r="L19" s="97"/>
      <c r="M19" s="39"/>
      <c r="N19" s="39"/>
      <c r="O19" s="39"/>
    </row>
    <row r="20" spans="1:15" ht="19.5" customHeight="1">
      <c r="A20" s="44"/>
      <c r="B20" s="244">
        <v>221</v>
      </c>
      <c r="C20" s="245" t="s">
        <v>196</v>
      </c>
      <c r="D20" s="245" t="s">
        <v>36</v>
      </c>
      <c r="E20" s="244" t="s">
        <v>15</v>
      </c>
      <c r="F20" s="71">
        <f>SUM(G20:L20)</f>
        <v>11.94</v>
      </c>
      <c r="G20" s="94">
        <v>11.94</v>
      </c>
      <c r="H20" s="94"/>
      <c r="I20" s="94"/>
      <c r="J20" s="94"/>
      <c r="K20" s="94"/>
      <c r="L20" s="97"/>
      <c r="M20" s="39"/>
      <c r="N20" s="39"/>
      <c r="O20" s="39"/>
    </row>
  </sheetData>
  <sheetProtection/>
  <mergeCells count="17">
    <mergeCell ref="A1:O1"/>
    <mergeCell ref="N3:O3"/>
    <mergeCell ref="B4:D4"/>
    <mergeCell ref="F4:O4"/>
    <mergeCell ref="E4:E6"/>
    <mergeCell ref="F5:F6"/>
    <mergeCell ref="I5:I6"/>
    <mergeCell ref="J5:J6"/>
    <mergeCell ref="G5:H5"/>
    <mergeCell ref="A4:A6"/>
    <mergeCell ref="O5:O6"/>
    <mergeCell ref="K5:K6"/>
    <mergeCell ref="L5:L6"/>
    <mergeCell ref="M5:N5"/>
    <mergeCell ref="B5:B6"/>
    <mergeCell ref="C5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H18" sqref="H18"/>
    </sheetView>
  </sheetViews>
  <sheetFormatPr defaultColWidth="9.16015625" defaultRowHeight="11.25"/>
  <cols>
    <col min="1" max="1" width="40.33203125" style="24" customWidth="1"/>
    <col min="2" max="2" width="5" style="172" bestFit="1" customWidth="1"/>
    <col min="3" max="4" width="4.33203125" style="172" bestFit="1" customWidth="1"/>
    <col min="5" max="5" width="42" style="24" bestFit="1" customWidth="1"/>
    <col min="6" max="6" width="13.16015625" style="24" customWidth="1"/>
    <col min="7" max="7" width="9.83203125" style="24" customWidth="1"/>
    <col min="8" max="8" width="11.83203125" style="24" customWidth="1"/>
    <col min="9" max="9" width="15.16015625" style="24" customWidth="1"/>
    <col min="10" max="10" width="11.5" style="24" bestFit="1" customWidth="1"/>
    <col min="11" max="11" width="15.5" style="24" customWidth="1"/>
    <col min="12" max="248" width="9.16015625" style="24" customWidth="1"/>
    <col min="249" max="254" width="9.16015625" style="0" customWidth="1"/>
  </cols>
  <sheetData>
    <row r="1" spans="1:11" ht="27">
      <c r="A1" s="91" t="s">
        <v>135</v>
      </c>
      <c r="B1" s="171"/>
      <c r="C1" s="171"/>
      <c r="D1" s="171"/>
      <c r="E1" s="91"/>
      <c r="F1" s="91"/>
      <c r="G1" s="91"/>
      <c r="H1" s="91"/>
      <c r="I1" s="91"/>
      <c r="J1" s="91"/>
      <c r="K1" s="92"/>
    </row>
    <row r="2" spans="9:12" ht="12">
      <c r="I2" s="263" t="s">
        <v>32</v>
      </c>
      <c r="J2" s="263"/>
      <c r="K2"/>
      <c r="L2"/>
    </row>
    <row r="3" spans="1:12" ht="17.25" customHeight="1">
      <c r="A3" s="15" t="s">
        <v>198</v>
      </c>
      <c r="B3" s="173"/>
      <c r="C3" s="173"/>
      <c r="D3" s="173"/>
      <c r="E3" s="58"/>
      <c r="I3" s="263" t="s">
        <v>3</v>
      </c>
      <c r="J3" s="280"/>
      <c r="K3"/>
      <c r="L3"/>
    </row>
    <row r="4" spans="1:11" s="81" customFormat="1" ht="19.5" customHeight="1">
      <c r="A4" s="257" t="s">
        <v>18</v>
      </c>
      <c r="B4" s="274" t="s">
        <v>27</v>
      </c>
      <c r="C4" s="274"/>
      <c r="D4" s="274"/>
      <c r="E4" s="275" t="s">
        <v>28</v>
      </c>
      <c r="F4" s="82" t="s">
        <v>20</v>
      </c>
      <c r="G4" s="83"/>
      <c r="H4" s="83"/>
      <c r="I4" s="83"/>
      <c r="J4" s="87"/>
      <c r="K4" s="9"/>
    </row>
    <row r="5" spans="1:11" s="81" customFormat="1" ht="19.5" customHeight="1">
      <c r="A5" s="257"/>
      <c r="B5" s="276" t="s">
        <v>29</v>
      </c>
      <c r="C5" s="276" t="s">
        <v>30</v>
      </c>
      <c r="D5" s="276" t="s">
        <v>31</v>
      </c>
      <c r="E5" s="275"/>
      <c r="F5" s="278" t="s">
        <v>21</v>
      </c>
      <c r="G5" s="281" t="s">
        <v>22</v>
      </c>
      <c r="H5" s="282"/>
      <c r="I5" s="283"/>
      <c r="J5" s="278" t="s">
        <v>23</v>
      </c>
      <c r="K5" s="9"/>
    </row>
    <row r="6" spans="1:11" s="81" customFormat="1" ht="39" customHeight="1">
      <c r="A6" s="257"/>
      <c r="B6" s="277"/>
      <c r="C6" s="277"/>
      <c r="D6" s="277"/>
      <c r="E6" s="275"/>
      <c r="F6" s="279"/>
      <c r="G6" s="55" t="s">
        <v>24</v>
      </c>
      <c r="H6" s="55" t="s">
        <v>25</v>
      </c>
      <c r="I6" s="55" t="s">
        <v>136</v>
      </c>
      <c r="J6" s="279"/>
      <c r="K6" s="9"/>
    </row>
    <row r="7" spans="1:248" s="9" customFormat="1" ht="17.25" customHeight="1">
      <c r="A7" s="59" t="s">
        <v>197</v>
      </c>
      <c r="B7" s="60"/>
      <c r="C7" s="60"/>
      <c r="D7" s="60"/>
      <c r="E7" s="61" t="s">
        <v>21</v>
      </c>
      <c r="F7" s="176">
        <v>202.1</v>
      </c>
      <c r="G7" s="176">
        <v>149.9</v>
      </c>
      <c r="H7" s="176">
        <v>29.03</v>
      </c>
      <c r="I7" s="176">
        <v>17.07</v>
      </c>
      <c r="J7" s="176">
        <v>6.1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78" customFormat="1" ht="12">
      <c r="A8" s="59"/>
      <c r="B8" s="175"/>
      <c r="C8" s="175"/>
      <c r="D8" s="175"/>
      <c r="E8" s="228" t="s">
        <v>93</v>
      </c>
      <c r="F8" s="176">
        <f>F9+F12+F16+F19</f>
        <v>202.10000000000002</v>
      </c>
      <c r="G8" s="176">
        <f>G9+G12+G16+G19</f>
        <v>149.9</v>
      </c>
      <c r="H8" s="176">
        <f>H9+H12+H16+H19</f>
        <v>29.03</v>
      </c>
      <c r="I8" s="176">
        <f>I9+I12+I16+I19</f>
        <v>17.07</v>
      </c>
      <c r="J8" s="176">
        <f>J9+J12+J16+J19</f>
        <v>6.1</v>
      </c>
      <c r="K8" s="246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</row>
    <row r="9" spans="2:10" ht="12">
      <c r="B9" s="244">
        <v>207</v>
      </c>
      <c r="C9" s="245"/>
      <c r="D9" s="245"/>
      <c r="E9" s="244" t="s">
        <v>183</v>
      </c>
      <c r="F9" s="102">
        <f>G9+H9+I9+J9</f>
        <v>142.13</v>
      </c>
      <c r="G9" s="102">
        <v>108.66</v>
      </c>
      <c r="H9" s="102">
        <v>27.34</v>
      </c>
      <c r="I9" s="102">
        <v>0.03</v>
      </c>
      <c r="J9" s="102">
        <v>6.1</v>
      </c>
    </row>
    <row r="10" spans="1:10" ht="12">
      <c r="A10" s="44"/>
      <c r="B10" s="244"/>
      <c r="C10" s="245" t="s">
        <v>36</v>
      </c>
      <c r="D10" s="245"/>
      <c r="E10" s="244" t="s">
        <v>184</v>
      </c>
      <c r="F10" s="102">
        <f>G10+H10+I10+J10</f>
        <v>142.13</v>
      </c>
      <c r="G10" s="102">
        <v>108.66</v>
      </c>
      <c r="H10" s="102">
        <v>27.34</v>
      </c>
      <c r="I10" s="102">
        <v>0.03</v>
      </c>
      <c r="J10" s="102">
        <v>6.1</v>
      </c>
    </row>
    <row r="11" spans="1:10" ht="24">
      <c r="A11" s="44"/>
      <c r="B11" s="244">
        <v>207</v>
      </c>
      <c r="C11" s="245" t="s">
        <v>187</v>
      </c>
      <c r="D11" s="245" t="s">
        <v>188</v>
      </c>
      <c r="E11" s="244" t="s">
        <v>185</v>
      </c>
      <c r="F11" s="102">
        <f>G11+H11+I11+J11</f>
        <v>142.13</v>
      </c>
      <c r="G11" s="102">
        <v>108.66</v>
      </c>
      <c r="H11" s="102">
        <v>27.34</v>
      </c>
      <c r="I11" s="102">
        <v>0.03</v>
      </c>
      <c r="J11" s="102">
        <v>6.1</v>
      </c>
    </row>
    <row r="12" spans="1:10" ht="12">
      <c r="A12" s="44"/>
      <c r="B12" s="244">
        <v>208</v>
      </c>
      <c r="C12" s="245"/>
      <c r="D12" s="245"/>
      <c r="E12" s="244" t="s">
        <v>33</v>
      </c>
      <c r="F12" s="102">
        <f>G12+H12+I12+J12</f>
        <v>35.230000000000004</v>
      </c>
      <c r="G12" s="102">
        <v>16.5</v>
      </c>
      <c r="H12" s="102">
        <v>1.69</v>
      </c>
      <c r="I12" s="102">
        <v>17.04</v>
      </c>
      <c r="J12" s="102"/>
    </row>
    <row r="13" spans="1:10" ht="12">
      <c r="A13" s="44"/>
      <c r="B13" s="244"/>
      <c r="C13" s="245" t="s">
        <v>189</v>
      </c>
      <c r="D13" s="245"/>
      <c r="E13" s="244" t="s">
        <v>190</v>
      </c>
      <c r="F13" s="102">
        <f aca="true" t="shared" si="0" ref="F13:F20">G13+H13+I13+J13</f>
        <v>35.230000000000004</v>
      </c>
      <c r="G13" s="102">
        <v>16.5</v>
      </c>
      <c r="H13" s="102">
        <v>1.69</v>
      </c>
      <c r="I13" s="102">
        <v>17.04</v>
      </c>
      <c r="J13" s="102"/>
    </row>
    <row r="14" spans="1:10" ht="24">
      <c r="A14" s="44"/>
      <c r="B14" s="244">
        <v>208</v>
      </c>
      <c r="C14" s="245" t="s">
        <v>191</v>
      </c>
      <c r="D14" s="245" t="s">
        <v>36</v>
      </c>
      <c r="E14" s="244" t="s">
        <v>192</v>
      </c>
      <c r="F14" s="102">
        <f t="shared" si="0"/>
        <v>18.73</v>
      </c>
      <c r="G14" s="102"/>
      <c r="H14" s="102">
        <v>1.69</v>
      </c>
      <c r="I14" s="102">
        <v>17.04</v>
      </c>
      <c r="J14" s="102"/>
    </row>
    <row r="15" spans="1:10" ht="24">
      <c r="A15" s="44"/>
      <c r="B15" s="244">
        <v>208</v>
      </c>
      <c r="C15" s="245" t="s">
        <v>191</v>
      </c>
      <c r="D15" s="245" t="s">
        <v>189</v>
      </c>
      <c r="E15" s="244" t="s">
        <v>10</v>
      </c>
      <c r="F15" s="102">
        <f t="shared" si="0"/>
        <v>16.5</v>
      </c>
      <c r="G15" s="102">
        <v>16.5</v>
      </c>
      <c r="H15" s="102"/>
      <c r="I15" s="102"/>
      <c r="J15" s="102"/>
    </row>
    <row r="16" spans="1:10" ht="12">
      <c r="A16" s="44"/>
      <c r="B16" s="244">
        <v>210</v>
      </c>
      <c r="C16" s="245"/>
      <c r="D16" s="245"/>
      <c r="E16" s="244" t="s">
        <v>124</v>
      </c>
      <c r="F16" s="102">
        <f t="shared" si="0"/>
        <v>12.8</v>
      </c>
      <c r="G16" s="102">
        <v>12.8</v>
      </c>
      <c r="H16" s="102"/>
      <c r="I16" s="102"/>
      <c r="J16" s="102"/>
    </row>
    <row r="17" spans="1:10" ht="12">
      <c r="A17" s="44"/>
      <c r="B17" s="244"/>
      <c r="C17" s="245" t="s">
        <v>193</v>
      </c>
      <c r="D17" s="245"/>
      <c r="E17" s="244" t="s">
        <v>11</v>
      </c>
      <c r="F17" s="102">
        <f t="shared" si="0"/>
        <v>12.8</v>
      </c>
      <c r="G17" s="102">
        <v>12.8</v>
      </c>
      <c r="H17" s="102"/>
      <c r="I17" s="102"/>
      <c r="J17" s="102"/>
    </row>
    <row r="18" spans="1:10" ht="24">
      <c r="A18" s="44"/>
      <c r="B18" s="244">
        <v>210</v>
      </c>
      <c r="C18" s="245" t="s">
        <v>194</v>
      </c>
      <c r="D18" s="245" t="s">
        <v>36</v>
      </c>
      <c r="E18" s="244" t="s">
        <v>12</v>
      </c>
      <c r="F18" s="102">
        <f t="shared" si="0"/>
        <v>12.8</v>
      </c>
      <c r="G18" s="102">
        <v>12.8</v>
      </c>
      <c r="H18" s="102"/>
      <c r="I18" s="102"/>
      <c r="J18" s="102"/>
    </row>
    <row r="19" spans="1:10" ht="12">
      <c r="A19" s="44"/>
      <c r="B19" s="244">
        <v>221</v>
      </c>
      <c r="C19" s="245"/>
      <c r="D19" s="245"/>
      <c r="E19" s="244" t="s">
        <v>35</v>
      </c>
      <c r="F19" s="102">
        <f t="shared" si="0"/>
        <v>11.94</v>
      </c>
      <c r="G19" s="102">
        <v>11.94</v>
      </c>
      <c r="H19" s="102"/>
      <c r="I19" s="102"/>
      <c r="J19" s="102"/>
    </row>
    <row r="20" spans="1:10" ht="12">
      <c r="A20" s="44"/>
      <c r="B20" s="244"/>
      <c r="C20" s="245" t="s">
        <v>195</v>
      </c>
      <c r="D20" s="245"/>
      <c r="E20" s="244" t="s">
        <v>14</v>
      </c>
      <c r="F20" s="102">
        <f t="shared" si="0"/>
        <v>11.94</v>
      </c>
      <c r="G20" s="102">
        <v>11.94</v>
      </c>
      <c r="H20" s="102"/>
      <c r="I20" s="102"/>
      <c r="J20" s="102"/>
    </row>
    <row r="21" spans="1:10" ht="24">
      <c r="A21" s="44"/>
      <c r="B21" s="244">
        <v>221</v>
      </c>
      <c r="C21" s="245" t="s">
        <v>196</v>
      </c>
      <c r="D21" s="245" t="s">
        <v>36</v>
      </c>
      <c r="E21" s="244" t="s">
        <v>15</v>
      </c>
      <c r="F21" s="102">
        <v>11.94</v>
      </c>
      <c r="G21" s="102">
        <v>11.94</v>
      </c>
      <c r="H21" s="102"/>
      <c r="I21" s="102"/>
      <c r="J21" s="102"/>
    </row>
    <row r="22" spans="1:10" ht="12">
      <c r="A22" s="44"/>
      <c r="B22" s="174"/>
      <c r="C22" s="174"/>
      <c r="D22" s="174"/>
      <c r="E22" s="77"/>
      <c r="F22" s="102"/>
      <c r="G22" s="102"/>
      <c r="H22" s="102"/>
      <c r="I22" s="102"/>
      <c r="J22" s="102"/>
    </row>
  </sheetData>
  <sheetProtection/>
  <mergeCells count="11">
    <mergeCell ref="J5:J6"/>
    <mergeCell ref="I2:J2"/>
    <mergeCell ref="I3:J3"/>
    <mergeCell ref="B4:D4"/>
    <mergeCell ref="G5:I5"/>
    <mergeCell ref="E4:E6"/>
    <mergeCell ref="F5:F6"/>
    <mergeCell ref="A4:A6"/>
    <mergeCell ref="B5:B6"/>
    <mergeCell ref="C5:C6"/>
    <mergeCell ref="D5:D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PageLayoutView="0" workbookViewId="0" topLeftCell="A1">
      <selection activeCell="G33" sqref="G33"/>
    </sheetView>
  </sheetViews>
  <sheetFormatPr defaultColWidth="9.16015625" defaultRowHeight="11.25"/>
  <cols>
    <col min="1" max="1" width="5.16015625" style="24" customWidth="1"/>
    <col min="2" max="3" width="4" style="24" customWidth="1"/>
    <col min="4" max="4" width="38.33203125" style="24" customWidth="1"/>
    <col min="5" max="6" width="11" style="24" bestFit="1" customWidth="1"/>
    <col min="7" max="7" width="17" style="24" customWidth="1"/>
    <col min="8" max="8" width="12.33203125" style="24" customWidth="1"/>
    <col min="9" max="9" width="17" style="24" customWidth="1"/>
    <col min="10" max="10" width="14" style="24" customWidth="1"/>
    <col min="11" max="11" width="10" style="24" customWidth="1"/>
    <col min="12" max="12" width="10.83203125" style="24" customWidth="1"/>
    <col min="13" max="13" width="14" style="24" customWidth="1"/>
    <col min="14" max="14" width="13.83203125" style="24" customWidth="1"/>
    <col min="15" max="247" width="9.16015625" style="24" customWidth="1"/>
    <col min="248" max="253" width="9.16015625" style="0" customWidth="1"/>
  </cols>
  <sheetData>
    <row r="1" spans="1:14" ht="25.5" customHeight="1">
      <c r="A1" s="272" t="s">
        <v>137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7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L2"/>
      <c r="N2" s="68" t="s">
        <v>37</v>
      </c>
    </row>
    <row r="3" spans="1:14" ht="17.25" customHeight="1">
      <c r="A3" s="15" t="s">
        <v>198</v>
      </c>
      <c r="B3" s="58"/>
      <c r="C3" s="58"/>
      <c r="D3" s="144"/>
      <c r="I3" s="90"/>
      <c r="J3" s="90"/>
      <c r="L3"/>
      <c r="N3" s="78" t="s">
        <v>3</v>
      </c>
    </row>
    <row r="4" spans="1:14" s="81" customFormat="1" ht="18" customHeight="1">
      <c r="A4" s="274" t="s">
        <v>27</v>
      </c>
      <c r="B4" s="274"/>
      <c r="C4" s="274"/>
      <c r="D4" s="286" t="s">
        <v>28</v>
      </c>
      <c r="E4" s="265" t="s">
        <v>138</v>
      </c>
      <c r="F4" s="265"/>
      <c r="G4" s="265"/>
      <c r="H4" s="265"/>
      <c r="I4" s="265"/>
      <c r="J4" s="265"/>
      <c r="K4" s="265"/>
      <c r="L4" s="265"/>
      <c r="M4" s="265"/>
      <c r="N4" s="265"/>
    </row>
    <row r="5" spans="1:14" s="81" customFormat="1" ht="33" customHeight="1">
      <c r="A5" s="284" t="s">
        <v>29</v>
      </c>
      <c r="B5" s="284" t="s">
        <v>30</v>
      </c>
      <c r="C5" s="284" t="s">
        <v>31</v>
      </c>
      <c r="D5" s="287"/>
      <c r="E5" s="257" t="s">
        <v>21</v>
      </c>
      <c r="F5" s="265" t="s">
        <v>8</v>
      </c>
      <c r="G5" s="265"/>
      <c r="H5" s="265" t="s">
        <v>85</v>
      </c>
      <c r="I5" s="265" t="s">
        <v>131</v>
      </c>
      <c r="J5" s="265" t="s">
        <v>87</v>
      </c>
      <c r="K5" s="265" t="s">
        <v>132</v>
      </c>
      <c r="L5" s="265" t="s">
        <v>119</v>
      </c>
      <c r="M5" s="265"/>
      <c r="N5" s="265" t="s">
        <v>133</v>
      </c>
    </row>
    <row r="6" spans="1:14" s="81" customFormat="1" ht="36">
      <c r="A6" s="285"/>
      <c r="B6" s="285"/>
      <c r="C6" s="285"/>
      <c r="D6" s="288"/>
      <c r="E6" s="257"/>
      <c r="F6" s="18" t="s">
        <v>93</v>
      </c>
      <c r="G6" s="18" t="s">
        <v>130</v>
      </c>
      <c r="H6" s="265"/>
      <c r="I6" s="265"/>
      <c r="J6" s="265"/>
      <c r="K6" s="265"/>
      <c r="L6" s="18" t="s">
        <v>129</v>
      </c>
      <c r="M6" s="18" t="s">
        <v>130</v>
      </c>
      <c r="N6" s="265"/>
    </row>
    <row r="7" spans="1:247" s="9" customFormat="1" ht="15" customHeight="1">
      <c r="A7" s="76"/>
      <c r="B7" s="76"/>
      <c r="C7" s="76"/>
      <c r="D7" s="77" t="s">
        <v>21</v>
      </c>
      <c r="E7" s="72">
        <f>E8+E11+E15+E18</f>
        <v>202.1</v>
      </c>
      <c r="F7" s="72">
        <f>F8+F11+F15+F18</f>
        <v>202.12</v>
      </c>
      <c r="G7" s="72">
        <f>G8+G11+G15+G18</f>
        <v>202.12</v>
      </c>
      <c r="H7" s="62"/>
      <c r="I7" s="72"/>
      <c r="J7" s="62"/>
      <c r="K7" s="62"/>
      <c r="L7" s="64"/>
      <c r="M7" s="64"/>
      <c r="N7" s="64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14" ht="15" customHeight="1">
      <c r="A8" s="244">
        <v>207</v>
      </c>
      <c r="B8" s="245"/>
      <c r="C8" s="245"/>
      <c r="D8" s="244" t="s">
        <v>183</v>
      </c>
      <c r="E8" s="102">
        <f>F8</f>
        <v>142.13</v>
      </c>
      <c r="F8" s="102">
        <f>G8</f>
        <v>142.13</v>
      </c>
      <c r="G8" s="102">
        <v>142.13</v>
      </c>
      <c r="H8" s="102"/>
      <c r="I8" s="102"/>
      <c r="J8" s="52"/>
      <c r="K8" s="39"/>
      <c r="L8" s="39"/>
      <c r="M8" s="39"/>
      <c r="N8" s="39"/>
    </row>
    <row r="9" spans="1:14" ht="15" customHeight="1">
      <c r="A9" s="244"/>
      <c r="B9" s="245" t="s">
        <v>36</v>
      </c>
      <c r="C9" s="245"/>
      <c r="D9" s="244" t="s">
        <v>184</v>
      </c>
      <c r="E9" s="102">
        <f aca="true" t="shared" si="0" ref="E9:E20">F9</f>
        <v>142.13</v>
      </c>
      <c r="F9" s="102">
        <f aca="true" t="shared" si="1" ref="F9:F20">G9</f>
        <v>142.13</v>
      </c>
      <c r="G9" s="102">
        <v>142.13</v>
      </c>
      <c r="H9" s="102"/>
      <c r="I9" s="102"/>
      <c r="J9" s="52"/>
      <c r="K9" s="39"/>
      <c r="L9" s="39"/>
      <c r="M9" s="39"/>
      <c r="N9" s="39"/>
    </row>
    <row r="10" spans="1:14" ht="15" customHeight="1">
      <c r="A10" s="244">
        <v>207</v>
      </c>
      <c r="B10" s="245" t="s">
        <v>187</v>
      </c>
      <c r="C10" s="245" t="s">
        <v>188</v>
      </c>
      <c r="D10" s="244" t="s">
        <v>185</v>
      </c>
      <c r="E10" s="102">
        <f t="shared" si="0"/>
        <v>142.13</v>
      </c>
      <c r="F10" s="102">
        <f t="shared" si="1"/>
        <v>142.13</v>
      </c>
      <c r="G10" s="102">
        <v>142.13</v>
      </c>
      <c r="H10" s="102"/>
      <c r="I10" s="102"/>
      <c r="J10" s="52"/>
      <c r="K10" s="39"/>
      <c r="L10" s="39"/>
      <c r="M10" s="39"/>
      <c r="N10" s="39"/>
    </row>
    <row r="11" spans="1:14" ht="15" customHeight="1">
      <c r="A11" s="244">
        <v>208</v>
      </c>
      <c r="B11" s="245"/>
      <c r="C11" s="245"/>
      <c r="D11" s="244" t="s">
        <v>33</v>
      </c>
      <c r="E11" s="102">
        <v>35.23</v>
      </c>
      <c r="F11" s="102">
        <f t="shared" si="1"/>
        <v>35.25</v>
      </c>
      <c r="G11" s="102">
        <v>35.25</v>
      </c>
      <c r="H11" s="102"/>
      <c r="I11" s="102"/>
      <c r="J11" s="52"/>
      <c r="K11" s="39"/>
      <c r="L11" s="39"/>
      <c r="M11" s="39"/>
      <c r="N11" s="39"/>
    </row>
    <row r="12" spans="1:14" ht="15" customHeight="1">
      <c r="A12" s="244"/>
      <c r="B12" s="245" t="s">
        <v>189</v>
      </c>
      <c r="C12" s="245"/>
      <c r="D12" s="244" t="s">
        <v>190</v>
      </c>
      <c r="E12" s="102">
        <f t="shared" si="0"/>
        <v>16.5</v>
      </c>
      <c r="F12" s="102">
        <f t="shared" si="1"/>
        <v>16.5</v>
      </c>
      <c r="G12" s="102">
        <v>16.5</v>
      </c>
      <c r="H12" s="102"/>
      <c r="I12" s="102"/>
      <c r="J12" s="52"/>
      <c r="K12" s="39"/>
      <c r="L12" s="39"/>
      <c r="M12" s="39"/>
      <c r="N12" s="39"/>
    </row>
    <row r="13" spans="1:14" ht="15" customHeight="1">
      <c r="A13" s="244">
        <v>208</v>
      </c>
      <c r="B13" s="245" t="s">
        <v>191</v>
      </c>
      <c r="C13" s="245" t="s">
        <v>36</v>
      </c>
      <c r="D13" s="244" t="s">
        <v>192</v>
      </c>
      <c r="E13" s="102">
        <f t="shared" si="0"/>
        <v>18.73</v>
      </c>
      <c r="F13" s="102">
        <f t="shared" si="1"/>
        <v>18.73</v>
      </c>
      <c r="G13" s="102">
        <v>18.73</v>
      </c>
      <c r="H13" s="102"/>
      <c r="I13" s="102"/>
      <c r="J13" s="52"/>
      <c r="K13" s="39"/>
      <c r="L13" s="39"/>
      <c r="M13" s="39"/>
      <c r="N13" s="39"/>
    </row>
    <row r="14" spans="1:14" ht="11.25" customHeight="1">
      <c r="A14" s="244">
        <v>208</v>
      </c>
      <c r="B14" s="245" t="s">
        <v>199</v>
      </c>
      <c r="C14" s="245" t="s">
        <v>189</v>
      </c>
      <c r="D14" s="244" t="s">
        <v>10</v>
      </c>
      <c r="E14" s="102">
        <f t="shared" si="0"/>
        <v>16.5</v>
      </c>
      <c r="F14" s="102">
        <f t="shared" si="1"/>
        <v>16.5</v>
      </c>
      <c r="G14" s="102">
        <v>16.5</v>
      </c>
      <c r="H14" s="102"/>
      <c r="I14" s="102"/>
      <c r="J14" s="52"/>
      <c r="K14" s="39"/>
      <c r="L14" s="39"/>
      <c r="M14" s="39"/>
      <c r="N14" s="39"/>
    </row>
    <row r="15" spans="1:14" ht="15" customHeight="1">
      <c r="A15" s="244">
        <v>210</v>
      </c>
      <c r="B15" s="245"/>
      <c r="C15" s="245"/>
      <c r="D15" s="244" t="s">
        <v>124</v>
      </c>
      <c r="E15" s="102">
        <f t="shared" si="0"/>
        <v>12.8</v>
      </c>
      <c r="F15" s="102">
        <f t="shared" si="1"/>
        <v>12.8</v>
      </c>
      <c r="G15" s="102">
        <v>12.8</v>
      </c>
      <c r="H15" s="102"/>
      <c r="I15" s="102"/>
      <c r="J15" s="52"/>
      <c r="K15" s="39"/>
      <c r="L15" s="39"/>
      <c r="M15" s="39"/>
      <c r="N15" s="39"/>
    </row>
    <row r="16" spans="1:14" ht="15" customHeight="1">
      <c r="A16" s="244"/>
      <c r="B16" s="245" t="s">
        <v>193</v>
      </c>
      <c r="C16" s="245"/>
      <c r="D16" s="244" t="s">
        <v>11</v>
      </c>
      <c r="E16" s="102">
        <f t="shared" si="0"/>
        <v>12.8</v>
      </c>
      <c r="F16" s="102">
        <f t="shared" si="1"/>
        <v>12.8</v>
      </c>
      <c r="G16" s="102">
        <v>12.8</v>
      </c>
      <c r="H16" s="102"/>
      <c r="I16" s="102"/>
      <c r="J16" s="52"/>
      <c r="K16" s="39"/>
      <c r="L16" s="39"/>
      <c r="M16" s="39"/>
      <c r="N16" s="39"/>
    </row>
    <row r="17" spans="1:14" ht="15" customHeight="1">
      <c r="A17" s="244">
        <v>210</v>
      </c>
      <c r="B17" s="245" t="s">
        <v>194</v>
      </c>
      <c r="C17" s="245" t="s">
        <v>36</v>
      </c>
      <c r="D17" s="244" t="s">
        <v>12</v>
      </c>
      <c r="E17" s="102">
        <f t="shared" si="0"/>
        <v>12.8</v>
      </c>
      <c r="F17" s="102">
        <f t="shared" si="1"/>
        <v>12.8</v>
      </c>
      <c r="G17" s="102">
        <v>12.8</v>
      </c>
      <c r="H17" s="102"/>
      <c r="I17" s="102"/>
      <c r="J17" s="52"/>
      <c r="K17" s="39"/>
      <c r="L17" s="39"/>
      <c r="M17" s="39"/>
      <c r="N17" s="39"/>
    </row>
    <row r="18" spans="1:14" ht="15" customHeight="1">
      <c r="A18" s="244">
        <v>221</v>
      </c>
      <c r="B18" s="245"/>
      <c r="C18" s="245"/>
      <c r="D18" s="244" t="s">
        <v>35</v>
      </c>
      <c r="E18" s="102">
        <f t="shared" si="0"/>
        <v>11.94</v>
      </c>
      <c r="F18" s="102">
        <f t="shared" si="1"/>
        <v>11.94</v>
      </c>
      <c r="G18" s="102">
        <v>11.94</v>
      </c>
      <c r="H18" s="102"/>
      <c r="I18" s="102"/>
      <c r="J18" s="52"/>
      <c r="K18" s="39"/>
      <c r="L18" s="39"/>
      <c r="M18" s="39"/>
      <c r="N18" s="39"/>
    </row>
    <row r="19" spans="1:14" ht="15" customHeight="1">
      <c r="A19" s="244"/>
      <c r="B19" s="245" t="s">
        <v>195</v>
      </c>
      <c r="C19" s="245"/>
      <c r="D19" s="244" t="s">
        <v>14</v>
      </c>
      <c r="E19" s="102">
        <f t="shared" si="0"/>
        <v>11.94</v>
      </c>
      <c r="F19" s="102">
        <f t="shared" si="1"/>
        <v>11.94</v>
      </c>
      <c r="G19" s="102">
        <v>11.94</v>
      </c>
      <c r="H19" s="102"/>
      <c r="I19" s="102"/>
      <c r="J19" s="52"/>
      <c r="K19" s="39"/>
      <c r="L19" s="39"/>
      <c r="M19" s="39"/>
      <c r="N19" s="39"/>
    </row>
    <row r="20" spans="1:14" ht="15" customHeight="1">
      <c r="A20" s="244">
        <v>221</v>
      </c>
      <c r="B20" s="245" t="s">
        <v>196</v>
      </c>
      <c r="C20" s="245" t="s">
        <v>36</v>
      </c>
      <c r="D20" s="244" t="s">
        <v>15</v>
      </c>
      <c r="E20" s="102">
        <f t="shared" si="0"/>
        <v>11.94</v>
      </c>
      <c r="F20" s="102">
        <f t="shared" si="1"/>
        <v>11.94</v>
      </c>
      <c r="G20" s="102">
        <v>11.94</v>
      </c>
      <c r="H20" s="102"/>
      <c r="I20" s="102"/>
      <c r="J20" s="52"/>
      <c r="K20" s="39"/>
      <c r="L20" s="39"/>
      <c r="M20" s="39"/>
      <c r="N20" s="39"/>
    </row>
    <row r="21" spans="1:248" s="24" customFormat="1" ht="15" customHeight="1">
      <c r="A21" s="76"/>
      <c r="B21" s="76"/>
      <c r="C21" s="76"/>
      <c r="D21" s="77"/>
      <c r="E21" s="72"/>
      <c r="F21" s="72"/>
      <c r="G21" s="52"/>
      <c r="H21" s="52"/>
      <c r="I21" s="72"/>
      <c r="J21" s="52"/>
      <c r="K21" s="39"/>
      <c r="L21" s="39"/>
      <c r="M21" s="39"/>
      <c r="N21" s="39"/>
      <c r="IN21"/>
    </row>
    <row r="22" spans="1:248" s="24" customFormat="1" ht="15" customHeight="1">
      <c r="A22" s="76"/>
      <c r="B22" s="76"/>
      <c r="C22" s="76"/>
      <c r="D22" s="77"/>
      <c r="E22" s="72"/>
      <c r="F22" s="72"/>
      <c r="G22" s="52"/>
      <c r="H22" s="52"/>
      <c r="I22" s="72"/>
      <c r="J22" s="52"/>
      <c r="K22" s="39"/>
      <c r="L22" s="39"/>
      <c r="M22" s="39"/>
      <c r="N22" s="39"/>
      <c r="IN22"/>
    </row>
    <row r="23" spans="1:248" s="24" customFormat="1" ht="15" customHeight="1">
      <c r="A23" s="76"/>
      <c r="B23" s="76"/>
      <c r="C23" s="76"/>
      <c r="D23" s="77"/>
      <c r="E23" s="72"/>
      <c r="F23" s="72"/>
      <c r="G23" s="52"/>
      <c r="H23" s="52"/>
      <c r="I23" s="72"/>
      <c r="J23" s="52"/>
      <c r="K23" s="39"/>
      <c r="L23" s="39"/>
      <c r="M23" s="39"/>
      <c r="N23" s="39"/>
      <c r="IN23"/>
    </row>
    <row r="24" spans="1:248" s="24" customFormat="1" ht="15" customHeight="1">
      <c r="A24" s="76"/>
      <c r="B24" s="76"/>
      <c r="C24" s="76"/>
      <c r="D24" s="77"/>
      <c r="E24" s="72"/>
      <c r="F24" s="72"/>
      <c r="G24" s="52"/>
      <c r="H24" s="52"/>
      <c r="I24" s="72"/>
      <c r="J24" s="52"/>
      <c r="K24" s="39"/>
      <c r="L24" s="39"/>
      <c r="M24" s="39"/>
      <c r="N24" s="39"/>
      <c r="IN24"/>
    </row>
    <row r="25" spans="1:248" s="24" customFormat="1" ht="15" customHeight="1">
      <c r="A25" s="76"/>
      <c r="B25" s="76"/>
      <c r="C25" s="76"/>
      <c r="D25" s="77"/>
      <c r="E25" s="72"/>
      <c r="F25" s="72"/>
      <c r="G25" s="52"/>
      <c r="H25" s="52"/>
      <c r="I25" s="72"/>
      <c r="J25" s="52"/>
      <c r="K25" s="39"/>
      <c r="L25" s="39"/>
      <c r="M25" s="39"/>
      <c r="N25" s="39"/>
      <c r="IN25"/>
    </row>
    <row r="26" spans="1:14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  <c r="L26" s="39"/>
      <c r="M26" s="39"/>
      <c r="N26" s="39"/>
    </row>
    <row r="27" spans="1:14" ht="15" customHeight="1">
      <c r="A27" s="76"/>
      <c r="B27" s="76"/>
      <c r="C27" s="76"/>
      <c r="D27" s="77"/>
      <c r="E27" s="72"/>
      <c r="F27" s="72"/>
      <c r="G27" s="39"/>
      <c r="H27" s="39"/>
      <c r="I27" s="72"/>
      <c r="J27" s="39"/>
      <c r="K27" s="39"/>
      <c r="L27" s="39"/>
      <c r="M27" s="39"/>
      <c r="N27" s="39"/>
    </row>
    <row r="28" spans="1:14" ht="15" customHeight="1">
      <c r="A28" s="76"/>
      <c r="B28" s="76"/>
      <c r="C28" s="76"/>
      <c r="D28" s="77"/>
      <c r="E28" s="72"/>
      <c r="F28" s="72"/>
      <c r="G28" s="39"/>
      <c r="H28" s="39"/>
      <c r="I28" s="72"/>
      <c r="J28" s="39"/>
      <c r="K28" s="39"/>
      <c r="L28" s="39"/>
      <c r="M28" s="39"/>
      <c r="N28" s="39"/>
    </row>
    <row r="29" spans="1:14" ht="15" customHeight="1">
      <c r="A29" s="76"/>
      <c r="B29" s="76"/>
      <c r="C29" s="76"/>
      <c r="D29" s="77"/>
      <c r="E29" s="72"/>
      <c r="F29" s="72"/>
      <c r="G29" s="39"/>
      <c r="H29" s="39"/>
      <c r="I29" s="72"/>
      <c r="J29" s="39"/>
      <c r="K29" s="39"/>
      <c r="L29" s="39"/>
      <c r="M29" s="39"/>
      <c r="N29" s="39"/>
    </row>
    <row r="30" spans="1:14" ht="15" customHeight="1">
      <c r="A30" s="76"/>
      <c r="B30" s="76"/>
      <c r="C30" s="76"/>
      <c r="D30" s="77"/>
      <c r="E30" s="72"/>
      <c r="F30" s="72"/>
      <c r="G30" s="39"/>
      <c r="H30" s="39"/>
      <c r="I30" s="72"/>
      <c r="J30" s="39"/>
      <c r="K30" s="39"/>
      <c r="L30" s="39"/>
      <c r="M30" s="39"/>
      <c r="N30" s="39"/>
    </row>
    <row r="31" spans="1:14" ht="15" customHeight="1">
      <c r="A31" s="76"/>
      <c r="B31" s="76"/>
      <c r="C31" s="76"/>
      <c r="D31" s="77"/>
      <c r="E31" s="72"/>
      <c r="F31" s="72"/>
      <c r="G31" s="39"/>
      <c r="H31" s="39"/>
      <c r="I31" s="72"/>
      <c r="J31" s="39"/>
      <c r="K31" s="39"/>
      <c r="L31" s="39"/>
      <c r="M31" s="39"/>
      <c r="N31" s="39"/>
    </row>
  </sheetData>
  <sheetProtection/>
  <mergeCells count="15"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26.5" style="24" customWidth="1"/>
    <col min="2" max="3" width="11.5" style="24" customWidth="1"/>
    <col min="4" max="4" width="12.16015625" style="24" customWidth="1"/>
    <col min="5" max="5" width="10.5" style="24" customWidth="1"/>
    <col min="6" max="6" width="12.33203125" style="24" customWidth="1"/>
    <col min="7" max="7" width="13.66015625" style="24" customWidth="1"/>
    <col min="8" max="8" width="14.16015625" style="24" bestFit="1" customWidth="1"/>
    <col min="9" max="9" width="8.83203125" style="24" customWidth="1"/>
    <col min="10" max="10" width="13.83203125" style="24" customWidth="1"/>
    <col min="11" max="11" width="10.33203125" style="24" customWidth="1"/>
    <col min="12" max="12" width="12.16015625" style="24" customWidth="1"/>
    <col min="13" max="13" width="11" style="24" customWidth="1"/>
    <col min="14" max="14" width="12.33203125" style="24" customWidth="1"/>
    <col min="15" max="15" width="11" style="24" customWidth="1"/>
    <col min="16" max="16384" width="9.16015625" style="24" customWidth="1"/>
  </cols>
  <sheetData>
    <row r="1" spans="1:15" ht="36.75" customHeight="1">
      <c r="A1" s="289" t="s">
        <v>139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4:15" ht="15.75" customHeight="1">
      <c r="N2" s="263" t="s">
        <v>39</v>
      </c>
      <c r="O2" s="263"/>
    </row>
    <row r="3" spans="1:15" ht="18" customHeight="1">
      <c r="A3" s="15" t="s">
        <v>200</v>
      </c>
      <c r="B3" s="181"/>
      <c r="C3" s="58"/>
      <c r="D3" s="58"/>
      <c r="E3" s="58"/>
      <c r="F3" s="58"/>
      <c r="G3" s="58"/>
      <c r="H3" s="58"/>
      <c r="I3" s="58"/>
      <c r="J3" s="58"/>
      <c r="K3" s="58"/>
      <c r="N3" s="280" t="s">
        <v>3</v>
      </c>
      <c r="O3" s="280"/>
    </row>
    <row r="4" spans="1:16" s="81" customFormat="1" ht="21" customHeight="1">
      <c r="A4" s="292" t="s">
        <v>18</v>
      </c>
      <c r="B4" s="82" t="s">
        <v>40</v>
      </c>
      <c r="C4" s="83"/>
      <c r="D4" s="83"/>
      <c r="E4" s="83"/>
      <c r="F4" s="83"/>
      <c r="G4" s="83"/>
      <c r="H4" s="83"/>
      <c r="I4" s="86"/>
      <c r="J4" s="86"/>
      <c r="K4" s="82" t="s">
        <v>41</v>
      </c>
      <c r="L4" s="83"/>
      <c r="M4" s="83"/>
      <c r="N4" s="83"/>
      <c r="O4" s="87"/>
      <c r="P4" s="9"/>
    </row>
    <row r="5" spans="1:16" s="81" customFormat="1" ht="27.75" customHeight="1">
      <c r="A5" s="293"/>
      <c r="B5" s="292" t="s">
        <v>21</v>
      </c>
      <c r="C5" s="290" t="s">
        <v>8</v>
      </c>
      <c r="D5" s="291"/>
      <c r="E5" s="278" t="s">
        <v>85</v>
      </c>
      <c r="F5" s="278" t="s">
        <v>141</v>
      </c>
      <c r="G5" s="278" t="s">
        <v>87</v>
      </c>
      <c r="H5" s="278" t="s">
        <v>142</v>
      </c>
      <c r="I5" s="290" t="s">
        <v>143</v>
      </c>
      <c r="J5" s="291"/>
      <c r="K5" s="278" t="s">
        <v>21</v>
      </c>
      <c r="L5" s="281" t="s">
        <v>22</v>
      </c>
      <c r="M5" s="282"/>
      <c r="N5" s="283"/>
      <c r="O5" s="278" t="s">
        <v>23</v>
      </c>
      <c r="P5" s="9"/>
    </row>
    <row r="6" spans="1:16" s="81" customFormat="1" ht="47.25" customHeight="1">
      <c r="A6" s="294"/>
      <c r="B6" s="294"/>
      <c r="C6" s="18" t="s">
        <v>93</v>
      </c>
      <c r="D6" s="18" t="s">
        <v>140</v>
      </c>
      <c r="E6" s="279"/>
      <c r="F6" s="279"/>
      <c r="G6" s="279"/>
      <c r="H6" s="279"/>
      <c r="I6" s="18" t="s">
        <v>93</v>
      </c>
      <c r="J6" s="45" t="s">
        <v>140</v>
      </c>
      <c r="K6" s="279"/>
      <c r="L6" s="55" t="s">
        <v>24</v>
      </c>
      <c r="M6" s="55" t="s">
        <v>25</v>
      </c>
      <c r="N6" s="55" t="s">
        <v>144</v>
      </c>
      <c r="O6" s="279"/>
      <c r="P6" s="9"/>
    </row>
    <row r="7" spans="1:15" s="79" customFormat="1" ht="19.5" customHeight="1">
      <c r="A7" s="19" t="s">
        <v>21</v>
      </c>
      <c r="B7" s="98">
        <f>SUM(B8:B12)</f>
        <v>202.1</v>
      </c>
      <c r="C7" s="98">
        <f>SUM(C8:C12)</f>
        <v>202.1</v>
      </c>
      <c r="D7" s="98">
        <f>SUM(D8:D12)</f>
        <v>0</v>
      </c>
      <c r="E7" s="98">
        <f>SUM(E8:E12)</f>
        <v>0</v>
      </c>
      <c r="F7" s="98">
        <f>SUM(F8:F12)</f>
        <v>0</v>
      </c>
      <c r="G7" s="98"/>
      <c r="H7" s="98"/>
      <c r="I7" s="98"/>
      <c r="J7" s="98"/>
      <c r="K7" s="98">
        <f>SUM(K8:K12)</f>
        <v>202.1</v>
      </c>
      <c r="L7" s="98">
        <f>SUM(L8:L12)</f>
        <v>149.9</v>
      </c>
      <c r="M7" s="98">
        <f>SUM(M8:M12)</f>
        <v>29.03</v>
      </c>
      <c r="N7" s="98">
        <f>SUM(N8:N12)</f>
        <v>17.07</v>
      </c>
      <c r="O7" s="98">
        <f>SUM(O8:O12)</f>
        <v>6.1</v>
      </c>
    </row>
    <row r="8" spans="1:15" ht="19.5" customHeight="1">
      <c r="A8" s="227" t="s">
        <v>197</v>
      </c>
      <c r="B8" s="141">
        <v>202.1</v>
      </c>
      <c r="C8" s="141">
        <v>202.1</v>
      </c>
      <c r="D8" s="71"/>
      <c r="E8" s="71"/>
      <c r="F8" s="71"/>
      <c r="G8" s="71"/>
      <c r="H8" s="71"/>
      <c r="I8" s="71"/>
      <c r="J8" s="71"/>
      <c r="K8" s="141">
        <v>202.1</v>
      </c>
      <c r="L8" s="247">
        <v>149.9</v>
      </c>
      <c r="M8" s="247">
        <v>29.03</v>
      </c>
      <c r="N8" s="247">
        <v>17.07</v>
      </c>
      <c r="O8" s="141">
        <v>6.1</v>
      </c>
    </row>
    <row r="9" spans="1:15" ht="19.5" customHeight="1">
      <c r="A9" s="227"/>
      <c r="B9" s="141"/>
      <c r="C9" s="141"/>
      <c r="D9" s="99"/>
      <c r="E9" s="99"/>
      <c r="F9" s="99"/>
      <c r="G9" s="99"/>
      <c r="H9" s="99"/>
      <c r="I9" s="99"/>
      <c r="J9" s="99"/>
      <c r="K9" s="141"/>
      <c r="L9" s="142"/>
      <c r="M9" s="142"/>
      <c r="N9" s="142"/>
      <c r="O9" s="141"/>
    </row>
    <row r="10" spans="1:15" ht="19.5" customHeight="1">
      <c r="A10" s="140"/>
      <c r="B10" s="141"/>
      <c r="C10" s="141"/>
      <c r="D10" s="84"/>
      <c r="E10" s="84"/>
      <c r="F10" s="84"/>
      <c r="G10" s="84"/>
      <c r="H10" s="84"/>
      <c r="I10" s="84"/>
      <c r="J10" s="84"/>
      <c r="K10" s="141"/>
      <c r="L10" s="142"/>
      <c r="M10" s="142"/>
      <c r="N10" s="142"/>
      <c r="O10" s="141"/>
    </row>
    <row r="11" spans="1:15" ht="19.5" customHeight="1">
      <c r="A11" s="140"/>
      <c r="B11" s="141"/>
      <c r="C11" s="141"/>
      <c r="D11" s="84"/>
      <c r="E11" s="84"/>
      <c r="F11" s="94"/>
      <c r="G11" s="94"/>
      <c r="H11" s="94"/>
      <c r="I11" s="94"/>
      <c r="J11" s="94"/>
      <c r="K11" s="141"/>
      <c r="L11" s="142"/>
      <c r="M11" s="142"/>
      <c r="N11" s="142"/>
      <c r="O11" s="141"/>
    </row>
    <row r="12" spans="1:15" ht="19.5" customHeight="1">
      <c r="A12" s="140"/>
      <c r="B12" s="141"/>
      <c r="C12" s="141"/>
      <c r="D12" s="84"/>
      <c r="E12" s="84"/>
      <c r="F12" s="94"/>
      <c r="G12" s="94"/>
      <c r="H12" s="94"/>
      <c r="I12" s="94"/>
      <c r="J12" s="94"/>
      <c r="K12" s="141"/>
      <c r="L12" s="142"/>
      <c r="M12" s="142"/>
      <c r="N12" s="142"/>
      <c r="O12" s="141"/>
    </row>
    <row r="13" spans="1:15" ht="3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8"/>
      <c r="M13" s="88"/>
      <c r="N13" s="88"/>
      <c r="O13" s="88"/>
    </row>
    <row r="14" ht="12">
      <c r="D14" s="37"/>
    </row>
    <row r="18" ht="12">
      <c r="A18" s="37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G9" sqref="G9"/>
    </sheetView>
  </sheetViews>
  <sheetFormatPr defaultColWidth="9.16015625" defaultRowHeight="11.25"/>
  <cols>
    <col min="1" max="1" width="26.66015625" style="24" customWidth="1"/>
    <col min="2" max="2" width="5" style="24" bestFit="1" customWidth="1"/>
    <col min="3" max="4" width="4.33203125" style="24" bestFit="1" customWidth="1"/>
    <col min="5" max="5" width="42" style="24" bestFit="1" customWidth="1"/>
    <col min="6" max="6" width="14.5" style="24" bestFit="1" customWidth="1"/>
    <col min="7" max="7" width="12" style="24" customWidth="1"/>
    <col min="8" max="8" width="14.16015625" style="24" customWidth="1"/>
    <col min="9" max="9" width="16.16015625" style="24" customWidth="1"/>
    <col min="10" max="11" width="11.5" style="24" bestFit="1" customWidth="1"/>
    <col min="12" max="16384" width="9.16015625" style="24" customWidth="1"/>
  </cols>
  <sheetData>
    <row r="1" spans="1:10" ht="33" customHeight="1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9:10" ht="15.75" customHeight="1">
      <c r="I2" s="263" t="s">
        <v>42</v>
      </c>
      <c r="J2" s="263"/>
    </row>
    <row r="3" spans="1:10" ht="18" customHeight="1">
      <c r="A3" s="15" t="s">
        <v>198</v>
      </c>
      <c r="B3" s="58"/>
      <c r="C3" s="58"/>
      <c r="D3" s="58"/>
      <c r="E3" s="58"/>
      <c r="F3" s="58"/>
      <c r="G3" s="58"/>
      <c r="H3" s="58"/>
      <c r="I3" s="280" t="s">
        <v>3</v>
      </c>
      <c r="J3" s="280"/>
    </row>
    <row r="4" spans="1:10" s="23" customFormat="1" ht="18" customHeight="1">
      <c r="A4" s="284" t="s">
        <v>18</v>
      </c>
      <c r="B4" s="274" t="s">
        <v>27</v>
      </c>
      <c r="C4" s="274"/>
      <c r="D4" s="274"/>
      <c r="E4" s="286" t="s">
        <v>28</v>
      </c>
      <c r="F4" s="295" t="s">
        <v>43</v>
      </c>
      <c r="G4" s="296"/>
      <c r="H4" s="296"/>
      <c r="I4" s="296"/>
      <c r="J4" s="297"/>
    </row>
    <row r="5" spans="1:10" s="23" customFormat="1" ht="18" customHeight="1">
      <c r="A5" s="298"/>
      <c r="B5" s="284" t="s">
        <v>29</v>
      </c>
      <c r="C5" s="284" t="s">
        <v>30</v>
      </c>
      <c r="D5" s="284" t="s">
        <v>31</v>
      </c>
      <c r="E5" s="287"/>
      <c r="F5" s="278" t="s">
        <v>21</v>
      </c>
      <c r="G5" s="281" t="s">
        <v>22</v>
      </c>
      <c r="H5" s="282"/>
      <c r="I5" s="283"/>
      <c r="J5" s="278" t="s">
        <v>23</v>
      </c>
    </row>
    <row r="6" spans="1:12" s="23" customFormat="1" ht="26.25" customHeight="1">
      <c r="A6" s="285"/>
      <c r="B6" s="285"/>
      <c r="C6" s="285"/>
      <c r="D6" s="285"/>
      <c r="E6" s="288"/>
      <c r="F6" s="279"/>
      <c r="G6" s="55" t="s">
        <v>24</v>
      </c>
      <c r="H6" s="55" t="s">
        <v>25</v>
      </c>
      <c r="I6" s="55" t="s">
        <v>144</v>
      </c>
      <c r="J6" s="279"/>
      <c r="K6" s="29"/>
      <c r="L6" s="29"/>
    </row>
    <row r="7" spans="1:12" s="23" customFormat="1" ht="19.5" customHeight="1">
      <c r="A7" s="59"/>
      <c r="B7" s="60"/>
      <c r="C7" s="60"/>
      <c r="D7" s="60"/>
      <c r="E7" s="61" t="s">
        <v>21</v>
      </c>
      <c r="F7" s="93">
        <f>F8</f>
        <v>202.10000000000002</v>
      </c>
      <c r="G7" s="93">
        <f>G8</f>
        <v>149.9</v>
      </c>
      <c r="H7" s="93">
        <f>H8</f>
        <v>29.03</v>
      </c>
      <c r="I7" s="93">
        <f>I8</f>
        <v>17.07</v>
      </c>
      <c r="J7" s="93">
        <f>J8</f>
        <v>6.1</v>
      </c>
      <c r="K7" s="248"/>
      <c r="L7" s="29"/>
    </row>
    <row r="8" spans="1:10" ht="15" customHeight="1">
      <c r="A8" s="44" t="s">
        <v>197</v>
      </c>
      <c r="B8" s="174"/>
      <c r="C8" s="174"/>
      <c r="D8" s="174"/>
      <c r="E8" s="143" t="s">
        <v>93</v>
      </c>
      <c r="F8" s="102">
        <f>F9+F12+F16+F19</f>
        <v>202.10000000000002</v>
      </c>
      <c r="G8" s="102">
        <f>G9+G12+G16+G19</f>
        <v>149.9</v>
      </c>
      <c r="H8" s="102">
        <f>H9+H12+H16+H19</f>
        <v>29.03</v>
      </c>
      <c r="I8" s="102">
        <f>I9+I12+I16+I19</f>
        <v>17.07</v>
      </c>
      <c r="J8" s="102">
        <f>J9+J12+J16+J19</f>
        <v>6.1</v>
      </c>
    </row>
    <row r="9" spans="2:10" ht="15" customHeight="1">
      <c r="B9" s="244">
        <v>207</v>
      </c>
      <c r="C9" s="245"/>
      <c r="D9" s="245"/>
      <c r="E9" s="244" t="s">
        <v>183</v>
      </c>
      <c r="F9" s="102">
        <f>G9+H9+I9+J9</f>
        <v>142.13</v>
      </c>
      <c r="G9" s="102">
        <v>108.66</v>
      </c>
      <c r="H9" s="102">
        <v>27.34</v>
      </c>
      <c r="I9" s="102">
        <v>0.03</v>
      </c>
      <c r="J9" s="102">
        <v>6.1</v>
      </c>
    </row>
    <row r="10" spans="1:10" ht="15" customHeight="1">
      <c r="A10" s="44"/>
      <c r="B10" s="244"/>
      <c r="C10" s="245" t="s">
        <v>36</v>
      </c>
      <c r="D10" s="245"/>
      <c r="E10" s="244" t="s">
        <v>184</v>
      </c>
      <c r="F10" s="102">
        <f>G10+H10+I10+J10</f>
        <v>142.13</v>
      </c>
      <c r="G10" s="102">
        <v>108.66</v>
      </c>
      <c r="H10" s="102">
        <v>27.34</v>
      </c>
      <c r="I10" s="102">
        <v>0.03</v>
      </c>
      <c r="J10" s="102">
        <v>6.1</v>
      </c>
    </row>
    <row r="11" spans="1:10" ht="15" customHeight="1">
      <c r="A11" s="44"/>
      <c r="B11" s="244">
        <v>207</v>
      </c>
      <c r="C11" s="245" t="s">
        <v>187</v>
      </c>
      <c r="D11" s="245" t="s">
        <v>188</v>
      </c>
      <c r="E11" s="244" t="s">
        <v>185</v>
      </c>
      <c r="F11" s="102">
        <f>G11+H11+I11+J11</f>
        <v>142.13</v>
      </c>
      <c r="G11" s="102">
        <v>108.66</v>
      </c>
      <c r="H11" s="102">
        <v>27.34</v>
      </c>
      <c r="I11" s="102">
        <v>0.03</v>
      </c>
      <c r="J11" s="102">
        <v>6.1</v>
      </c>
    </row>
    <row r="12" spans="1:10" ht="15" customHeight="1">
      <c r="A12" s="44"/>
      <c r="B12" s="244">
        <v>208</v>
      </c>
      <c r="C12" s="245"/>
      <c r="D12" s="245"/>
      <c r="E12" s="244" t="s">
        <v>33</v>
      </c>
      <c r="F12" s="102">
        <f>G12+H12+I12+J12</f>
        <v>35.230000000000004</v>
      </c>
      <c r="G12" s="102">
        <v>16.5</v>
      </c>
      <c r="H12" s="102">
        <v>1.69</v>
      </c>
      <c r="I12" s="102">
        <v>17.04</v>
      </c>
      <c r="J12" s="102"/>
    </row>
    <row r="13" spans="1:10" ht="15" customHeight="1">
      <c r="A13" s="44"/>
      <c r="B13" s="244"/>
      <c r="C13" s="245" t="s">
        <v>189</v>
      </c>
      <c r="D13" s="245"/>
      <c r="E13" s="244" t="s">
        <v>190</v>
      </c>
      <c r="F13" s="102">
        <f aca="true" t="shared" si="0" ref="F13:F20">G13+H13+I13+J13</f>
        <v>35.230000000000004</v>
      </c>
      <c r="G13" s="102">
        <v>16.5</v>
      </c>
      <c r="H13" s="102">
        <v>1.69</v>
      </c>
      <c r="I13" s="102">
        <v>17.04</v>
      </c>
      <c r="J13" s="102"/>
    </row>
    <row r="14" spans="1:10" ht="15" customHeight="1">
      <c r="A14" s="44"/>
      <c r="B14" s="244">
        <v>208</v>
      </c>
      <c r="C14" s="245" t="s">
        <v>191</v>
      </c>
      <c r="D14" s="245" t="s">
        <v>36</v>
      </c>
      <c r="E14" s="244" t="s">
        <v>192</v>
      </c>
      <c r="F14" s="102">
        <f t="shared" si="0"/>
        <v>18.73</v>
      </c>
      <c r="G14" s="102"/>
      <c r="H14" s="102">
        <v>1.69</v>
      </c>
      <c r="I14" s="102">
        <v>17.04</v>
      </c>
      <c r="J14" s="102"/>
    </row>
    <row r="15" spans="1:10" ht="15" customHeight="1">
      <c r="A15" s="44"/>
      <c r="B15" s="244">
        <v>208</v>
      </c>
      <c r="C15" s="245" t="s">
        <v>191</v>
      </c>
      <c r="D15" s="245" t="s">
        <v>189</v>
      </c>
      <c r="E15" s="244" t="s">
        <v>10</v>
      </c>
      <c r="F15" s="102">
        <f t="shared" si="0"/>
        <v>16.5</v>
      </c>
      <c r="G15" s="102">
        <v>16.5</v>
      </c>
      <c r="H15" s="102"/>
      <c r="I15" s="102"/>
      <c r="J15" s="102"/>
    </row>
    <row r="16" spans="1:10" ht="15" customHeight="1">
      <c r="A16" s="44"/>
      <c r="B16" s="244">
        <v>210</v>
      </c>
      <c r="C16" s="245"/>
      <c r="D16" s="245"/>
      <c r="E16" s="244" t="s">
        <v>124</v>
      </c>
      <c r="F16" s="102">
        <f t="shared" si="0"/>
        <v>12.8</v>
      </c>
      <c r="G16" s="102">
        <v>12.8</v>
      </c>
      <c r="H16" s="102"/>
      <c r="I16" s="102"/>
      <c r="J16" s="102"/>
    </row>
    <row r="17" spans="1:10" ht="15" customHeight="1">
      <c r="A17" s="44"/>
      <c r="B17" s="244"/>
      <c r="C17" s="245" t="s">
        <v>193</v>
      </c>
      <c r="D17" s="245"/>
      <c r="E17" s="244" t="s">
        <v>11</v>
      </c>
      <c r="F17" s="102">
        <f t="shared" si="0"/>
        <v>12.8</v>
      </c>
      <c r="G17" s="102">
        <v>12.8</v>
      </c>
      <c r="H17" s="102"/>
      <c r="I17" s="102"/>
      <c r="J17" s="102"/>
    </row>
    <row r="18" spans="1:10" ht="15" customHeight="1">
      <c r="A18" s="44"/>
      <c r="B18" s="244">
        <v>210</v>
      </c>
      <c r="C18" s="245" t="s">
        <v>194</v>
      </c>
      <c r="D18" s="245" t="s">
        <v>36</v>
      </c>
      <c r="E18" s="244" t="s">
        <v>12</v>
      </c>
      <c r="F18" s="102">
        <f t="shared" si="0"/>
        <v>12.8</v>
      </c>
      <c r="G18" s="102">
        <v>12.8</v>
      </c>
      <c r="H18" s="102"/>
      <c r="I18" s="102"/>
      <c r="J18" s="102"/>
    </row>
    <row r="19" spans="1:10" ht="15" customHeight="1">
      <c r="A19" s="44"/>
      <c r="B19" s="244">
        <v>221</v>
      </c>
      <c r="C19" s="245"/>
      <c r="D19" s="245"/>
      <c r="E19" s="244" t="s">
        <v>35</v>
      </c>
      <c r="F19" s="102">
        <f t="shared" si="0"/>
        <v>11.94</v>
      </c>
      <c r="G19" s="102">
        <v>11.94</v>
      </c>
      <c r="H19" s="102"/>
      <c r="I19" s="102"/>
      <c r="J19" s="102"/>
    </row>
    <row r="20" spans="1:10" ht="15" customHeight="1">
      <c r="A20" s="44"/>
      <c r="B20" s="244"/>
      <c r="C20" s="245" t="s">
        <v>195</v>
      </c>
      <c r="D20" s="245"/>
      <c r="E20" s="244" t="s">
        <v>14</v>
      </c>
      <c r="F20" s="102">
        <f t="shared" si="0"/>
        <v>11.94</v>
      </c>
      <c r="G20" s="102">
        <v>11.94</v>
      </c>
      <c r="H20" s="102"/>
      <c r="I20" s="102"/>
      <c r="J20" s="102"/>
    </row>
    <row r="21" spans="1:10" ht="15" customHeight="1">
      <c r="A21" s="44"/>
      <c r="B21" s="244">
        <v>221</v>
      </c>
      <c r="C21" s="245" t="s">
        <v>196</v>
      </c>
      <c r="D21" s="245" t="s">
        <v>36</v>
      </c>
      <c r="E21" s="244" t="s">
        <v>15</v>
      </c>
      <c r="F21" s="102">
        <v>11.94</v>
      </c>
      <c r="G21" s="102">
        <v>11.94</v>
      </c>
      <c r="H21" s="102"/>
      <c r="I21" s="102"/>
      <c r="J21" s="102"/>
    </row>
  </sheetData>
  <sheetProtection/>
  <mergeCells count="13"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23" sqref="A23:IV23"/>
    </sheetView>
  </sheetViews>
  <sheetFormatPr defaultColWidth="9.16015625" defaultRowHeight="11.25"/>
  <cols>
    <col min="1" max="1" width="27.16015625" style="24" customWidth="1"/>
    <col min="2" max="2" width="6.5" style="172" customWidth="1"/>
    <col min="3" max="3" width="5.66015625" style="172" customWidth="1"/>
    <col min="4" max="4" width="5" style="172" customWidth="1"/>
    <col min="5" max="5" width="40.5" style="24" customWidth="1"/>
    <col min="6" max="6" width="13" style="24" customWidth="1"/>
    <col min="7" max="7" width="12" style="24" customWidth="1"/>
    <col min="8" max="8" width="12.33203125" style="24" customWidth="1"/>
    <col min="9" max="9" width="15.16015625" style="24" customWidth="1"/>
    <col min="10" max="10" width="6.33203125" style="24" customWidth="1"/>
    <col min="11" max="11" width="7.33203125" style="24" customWidth="1"/>
    <col min="12" max="12" width="6.33203125" style="24" customWidth="1"/>
    <col min="13" max="13" width="11" style="24" customWidth="1"/>
    <col min="14" max="16384" width="9.16015625" style="24" customWidth="1"/>
  </cols>
  <sheetData>
    <row r="1" spans="1:13" ht="31.5" customHeight="1">
      <c r="A1" s="289" t="s">
        <v>147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2:13" ht="15.75" customHeight="1">
      <c r="L2" s="263" t="s">
        <v>44</v>
      </c>
      <c r="M2" s="263"/>
    </row>
    <row r="3" spans="1:13" ht="18" customHeight="1">
      <c r="A3" s="69" t="s">
        <v>198</v>
      </c>
      <c r="B3" s="183"/>
      <c r="C3" s="183"/>
      <c r="D3" s="183"/>
      <c r="E3" s="74"/>
      <c r="F3" s="74"/>
      <c r="G3" s="74"/>
      <c r="H3" s="74"/>
      <c r="L3" s="264" t="s">
        <v>3</v>
      </c>
      <c r="M3" s="264"/>
    </row>
    <row r="4" spans="1:13" s="23" customFormat="1" ht="21.75" customHeight="1">
      <c r="A4" s="274" t="s">
        <v>18</v>
      </c>
      <c r="B4" s="299" t="s">
        <v>27</v>
      </c>
      <c r="C4" s="299"/>
      <c r="D4" s="299"/>
      <c r="E4" s="275" t="s">
        <v>28</v>
      </c>
      <c r="F4" s="275" t="s">
        <v>43</v>
      </c>
      <c r="G4" s="275"/>
      <c r="H4" s="275"/>
      <c r="I4" s="275"/>
      <c r="J4" s="275"/>
      <c r="K4" s="275"/>
      <c r="L4" s="275"/>
      <c r="M4" s="275"/>
    </row>
    <row r="5" spans="1:13" s="23" customFormat="1" ht="30" customHeight="1">
      <c r="A5" s="274"/>
      <c r="B5" s="184" t="s">
        <v>29</v>
      </c>
      <c r="C5" s="184" t="s">
        <v>30</v>
      </c>
      <c r="D5" s="70" t="s">
        <v>31</v>
      </c>
      <c r="E5" s="275"/>
      <c r="F5" s="30" t="s">
        <v>21</v>
      </c>
      <c r="G5" s="18" t="s">
        <v>45</v>
      </c>
      <c r="H5" s="18" t="s">
        <v>46</v>
      </c>
      <c r="I5" s="18" t="s">
        <v>47</v>
      </c>
      <c r="J5" s="18" t="s">
        <v>148</v>
      </c>
      <c r="K5" s="18"/>
      <c r="L5" s="18"/>
      <c r="M5" s="18" t="s">
        <v>48</v>
      </c>
    </row>
    <row r="6" spans="1:13" s="23" customFormat="1" ht="19.5" customHeight="1">
      <c r="A6" s="59"/>
      <c r="B6" s="60"/>
      <c r="C6" s="60"/>
      <c r="D6" s="60"/>
      <c r="E6" s="61" t="s">
        <v>149</v>
      </c>
      <c r="F6" s="196">
        <f>F7</f>
        <v>196</v>
      </c>
      <c r="G6" s="196">
        <f>G7</f>
        <v>149.9</v>
      </c>
      <c r="H6" s="196">
        <f>H7</f>
        <v>29.03</v>
      </c>
      <c r="I6" s="196">
        <f>I7</f>
        <v>17.07</v>
      </c>
      <c r="J6" s="196"/>
      <c r="K6" s="196"/>
      <c r="L6" s="196"/>
      <c r="M6" s="196"/>
    </row>
    <row r="7" spans="1:13" s="177" customFormat="1" ht="19.5" customHeight="1">
      <c r="A7" s="59" t="s">
        <v>197</v>
      </c>
      <c r="B7" s="179"/>
      <c r="C7" s="179"/>
      <c r="D7" s="179"/>
      <c r="E7" s="228" t="s">
        <v>93</v>
      </c>
      <c r="F7" s="192">
        <f>F8+F11+F15+F18</f>
        <v>196</v>
      </c>
      <c r="G7" s="192">
        <f>G8+G11+G15+G18</f>
        <v>149.9</v>
      </c>
      <c r="H7" s="192">
        <f>H8+H11+H15+H18</f>
        <v>29.03</v>
      </c>
      <c r="I7" s="192">
        <f>I8+I11+I15+I18</f>
        <v>17.07</v>
      </c>
      <c r="J7" s="193"/>
      <c r="K7" s="194"/>
      <c r="L7" s="194"/>
      <c r="M7" s="194"/>
    </row>
    <row r="8" spans="1:13" ht="19.5" customHeight="1">
      <c r="A8" s="44"/>
      <c r="B8" s="244">
        <v>207</v>
      </c>
      <c r="C8" s="245"/>
      <c r="D8" s="245"/>
      <c r="E8" s="244" t="s">
        <v>183</v>
      </c>
      <c r="F8" s="102">
        <f>G8+H8+I8+J8</f>
        <v>136.03</v>
      </c>
      <c r="G8" s="102">
        <v>108.66</v>
      </c>
      <c r="H8" s="102">
        <v>27.34</v>
      </c>
      <c r="I8" s="102">
        <v>0.03</v>
      </c>
      <c r="J8" s="185"/>
      <c r="K8" s="195"/>
      <c r="L8" s="195"/>
      <c r="M8" s="195"/>
    </row>
    <row r="9" spans="1:13" ht="19.5" customHeight="1">
      <c r="A9" s="44"/>
      <c r="B9" s="244"/>
      <c r="C9" s="245" t="s">
        <v>36</v>
      </c>
      <c r="D9" s="245"/>
      <c r="E9" s="244" t="s">
        <v>184</v>
      </c>
      <c r="F9" s="102">
        <f>G9+H9+I9+J9</f>
        <v>136.03</v>
      </c>
      <c r="G9" s="102">
        <v>108.66</v>
      </c>
      <c r="H9" s="102">
        <v>27.34</v>
      </c>
      <c r="I9" s="102">
        <v>0.03</v>
      </c>
      <c r="J9" s="185"/>
      <c r="K9" s="186"/>
      <c r="L9" s="186"/>
      <c r="M9" s="186"/>
    </row>
    <row r="10" spans="1:13" ht="19.5" customHeight="1">
      <c r="A10" s="44"/>
      <c r="B10" s="244">
        <v>207</v>
      </c>
      <c r="C10" s="245" t="s">
        <v>187</v>
      </c>
      <c r="D10" s="245" t="s">
        <v>188</v>
      </c>
      <c r="E10" s="244" t="s">
        <v>185</v>
      </c>
      <c r="F10" s="102">
        <f>G10+H10+I10+J10</f>
        <v>136.03</v>
      </c>
      <c r="G10" s="102">
        <v>108.66</v>
      </c>
      <c r="H10" s="102">
        <v>27.34</v>
      </c>
      <c r="I10" s="102">
        <v>0.03</v>
      </c>
      <c r="J10" s="185"/>
      <c r="K10" s="186"/>
      <c r="L10" s="186"/>
      <c r="M10" s="186"/>
    </row>
    <row r="11" spans="1:13" ht="19.5" customHeight="1">
      <c r="A11" s="44"/>
      <c r="B11" s="244">
        <v>208</v>
      </c>
      <c r="C11" s="245"/>
      <c r="D11" s="245"/>
      <c r="E11" s="244" t="s">
        <v>33</v>
      </c>
      <c r="F11" s="102">
        <f>G11+H11+I11+J11</f>
        <v>35.230000000000004</v>
      </c>
      <c r="G11" s="102">
        <v>16.5</v>
      </c>
      <c r="H11" s="102">
        <v>1.69</v>
      </c>
      <c r="I11" s="102">
        <v>17.04</v>
      </c>
      <c r="J11" s="185"/>
      <c r="K11" s="186"/>
      <c r="L11" s="186"/>
      <c r="M11" s="186"/>
    </row>
    <row r="12" spans="1:13" ht="19.5" customHeight="1">
      <c r="A12" s="44"/>
      <c r="B12" s="244"/>
      <c r="C12" s="245" t="s">
        <v>189</v>
      </c>
      <c r="D12" s="245"/>
      <c r="E12" s="244" t="s">
        <v>190</v>
      </c>
      <c r="F12" s="102">
        <f aca="true" t="shared" si="0" ref="F12:F19">G12+H12+I12+J12</f>
        <v>35.230000000000004</v>
      </c>
      <c r="G12" s="102">
        <v>16.5</v>
      </c>
      <c r="H12" s="102">
        <v>1.69</v>
      </c>
      <c r="I12" s="102">
        <v>17.04</v>
      </c>
      <c r="J12" s="185"/>
      <c r="K12" s="186"/>
      <c r="L12" s="186"/>
      <c r="M12" s="186"/>
    </row>
    <row r="13" spans="1:13" ht="19.5" customHeight="1">
      <c r="A13" s="39"/>
      <c r="B13" s="244">
        <v>208</v>
      </c>
      <c r="C13" s="245" t="s">
        <v>191</v>
      </c>
      <c r="D13" s="245" t="s">
        <v>36</v>
      </c>
      <c r="E13" s="244" t="s">
        <v>192</v>
      </c>
      <c r="F13" s="102">
        <f t="shared" si="0"/>
        <v>18.73</v>
      </c>
      <c r="G13" s="102"/>
      <c r="H13" s="102">
        <v>1.69</v>
      </c>
      <c r="I13" s="102">
        <v>17.04</v>
      </c>
      <c r="J13" s="186"/>
      <c r="K13" s="186"/>
      <c r="L13" s="186"/>
      <c r="M13" s="186"/>
    </row>
    <row r="14" spans="1:13" ht="19.5" customHeight="1">
      <c r="A14" s="39"/>
      <c r="B14" s="244">
        <v>208</v>
      </c>
      <c r="C14" s="245" t="s">
        <v>191</v>
      </c>
      <c r="D14" s="245" t="s">
        <v>189</v>
      </c>
      <c r="E14" s="244" t="s">
        <v>10</v>
      </c>
      <c r="F14" s="102">
        <f t="shared" si="0"/>
        <v>16.5</v>
      </c>
      <c r="G14" s="102">
        <v>16.5</v>
      </c>
      <c r="H14" s="102"/>
      <c r="I14" s="102"/>
      <c r="J14" s="186"/>
      <c r="K14" s="186"/>
      <c r="L14" s="186"/>
      <c r="M14" s="186"/>
    </row>
    <row r="15" spans="1:13" ht="19.5" customHeight="1">
      <c r="A15" s="39"/>
      <c r="B15" s="244">
        <v>210</v>
      </c>
      <c r="C15" s="245"/>
      <c r="D15" s="245"/>
      <c r="E15" s="244" t="s">
        <v>124</v>
      </c>
      <c r="F15" s="102">
        <f t="shared" si="0"/>
        <v>12.8</v>
      </c>
      <c r="G15" s="102">
        <v>12.8</v>
      </c>
      <c r="H15" s="102"/>
      <c r="I15" s="102"/>
      <c r="J15" s="186"/>
      <c r="K15" s="186"/>
      <c r="L15" s="186"/>
      <c r="M15" s="186"/>
    </row>
    <row r="16" spans="1:13" s="177" customFormat="1" ht="19.5" customHeight="1">
      <c r="A16" s="64"/>
      <c r="B16" s="244"/>
      <c r="C16" s="245" t="s">
        <v>193</v>
      </c>
      <c r="D16" s="245"/>
      <c r="E16" s="244" t="s">
        <v>11</v>
      </c>
      <c r="F16" s="102">
        <f t="shared" si="0"/>
        <v>12.8</v>
      </c>
      <c r="G16" s="102">
        <v>12.8</v>
      </c>
      <c r="H16" s="102"/>
      <c r="I16" s="102"/>
      <c r="J16" s="180"/>
      <c r="K16" s="187"/>
      <c r="L16" s="187"/>
      <c r="M16" s="187"/>
    </row>
    <row r="17" spans="1:13" ht="19.5" customHeight="1">
      <c r="A17" s="39"/>
      <c r="B17" s="244">
        <v>210</v>
      </c>
      <c r="C17" s="245" t="s">
        <v>194</v>
      </c>
      <c r="D17" s="245" t="s">
        <v>36</v>
      </c>
      <c r="E17" s="244" t="s">
        <v>12</v>
      </c>
      <c r="F17" s="102">
        <f t="shared" si="0"/>
        <v>12.8</v>
      </c>
      <c r="G17" s="102">
        <v>12.8</v>
      </c>
      <c r="H17" s="102"/>
      <c r="I17" s="102"/>
      <c r="J17" s="39"/>
      <c r="K17" s="39"/>
      <c r="L17" s="39"/>
      <c r="M17" s="39"/>
    </row>
    <row r="18" spans="1:13" ht="19.5" customHeight="1">
      <c r="A18" s="39"/>
      <c r="B18" s="244">
        <v>221</v>
      </c>
      <c r="C18" s="245"/>
      <c r="D18" s="245"/>
      <c r="E18" s="244" t="s">
        <v>35</v>
      </c>
      <c r="F18" s="102">
        <f t="shared" si="0"/>
        <v>11.94</v>
      </c>
      <c r="G18" s="102">
        <v>11.94</v>
      </c>
      <c r="H18" s="102"/>
      <c r="I18" s="102"/>
      <c r="J18" s="39"/>
      <c r="K18" s="39"/>
      <c r="L18" s="39"/>
      <c r="M18" s="39"/>
    </row>
    <row r="19" spans="1:13" ht="19.5" customHeight="1">
      <c r="A19" s="39"/>
      <c r="B19" s="244"/>
      <c r="C19" s="245" t="s">
        <v>195</v>
      </c>
      <c r="D19" s="245"/>
      <c r="E19" s="244" t="s">
        <v>14</v>
      </c>
      <c r="F19" s="102">
        <f t="shared" si="0"/>
        <v>11.94</v>
      </c>
      <c r="G19" s="102">
        <v>11.94</v>
      </c>
      <c r="H19" s="102"/>
      <c r="I19" s="102"/>
      <c r="J19" s="39"/>
      <c r="K19" s="39"/>
      <c r="L19" s="39"/>
      <c r="M19" s="39"/>
    </row>
    <row r="20" spans="1:13" ht="19.5" customHeight="1">
      <c r="A20" s="39"/>
      <c r="B20" s="244">
        <v>221</v>
      </c>
      <c r="C20" s="245" t="s">
        <v>196</v>
      </c>
      <c r="D20" s="245" t="s">
        <v>36</v>
      </c>
      <c r="E20" s="244" t="s">
        <v>15</v>
      </c>
      <c r="F20" s="102">
        <v>11.94</v>
      </c>
      <c r="G20" s="102">
        <v>11.94</v>
      </c>
      <c r="H20" s="102"/>
      <c r="I20" s="102"/>
      <c r="J20" s="39"/>
      <c r="K20" s="39"/>
      <c r="L20" s="39"/>
      <c r="M20" s="39"/>
    </row>
    <row r="21" spans="1:13" ht="19.5" customHeight="1">
      <c r="A21" s="39"/>
      <c r="B21" s="174"/>
      <c r="C21" s="182"/>
      <c r="D21" s="174"/>
      <c r="E21" s="77"/>
      <c r="F21" s="102"/>
      <c r="G21" s="102"/>
      <c r="H21" s="102"/>
      <c r="I21" s="102"/>
      <c r="J21" s="39"/>
      <c r="K21" s="39"/>
      <c r="L21" s="39"/>
      <c r="M21" s="39"/>
    </row>
    <row r="22" spans="1:13" ht="19.5" customHeight="1">
      <c r="A22" s="39"/>
      <c r="B22" s="174"/>
      <c r="C22" s="182"/>
      <c r="D22" s="182"/>
      <c r="E22" s="77"/>
      <c r="F22" s="102"/>
      <c r="G22" s="102"/>
      <c r="H22" s="102"/>
      <c r="I22" s="102"/>
      <c r="J22" s="39"/>
      <c r="K22" s="39"/>
      <c r="L22" s="39"/>
      <c r="M22" s="39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zoomScalePageLayoutView="0" workbookViewId="0" topLeftCell="A1">
      <selection activeCell="D4" sqref="D4:D6"/>
    </sheetView>
  </sheetViews>
  <sheetFormatPr defaultColWidth="9.33203125" defaultRowHeight="11.25"/>
  <cols>
    <col min="1" max="1" width="4.33203125" style="24" customWidth="1"/>
    <col min="2" max="3" width="4.33203125" style="24" bestFit="1" customWidth="1"/>
    <col min="4" max="4" width="43.5" style="24" customWidth="1"/>
    <col min="5" max="5" width="11.33203125" style="24" customWidth="1"/>
    <col min="6" max="6" width="11" style="24" bestFit="1" customWidth="1"/>
    <col min="7" max="7" width="13.33203125" style="24" customWidth="1"/>
    <col min="8" max="8" width="12.66015625" style="24" customWidth="1"/>
    <col min="9" max="9" width="13.16015625" style="24" customWidth="1"/>
    <col min="10" max="10" width="13" style="24" customWidth="1"/>
    <col min="11" max="11" width="12.83203125" style="24" customWidth="1"/>
    <col min="12" max="240" width="9.16015625" style="24" customWidth="1"/>
    <col min="241" max="16384" width="9.33203125" style="24" customWidth="1"/>
  </cols>
  <sheetData>
    <row r="1" spans="1:11" ht="30" customHeight="1">
      <c r="A1" s="289" t="s">
        <v>150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.75" customHeight="1">
      <c r="A2"/>
      <c r="B2"/>
      <c r="C2"/>
      <c r="D2"/>
      <c r="E2"/>
      <c r="F2"/>
      <c r="G2"/>
      <c r="K2" s="63" t="s">
        <v>49</v>
      </c>
    </row>
    <row r="3" spans="1:11" ht="18" customHeight="1">
      <c r="A3" s="15" t="s">
        <v>200</v>
      </c>
      <c r="B3" s="58"/>
      <c r="C3" s="58"/>
      <c r="D3" s="58"/>
      <c r="E3" s="74"/>
      <c r="F3"/>
      <c r="G3" s="75"/>
      <c r="K3" s="78" t="s">
        <v>3</v>
      </c>
    </row>
    <row r="4" spans="1:11" s="23" customFormat="1" ht="18" customHeight="1">
      <c r="A4" s="274" t="s">
        <v>27</v>
      </c>
      <c r="B4" s="274"/>
      <c r="C4" s="274"/>
      <c r="D4" s="286" t="s">
        <v>28</v>
      </c>
      <c r="E4" s="265" t="s">
        <v>38</v>
      </c>
      <c r="F4" s="265"/>
      <c r="G4" s="265"/>
      <c r="H4" s="265"/>
      <c r="I4" s="265"/>
      <c r="J4" s="265"/>
      <c r="K4" s="265"/>
    </row>
    <row r="5" spans="1:11" s="23" customFormat="1" ht="19.5" customHeight="1">
      <c r="A5" s="284" t="s">
        <v>29</v>
      </c>
      <c r="B5" s="284" t="s">
        <v>30</v>
      </c>
      <c r="C5" s="284" t="s">
        <v>31</v>
      </c>
      <c r="D5" s="287"/>
      <c r="E5" s="265" t="s">
        <v>21</v>
      </c>
      <c r="F5" s="265" t="s">
        <v>8</v>
      </c>
      <c r="G5" s="265"/>
      <c r="H5" s="265" t="s">
        <v>85</v>
      </c>
      <c r="I5" s="265" t="s">
        <v>152</v>
      </c>
      <c r="J5" s="265" t="s">
        <v>87</v>
      </c>
      <c r="K5" s="265" t="s">
        <v>142</v>
      </c>
    </row>
    <row r="6" spans="1:11" s="23" customFormat="1" ht="60.75" customHeight="1">
      <c r="A6" s="285"/>
      <c r="B6" s="285"/>
      <c r="C6" s="285"/>
      <c r="D6" s="288"/>
      <c r="E6" s="265"/>
      <c r="F6" s="18" t="s">
        <v>93</v>
      </c>
      <c r="G6" s="18" t="s">
        <v>140</v>
      </c>
      <c r="H6" s="265"/>
      <c r="I6" s="265"/>
      <c r="J6" s="265"/>
      <c r="K6" s="265"/>
    </row>
    <row r="7" spans="1:11" s="23" customFormat="1" ht="19.5" customHeight="1">
      <c r="A7" s="76"/>
      <c r="B7" s="76"/>
      <c r="C7" s="76"/>
      <c r="D7" s="143" t="s">
        <v>21</v>
      </c>
      <c r="E7" s="72">
        <f>E8+E11+E15+E18</f>
        <v>202.1</v>
      </c>
      <c r="F7" s="72">
        <f>F8+F11+F15+F18</f>
        <v>202.1</v>
      </c>
      <c r="G7" s="18"/>
      <c r="H7" s="18"/>
      <c r="I7" s="72"/>
      <c r="J7" s="18"/>
      <c r="K7" s="18"/>
    </row>
    <row r="8" spans="1:11" ht="15" customHeight="1">
      <c r="A8" s="244">
        <v>207</v>
      </c>
      <c r="B8" s="245"/>
      <c r="C8" s="245"/>
      <c r="D8" s="244" t="s">
        <v>183</v>
      </c>
      <c r="E8" s="72">
        <f>F8</f>
        <v>142.13</v>
      </c>
      <c r="F8" s="72">
        <v>142.13</v>
      </c>
      <c r="G8" s="52"/>
      <c r="H8" s="39"/>
      <c r="I8" s="72"/>
      <c r="J8" s="39"/>
      <c r="K8" s="39"/>
    </row>
    <row r="9" spans="1:11" ht="15" customHeight="1">
      <c r="A9" s="244"/>
      <c r="B9" s="245" t="s">
        <v>36</v>
      </c>
      <c r="C9" s="245"/>
      <c r="D9" s="244" t="s">
        <v>184</v>
      </c>
      <c r="E9" s="72">
        <f aca="true" t="shared" si="0" ref="E9:E17">F9</f>
        <v>142.13</v>
      </c>
      <c r="F9" s="72">
        <v>142.13</v>
      </c>
      <c r="G9" s="52"/>
      <c r="H9" s="39"/>
      <c r="I9" s="72"/>
      <c r="J9" s="39"/>
      <c r="K9" s="39"/>
    </row>
    <row r="10" spans="1:11" ht="15" customHeight="1">
      <c r="A10" s="244">
        <v>207</v>
      </c>
      <c r="B10" s="245" t="s">
        <v>187</v>
      </c>
      <c r="C10" s="245" t="s">
        <v>188</v>
      </c>
      <c r="D10" s="244" t="s">
        <v>185</v>
      </c>
      <c r="E10" s="72">
        <f t="shared" si="0"/>
        <v>142.13</v>
      </c>
      <c r="F10" s="72">
        <v>142.13</v>
      </c>
      <c r="G10" s="52"/>
      <c r="H10" s="39"/>
      <c r="I10" s="72"/>
      <c r="J10" s="39"/>
      <c r="K10" s="39"/>
    </row>
    <row r="11" spans="1:11" ht="15" customHeight="1">
      <c r="A11" s="244">
        <v>208</v>
      </c>
      <c r="B11" s="245"/>
      <c r="C11" s="245"/>
      <c r="D11" s="244" t="s">
        <v>33</v>
      </c>
      <c r="E11" s="72">
        <f t="shared" si="0"/>
        <v>35.23</v>
      </c>
      <c r="F11" s="72">
        <v>35.23</v>
      </c>
      <c r="G11" s="52"/>
      <c r="H11" s="39"/>
      <c r="I11" s="72"/>
      <c r="J11" s="39"/>
      <c r="K11" s="39"/>
    </row>
    <row r="12" spans="1:11" ht="15" customHeight="1">
      <c r="A12" s="244"/>
      <c r="B12" s="245" t="s">
        <v>189</v>
      </c>
      <c r="C12" s="245"/>
      <c r="D12" s="244" t="s">
        <v>190</v>
      </c>
      <c r="E12" s="72">
        <f t="shared" si="0"/>
        <v>35.23</v>
      </c>
      <c r="F12" s="72">
        <v>35.23</v>
      </c>
      <c r="G12" s="52"/>
      <c r="H12" s="39"/>
      <c r="I12" s="72"/>
      <c r="J12" s="39"/>
      <c r="K12" s="39"/>
    </row>
    <row r="13" spans="1:11" ht="15" customHeight="1">
      <c r="A13" s="244">
        <v>208</v>
      </c>
      <c r="B13" s="245" t="s">
        <v>191</v>
      </c>
      <c r="C13" s="245" t="s">
        <v>36</v>
      </c>
      <c r="D13" s="244" t="s">
        <v>192</v>
      </c>
      <c r="E13" s="72">
        <f t="shared" si="0"/>
        <v>18.73</v>
      </c>
      <c r="F13" s="72">
        <v>18.73</v>
      </c>
      <c r="G13" s="52"/>
      <c r="H13" s="39"/>
      <c r="I13" s="72"/>
      <c r="J13" s="39"/>
      <c r="K13" s="39"/>
    </row>
    <row r="14" spans="1:11" ht="15" customHeight="1">
      <c r="A14" s="244">
        <v>208</v>
      </c>
      <c r="B14" s="245" t="s">
        <v>191</v>
      </c>
      <c r="C14" s="245" t="s">
        <v>189</v>
      </c>
      <c r="D14" s="244" t="s">
        <v>10</v>
      </c>
      <c r="E14" s="72">
        <f t="shared" si="0"/>
        <v>16.5</v>
      </c>
      <c r="F14" s="72">
        <v>16.5</v>
      </c>
      <c r="G14" s="52"/>
      <c r="H14" s="39"/>
      <c r="I14" s="72"/>
      <c r="J14" s="39"/>
      <c r="K14" s="39"/>
    </row>
    <row r="15" spans="1:11" ht="15" customHeight="1">
      <c r="A15" s="244">
        <v>210</v>
      </c>
      <c r="B15" s="245"/>
      <c r="C15" s="245"/>
      <c r="D15" s="244" t="s">
        <v>124</v>
      </c>
      <c r="E15" s="72">
        <f t="shared" si="0"/>
        <v>12.8</v>
      </c>
      <c r="F15" s="72">
        <v>12.8</v>
      </c>
      <c r="G15" s="52"/>
      <c r="H15" s="39"/>
      <c r="I15" s="72"/>
      <c r="J15" s="39"/>
      <c r="K15" s="39"/>
    </row>
    <row r="16" spans="1:11" ht="15" customHeight="1">
      <c r="A16" s="244"/>
      <c r="B16" s="245" t="s">
        <v>193</v>
      </c>
      <c r="C16" s="245"/>
      <c r="D16" s="244" t="s">
        <v>11</v>
      </c>
      <c r="E16" s="72">
        <f t="shared" si="0"/>
        <v>12.8</v>
      </c>
      <c r="F16" s="72">
        <v>12.8</v>
      </c>
      <c r="G16" s="52"/>
      <c r="H16" s="39"/>
      <c r="I16" s="72"/>
      <c r="J16" s="39"/>
      <c r="K16" s="39"/>
    </row>
    <row r="17" spans="1:11" ht="15" customHeight="1">
      <c r="A17" s="244">
        <v>210</v>
      </c>
      <c r="B17" s="245" t="s">
        <v>194</v>
      </c>
      <c r="C17" s="245" t="s">
        <v>36</v>
      </c>
      <c r="D17" s="244" t="s">
        <v>12</v>
      </c>
      <c r="E17" s="72">
        <f t="shared" si="0"/>
        <v>12.8</v>
      </c>
      <c r="F17" s="72">
        <v>12.8</v>
      </c>
      <c r="G17" s="52"/>
      <c r="H17" s="39"/>
      <c r="I17" s="72"/>
      <c r="J17" s="39"/>
      <c r="K17" s="39"/>
    </row>
    <row r="18" spans="1:11" ht="15" customHeight="1">
      <c r="A18" s="244">
        <v>221</v>
      </c>
      <c r="B18" s="245"/>
      <c r="C18" s="245"/>
      <c r="D18" s="244" t="s">
        <v>35</v>
      </c>
      <c r="E18" s="72">
        <f>F18</f>
        <v>11.94</v>
      </c>
      <c r="F18" s="72">
        <v>11.94</v>
      </c>
      <c r="G18" s="52"/>
      <c r="H18" s="39"/>
      <c r="I18" s="72"/>
      <c r="J18" s="39"/>
      <c r="K18" s="39"/>
    </row>
    <row r="19" spans="1:11" ht="15" customHeight="1">
      <c r="A19" s="244"/>
      <c r="B19" s="245" t="s">
        <v>195</v>
      </c>
      <c r="C19" s="245"/>
      <c r="D19" s="244" t="s">
        <v>14</v>
      </c>
      <c r="E19" s="72">
        <f>F19</f>
        <v>11.94</v>
      </c>
      <c r="F19" s="72">
        <v>11.94</v>
      </c>
      <c r="G19" s="52"/>
      <c r="H19" s="39"/>
      <c r="I19" s="72"/>
      <c r="J19" s="39"/>
      <c r="K19" s="39"/>
    </row>
    <row r="20" spans="1:11" ht="15" customHeight="1">
      <c r="A20" s="244">
        <v>221</v>
      </c>
      <c r="B20" s="245" t="s">
        <v>196</v>
      </c>
      <c r="C20" s="245" t="s">
        <v>36</v>
      </c>
      <c r="D20" s="244" t="s">
        <v>15</v>
      </c>
      <c r="E20" s="72">
        <f>F20</f>
        <v>11.94</v>
      </c>
      <c r="F20" s="72">
        <v>11.94</v>
      </c>
      <c r="G20" s="52"/>
      <c r="H20" s="39"/>
      <c r="I20" s="72"/>
      <c r="J20" s="39"/>
      <c r="K20" s="39"/>
    </row>
    <row r="21" spans="1:11" ht="15" customHeight="1">
      <c r="A21" s="76"/>
      <c r="B21" s="76"/>
      <c r="C21" s="76"/>
      <c r="D21" s="77"/>
      <c r="E21" s="72"/>
      <c r="F21" s="72"/>
      <c r="G21" s="52"/>
      <c r="H21" s="39"/>
      <c r="I21" s="72"/>
      <c r="J21" s="39"/>
      <c r="K21" s="39"/>
    </row>
    <row r="22" spans="1:11" ht="15" customHeight="1">
      <c r="A22" s="76"/>
      <c r="B22" s="76"/>
      <c r="C22" s="76"/>
      <c r="D22" s="77"/>
      <c r="E22" s="72"/>
      <c r="F22" s="72"/>
      <c r="G22" s="52"/>
      <c r="H22" s="39"/>
      <c r="I22" s="72"/>
      <c r="J22" s="39"/>
      <c r="K22" s="39"/>
    </row>
    <row r="23" spans="1:11" ht="15" customHeight="1">
      <c r="A23" s="76"/>
      <c r="B23" s="76"/>
      <c r="C23" s="76"/>
      <c r="D23" s="77"/>
      <c r="E23" s="72"/>
      <c r="F23" s="72"/>
      <c r="G23" s="52"/>
      <c r="H23" s="39"/>
      <c r="I23" s="72"/>
      <c r="J23" s="39"/>
      <c r="K23" s="39"/>
    </row>
    <row r="24" spans="1:11" ht="15" customHeight="1">
      <c r="A24" s="76"/>
      <c r="B24" s="76"/>
      <c r="C24" s="76"/>
      <c r="D24" s="77"/>
      <c r="E24" s="72"/>
      <c r="F24" s="72"/>
      <c r="G24" s="52"/>
      <c r="H24" s="39"/>
      <c r="I24" s="72"/>
      <c r="J24" s="39"/>
      <c r="K24" s="39"/>
    </row>
    <row r="25" spans="1:11" ht="15" customHeight="1">
      <c r="A25" s="76"/>
      <c r="B25" s="76"/>
      <c r="C25" s="76"/>
      <c r="D25" s="77"/>
      <c r="E25" s="72"/>
      <c r="F25" s="72"/>
      <c r="G25" s="52"/>
      <c r="H25" s="39"/>
      <c r="I25" s="72"/>
      <c r="J25" s="39"/>
      <c r="K25" s="39"/>
    </row>
    <row r="26" spans="1:11" ht="15" customHeight="1">
      <c r="A26" s="76"/>
      <c r="B26" s="76"/>
      <c r="C26" s="76"/>
      <c r="D26" s="77"/>
      <c r="E26" s="72"/>
      <c r="F26" s="72"/>
      <c r="G26" s="39"/>
      <c r="H26" s="39"/>
      <c r="I26" s="72"/>
      <c r="J26" s="39"/>
      <c r="K26" s="39"/>
    </row>
  </sheetData>
  <sheetProtection/>
  <mergeCells count="13"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46"/>
  <sheetViews>
    <sheetView showGridLines="0" showZeros="0" zoomScalePageLayoutView="0" workbookViewId="0" topLeftCell="A2">
      <selection activeCell="C26" sqref="C26"/>
    </sheetView>
  </sheetViews>
  <sheetFormatPr defaultColWidth="9.16015625" defaultRowHeight="12.75" customHeight="1"/>
  <cols>
    <col min="1" max="1" width="7.33203125" style="205" customWidth="1"/>
    <col min="2" max="2" width="9.16015625" style="198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00" t="s">
        <v>153</v>
      </c>
      <c r="B1" s="300"/>
      <c r="C1" s="300"/>
      <c r="D1" s="300"/>
      <c r="E1" s="300"/>
      <c r="F1" s="300"/>
    </row>
    <row r="2" spans="1:6" ht="15.75" customHeight="1">
      <c r="A2" s="204"/>
      <c r="B2" s="197"/>
      <c r="C2" s="40"/>
      <c r="D2" s="40"/>
      <c r="F2" s="63" t="s">
        <v>50</v>
      </c>
    </row>
    <row r="3" spans="1:6" s="24" customFormat="1" ht="15.75" customHeight="1">
      <c r="A3" s="301" t="s">
        <v>200</v>
      </c>
      <c r="B3" s="301"/>
      <c r="C3" s="302"/>
      <c r="D3" s="69"/>
      <c r="F3" s="63" t="s">
        <v>3</v>
      </c>
    </row>
    <row r="4" spans="1:6" s="23" customFormat="1" ht="24" customHeight="1">
      <c r="A4" s="303" t="s">
        <v>27</v>
      </c>
      <c r="B4" s="303"/>
      <c r="C4" s="275" t="s">
        <v>28</v>
      </c>
      <c r="D4" s="275" t="s">
        <v>154</v>
      </c>
      <c r="E4" s="275"/>
      <c r="F4" s="275"/>
    </row>
    <row r="5" spans="1:6" s="23" customFormat="1" ht="22.5" customHeight="1">
      <c r="A5" s="199" t="s">
        <v>29</v>
      </c>
      <c r="B5" s="184" t="s">
        <v>30</v>
      </c>
      <c r="C5" s="275"/>
      <c r="D5" s="30" t="s">
        <v>21</v>
      </c>
      <c r="E5" s="30" t="s">
        <v>51</v>
      </c>
      <c r="F5" s="30" t="s">
        <v>52</v>
      </c>
    </row>
    <row r="6" spans="1:6" s="23" customFormat="1" ht="19.5" customHeight="1">
      <c r="A6" s="199"/>
      <c r="B6" s="200"/>
      <c r="C6" s="201" t="s">
        <v>53</v>
      </c>
      <c r="D6" s="251">
        <f>E6+F6</f>
        <v>196</v>
      </c>
      <c r="E6" s="251">
        <f>E7</f>
        <v>166.97</v>
      </c>
      <c r="F6" s="252">
        <f>F7</f>
        <v>29.03</v>
      </c>
    </row>
    <row r="7" spans="1:6" s="24" customFormat="1" ht="13.5" customHeight="1">
      <c r="A7" s="202"/>
      <c r="B7" s="202"/>
      <c r="C7" s="250" t="s">
        <v>215</v>
      </c>
      <c r="D7" s="251">
        <v>196</v>
      </c>
      <c r="E7" s="251">
        <f>E8+E36</f>
        <v>166.97</v>
      </c>
      <c r="F7" s="252">
        <f>F21</f>
        <v>29.03</v>
      </c>
    </row>
    <row r="8" spans="1:6" s="24" customFormat="1" ht="13.5" customHeight="1">
      <c r="A8" s="202"/>
      <c r="B8" s="202"/>
      <c r="C8" s="250" t="s">
        <v>216</v>
      </c>
      <c r="D8" s="251">
        <v>149.9</v>
      </c>
      <c r="E8" s="251">
        <v>149.9</v>
      </c>
      <c r="F8" s="190"/>
    </row>
    <row r="9" spans="1:6" s="24" customFormat="1" ht="13.5" customHeight="1">
      <c r="A9" s="202"/>
      <c r="B9" s="202"/>
      <c r="C9" s="250" t="s">
        <v>217</v>
      </c>
      <c r="D9" s="251">
        <v>12.8</v>
      </c>
      <c r="E9" s="251">
        <v>12.8</v>
      </c>
      <c r="F9" s="190"/>
    </row>
    <row r="10" spans="1:6" s="24" customFormat="1" ht="13.5" customHeight="1">
      <c r="A10" s="202"/>
      <c r="B10" s="202"/>
      <c r="C10" s="250" t="s">
        <v>218</v>
      </c>
      <c r="D10" s="251">
        <v>12.8</v>
      </c>
      <c r="E10" s="251">
        <v>12.8</v>
      </c>
      <c r="F10" s="190"/>
    </row>
    <row r="11" spans="1:6" s="24" customFormat="1" ht="13.5" customHeight="1">
      <c r="A11" s="202"/>
      <c r="B11" s="202"/>
      <c r="C11" s="250" t="s">
        <v>219</v>
      </c>
      <c r="D11" s="251">
        <v>104.65</v>
      </c>
      <c r="E11" s="251">
        <v>104.65</v>
      </c>
      <c r="F11" s="190"/>
    </row>
    <row r="12" spans="1:6" s="24" customFormat="1" ht="13.5" customHeight="1">
      <c r="A12" s="202"/>
      <c r="B12" s="202"/>
      <c r="C12" s="250" t="s">
        <v>220</v>
      </c>
      <c r="D12" s="251">
        <v>62.93</v>
      </c>
      <c r="E12" s="251">
        <v>62.93</v>
      </c>
      <c r="F12" s="190"/>
    </row>
    <row r="13" spans="1:6" s="24" customFormat="1" ht="13.5" customHeight="1">
      <c r="A13" s="202"/>
      <c r="B13" s="202"/>
      <c r="C13" s="250" t="s">
        <v>221</v>
      </c>
      <c r="D13" s="251">
        <v>36.47</v>
      </c>
      <c r="E13" s="251">
        <v>36.47</v>
      </c>
      <c r="F13" s="203"/>
    </row>
    <row r="14" spans="1:6" s="24" customFormat="1" ht="13.5" customHeight="1">
      <c r="A14" s="202"/>
      <c r="B14" s="202"/>
      <c r="C14" s="250" t="s">
        <v>222</v>
      </c>
      <c r="D14" s="251">
        <v>5.25</v>
      </c>
      <c r="E14" s="251">
        <v>5.25</v>
      </c>
      <c r="F14" s="203"/>
    </row>
    <row r="15" spans="1:6" s="24" customFormat="1" ht="13.5" customHeight="1">
      <c r="A15" s="202"/>
      <c r="B15" s="202"/>
      <c r="C15" s="250" t="s">
        <v>223</v>
      </c>
      <c r="D15" s="251">
        <v>4.01</v>
      </c>
      <c r="E15" s="251">
        <v>4.01</v>
      </c>
      <c r="F15" s="203"/>
    </row>
    <row r="16" spans="1:6" s="24" customFormat="1" ht="13.5" customHeight="1">
      <c r="A16" s="202"/>
      <c r="B16" s="229"/>
      <c r="C16" s="250" t="s">
        <v>224</v>
      </c>
      <c r="D16" s="251">
        <v>4.01</v>
      </c>
      <c r="E16" s="251">
        <v>4.01</v>
      </c>
      <c r="F16" s="203"/>
    </row>
    <row r="17" spans="1:6" s="24" customFormat="1" ht="13.5" customHeight="1">
      <c r="A17" s="202"/>
      <c r="B17" s="202"/>
      <c r="C17" s="250" t="s">
        <v>225</v>
      </c>
      <c r="D17" s="251">
        <v>11.94</v>
      </c>
      <c r="E17" s="251">
        <v>11.94</v>
      </c>
      <c r="F17" s="203"/>
    </row>
    <row r="18" spans="1:6" s="24" customFormat="1" ht="13.5" customHeight="1">
      <c r="A18" s="202"/>
      <c r="B18" s="202"/>
      <c r="C18" s="250" t="s">
        <v>226</v>
      </c>
      <c r="D18" s="251">
        <v>11.94</v>
      </c>
      <c r="E18" s="251">
        <v>11.94</v>
      </c>
      <c r="F18" s="203"/>
    </row>
    <row r="19" spans="1:6" s="24" customFormat="1" ht="13.5" customHeight="1">
      <c r="A19" s="202"/>
      <c r="B19" s="202"/>
      <c r="C19" s="250" t="s">
        <v>227</v>
      </c>
      <c r="D19" s="251">
        <v>16.5</v>
      </c>
      <c r="E19" s="251">
        <v>16.5</v>
      </c>
      <c r="F19" s="203"/>
    </row>
    <row r="20" spans="1:6" s="24" customFormat="1" ht="13.5" customHeight="1">
      <c r="A20" s="202"/>
      <c r="B20" s="202"/>
      <c r="C20" s="250" t="s">
        <v>228</v>
      </c>
      <c r="D20" s="251">
        <v>16.5</v>
      </c>
      <c r="E20" s="251">
        <v>16.5</v>
      </c>
      <c r="F20" s="203"/>
    </row>
    <row r="21" spans="1:6" s="24" customFormat="1" ht="13.5" customHeight="1">
      <c r="A21" s="202"/>
      <c r="B21" s="202"/>
      <c r="C21" s="250" t="s">
        <v>229</v>
      </c>
      <c r="D21" s="251">
        <v>29.03</v>
      </c>
      <c r="E21" s="251"/>
      <c r="F21" s="251">
        <v>29.03</v>
      </c>
    </row>
    <row r="22" spans="1:6" s="24" customFormat="1" ht="13.5" customHeight="1">
      <c r="A22" s="202"/>
      <c r="B22" s="202"/>
      <c r="C22" s="250" t="s">
        <v>230</v>
      </c>
      <c r="D22" s="251">
        <v>12.15</v>
      </c>
      <c r="E22" s="251"/>
      <c r="F22" s="251">
        <v>12.15</v>
      </c>
    </row>
    <row r="23" spans="1:6" s="24" customFormat="1" ht="13.5" customHeight="1">
      <c r="A23" s="202"/>
      <c r="B23" s="202"/>
      <c r="C23" s="250" t="s">
        <v>231</v>
      </c>
      <c r="D23" s="251">
        <v>0.3</v>
      </c>
      <c r="E23" s="251"/>
      <c r="F23" s="251">
        <v>0.3</v>
      </c>
    </row>
    <row r="24" spans="1:6" s="24" customFormat="1" ht="13.5" customHeight="1">
      <c r="A24" s="202"/>
      <c r="B24" s="202"/>
      <c r="C24" s="250" t="s">
        <v>232</v>
      </c>
      <c r="D24" s="251">
        <v>4.77</v>
      </c>
      <c r="E24" s="251"/>
      <c r="F24" s="251">
        <v>4.77</v>
      </c>
    </row>
    <row r="25" spans="1:6" s="24" customFormat="1" ht="13.5" customHeight="1">
      <c r="A25" s="202"/>
      <c r="B25" s="202"/>
      <c r="C25" s="250" t="s">
        <v>233</v>
      </c>
      <c r="D25" s="251">
        <v>1.8</v>
      </c>
      <c r="E25" s="251"/>
      <c r="F25" s="251">
        <v>1.8</v>
      </c>
    </row>
    <row r="26" spans="1:6" s="24" customFormat="1" ht="13.5" customHeight="1">
      <c r="A26" s="202"/>
      <c r="B26" s="202"/>
      <c r="C26" s="250" t="s">
        <v>234</v>
      </c>
      <c r="D26" s="251">
        <v>0.2</v>
      </c>
      <c r="E26" s="251"/>
      <c r="F26" s="251">
        <v>0.2</v>
      </c>
    </row>
    <row r="27" spans="1:6" s="24" customFormat="1" ht="13.5" customHeight="1">
      <c r="A27" s="202"/>
      <c r="B27" s="202"/>
      <c r="C27" s="250" t="s">
        <v>235</v>
      </c>
      <c r="D27" s="251">
        <v>0.8</v>
      </c>
      <c r="E27" s="251"/>
      <c r="F27" s="251">
        <v>0.8</v>
      </c>
    </row>
    <row r="28" spans="1:6" ht="13.5" customHeight="1">
      <c r="A28" s="249"/>
      <c r="B28" s="174"/>
      <c r="C28" s="250" t="s">
        <v>236</v>
      </c>
      <c r="D28" s="251">
        <v>1.2</v>
      </c>
      <c r="E28" s="251"/>
      <c r="F28" s="251">
        <v>1.2</v>
      </c>
    </row>
    <row r="29" spans="1:6" ht="13.5" customHeight="1">
      <c r="A29" s="249"/>
      <c r="B29" s="174"/>
      <c r="C29" s="250" t="s">
        <v>237</v>
      </c>
      <c r="D29" s="251">
        <v>3.08</v>
      </c>
      <c r="E29" s="251"/>
      <c r="F29" s="251">
        <v>3.08</v>
      </c>
    </row>
    <row r="30" spans="1:6" ht="13.5" customHeight="1">
      <c r="A30" s="249"/>
      <c r="B30" s="174"/>
      <c r="C30" s="250" t="s">
        <v>238</v>
      </c>
      <c r="D30" s="251">
        <v>2</v>
      </c>
      <c r="E30" s="251"/>
      <c r="F30" s="251">
        <v>2</v>
      </c>
    </row>
    <row r="31" spans="1:6" ht="13.5" customHeight="1">
      <c r="A31" s="249"/>
      <c r="B31" s="174"/>
      <c r="C31" s="250" t="s">
        <v>239</v>
      </c>
      <c r="D31" s="251">
        <v>2</v>
      </c>
      <c r="E31" s="251"/>
      <c r="F31" s="251">
        <v>2</v>
      </c>
    </row>
    <row r="32" spans="1:6" ht="13.5" customHeight="1">
      <c r="A32" s="249"/>
      <c r="B32" s="174"/>
      <c r="C32" s="250" t="s">
        <v>240</v>
      </c>
      <c r="D32" s="251">
        <v>13.19</v>
      </c>
      <c r="E32" s="251"/>
      <c r="F32" s="251">
        <v>13.19</v>
      </c>
    </row>
    <row r="33" spans="1:6" ht="13.5" customHeight="1">
      <c r="A33" s="249"/>
      <c r="B33" s="174"/>
      <c r="C33" s="250" t="s">
        <v>241</v>
      </c>
      <c r="D33" s="251">
        <v>13.19</v>
      </c>
      <c r="E33" s="251"/>
      <c r="F33" s="251">
        <v>13.19</v>
      </c>
    </row>
    <row r="34" spans="1:6" ht="13.5" customHeight="1">
      <c r="A34" s="249"/>
      <c r="B34" s="174"/>
      <c r="C34" s="250" t="s">
        <v>242</v>
      </c>
      <c r="D34" s="251">
        <v>1.69</v>
      </c>
      <c r="E34" s="251"/>
      <c r="F34" s="251">
        <v>1.69</v>
      </c>
    </row>
    <row r="35" spans="1:6" ht="13.5" customHeight="1">
      <c r="A35" s="249"/>
      <c r="B35" s="174"/>
      <c r="C35" s="250" t="s">
        <v>243</v>
      </c>
      <c r="D35" s="251">
        <v>1.69</v>
      </c>
      <c r="E35" s="251"/>
      <c r="F35" s="251">
        <v>1.69</v>
      </c>
    </row>
    <row r="36" spans="1:6" ht="13.5" customHeight="1">
      <c r="A36" s="249"/>
      <c r="B36" s="174"/>
      <c r="C36" s="250" t="s">
        <v>244</v>
      </c>
      <c r="D36" s="251">
        <v>17.07</v>
      </c>
      <c r="E36" s="251">
        <v>17.07</v>
      </c>
      <c r="F36" s="47"/>
    </row>
    <row r="37" spans="1:6" ht="13.5" customHeight="1">
      <c r="A37" s="249"/>
      <c r="B37" s="174"/>
      <c r="C37" s="250" t="s">
        <v>245</v>
      </c>
      <c r="D37" s="251">
        <v>11.91</v>
      </c>
      <c r="E37" s="251">
        <v>11.91</v>
      </c>
      <c r="F37" s="47"/>
    </row>
    <row r="38" spans="1:6" ht="13.5" customHeight="1">
      <c r="A38" s="249"/>
      <c r="B38" s="174"/>
      <c r="C38" s="250" t="s">
        <v>246</v>
      </c>
      <c r="D38" s="251">
        <v>8.85</v>
      </c>
      <c r="E38" s="251">
        <v>8.85</v>
      </c>
      <c r="F38" s="47"/>
    </row>
    <row r="39" spans="1:6" ht="13.5" customHeight="1">
      <c r="A39" s="249"/>
      <c r="B39" s="174"/>
      <c r="C39" s="250" t="s">
        <v>247</v>
      </c>
      <c r="D39" s="251">
        <v>3</v>
      </c>
      <c r="E39" s="251">
        <v>3</v>
      </c>
      <c r="F39" s="47"/>
    </row>
    <row r="40" spans="1:6" ht="13.5" customHeight="1">
      <c r="A40" s="249"/>
      <c r="B40" s="174"/>
      <c r="C40" s="250" t="s">
        <v>248</v>
      </c>
      <c r="D40" s="251">
        <v>0.06</v>
      </c>
      <c r="E40" s="251">
        <v>0.06</v>
      </c>
      <c r="F40" s="47"/>
    </row>
    <row r="41" spans="1:6" ht="13.5" customHeight="1">
      <c r="A41" s="249"/>
      <c r="B41" s="174"/>
      <c r="C41" s="250" t="s">
        <v>249</v>
      </c>
      <c r="D41" s="251">
        <v>0.03</v>
      </c>
      <c r="E41" s="251">
        <v>0.03</v>
      </c>
      <c r="F41" s="47"/>
    </row>
    <row r="42" spans="1:6" ht="13.5" customHeight="1">
      <c r="A42" s="249"/>
      <c r="B42" s="174"/>
      <c r="C42" s="250" t="s">
        <v>250</v>
      </c>
      <c r="D42" s="251">
        <v>0.03</v>
      </c>
      <c r="E42" s="251">
        <v>0.03</v>
      </c>
      <c r="F42" s="47"/>
    </row>
    <row r="43" spans="1:6" ht="13.5" customHeight="1">
      <c r="A43" s="249"/>
      <c r="B43" s="174"/>
      <c r="C43" s="250" t="s">
        <v>251</v>
      </c>
      <c r="D43" s="251">
        <v>5.13</v>
      </c>
      <c r="E43" s="251">
        <v>5.13</v>
      </c>
      <c r="F43" s="47"/>
    </row>
    <row r="44" spans="1:6" ht="13.5" customHeight="1">
      <c r="A44" s="249"/>
      <c r="B44" s="174"/>
      <c r="C44" s="250" t="s">
        <v>247</v>
      </c>
      <c r="D44" s="251">
        <v>0.28</v>
      </c>
      <c r="E44" s="251">
        <v>0.28</v>
      </c>
      <c r="F44" s="47"/>
    </row>
    <row r="45" spans="1:6" ht="13.5" customHeight="1">
      <c r="A45" s="249"/>
      <c r="B45" s="174"/>
      <c r="C45" s="250" t="s">
        <v>248</v>
      </c>
      <c r="D45" s="251">
        <v>4.85</v>
      </c>
      <c r="E45" s="251">
        <v>4.85</v>
      </c>
      <c r="F45" s="47"/>
    </row>
    <row r="46" spans="1:6" ht="13.5" customHeight="1">
      <c r="A46" s="249"/>
      <c r="B46" s="174"/>
      <c r="C46" s="250" t="s">
        <v>248</v>
      </c>
      <c r="D46" s="251">
        <v>4.85</v>
      </c>
      <c r="E46" s="251">
        <v>4.85</v>
      </c>
      <c r="F46" s="47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E2" sqref="E1:E16384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5" customFormat="1" ht="27">
      <c r="A1" s="272" t="s">
        <v>155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24" customFormat="1" ht="17.25" customHeight="1">
      <c r="A2" s="66"/>
      <c r="B2" s="67"/>
      <c r="C2" s="67"/>
      <c r="D2" s="67"/>
      <c r="E2" s="67"/>
      <c r="F2" s="67"/>
      <c r="G2" s="67"/>
      <c r="H2" s="67"/>
      <c r="K2" s="68" t="s">
        <v>54</v>
      </c>
    </row>
    <row r="3" spans="1:11" ht="18.75" customHeight="1">
      <c r="A3" s="301" t="s">
        <v>151</v>
      </c>
      <c r="B3" s="301"/>
      <c r="C3" s="302"/>
      <c r="D3" s="58"/>
      <c r="E3" s="58"/>
      <c r="F3" s="58"/>
      <c r="G3" s="58"/>
      <c r="H3" s="58"/>
      <c r="K3" s="225" t="s">
        <v>156</v>
      </c>
    </row>
    <row r="4" spans="1:11" s="9" customFormat="1" ht="27" customHeight="1">
      <c r="A4" s="274" t="s">
        <v>18</v>
      </c>
      <c r="B4" s="274" t="s">
        <v>27</v>
      </c>
      <c r="C4" s="274"/>
      <c r="D4" s="274"/>
      <c r="E4" s="275" t="s">
        <v>28</v>
      </c>
      <c r="F4" s="275" t="s">
        <v>43</v>
      </c>
      <c r="G4" s="275"/>
      <c r="H4" s="275"/>
      <c r="I4" s="275"/>
      <c r="J4" s="275"/>
      <c r="K4" s="275"/>
    </row>
    <row r="5" spans="1:11" s="9" customFormat="1" ht="36.75" customHeight="1">
      <c r="A5" s="274"/>
      <c r="B5" s="31" t="s">
        <v>29</v>
      </c>
      <c r="C5" s="31" t="s">
        <v>30</v>
      </c>
      <c r="D5" s="30" t="s">
        <v>31</v>
      </c>
      <c r="E5" s="275"/>
      <c r="F5" s="30" t="s">
        <v>21</v>
      </c>
      <c r="G5" s="18" t="s">
        <v>45</v>
      </c>
      <c r="H5" s="18" t="s">
        <v>46</v>
      </c>
      <c r="I5" s="18" t="s">
        <v>47</v>
      </c>
      <c r="J5" s="18" t="s">
        <v>125</v>
      </c>
      <c r="K5" s="18" t="s">
        <v>48</v>
      </c>
    </row>
    <row r="6" spans="1:11" s="191" customFormat="1" ht="12.75" customHeight="1">
      <c r="A6" s="187"/>
      <c r="B6" s="206"/>
      <c r="C6" s="206"/>
      <c r="D6" s="187"/>
      <c r="E6" s="208" t="s">
        <v>21</v>
      </c>
      <c r="F6" s="207"/>
      <c r="G6" s="207"/>
      <c r="H6" s="207"/>
      <c r="I6" s="207"/>
      <c r="J6" s="187"/>
      <c r="K6" s="187"/>
    </row>
    <row r="7" spans="1:11" s="191" customFormat="1" ht="12.75" customHeight="1">
      <c r="A7" s="230" t="s">
        <v>128</v>
      </c>
      <c r="B7" s="206"/>
      <c r="C7" s="206"/>
      <c r="D7" s="187"/>
      <c r="E7" s="208" t="s">
        <v>93</v>
      </c>
      <c r="F7" s="207"/>
      <c r="G7" s="207"/>
      <c r="H7" s="207"/>
      <c r="I7" s="207"/>
      <c r="J7" s="187"/>
      <c r="K7" s="187"/>
    </row>
    <row r="8" spans="1:11" s="191" customFormat="1" ht="12.75" customHeight="1">
      <c r="A8" s="206"/>
      <c r="B8" s="76" t="s">
        <v>92</v>
      </c>
      <c r="C8" s="76"/>
      <c r="D8" s="76"/>
      <c r="E8" s="77" t="s">
        <v>90</v>
      </c>
      <c r="F8" s="210"/>
      <c r="G8" s="210"/>
      <c r="H8" s="207"/>
      <c r="I8" s="207"/>
      <c r="J8" s="187"/>
      <c r="K8" s="187"/>
    </row>
    <row r="9" spans="1:11" s="191" customFormat="1" ht="12.75" customHeight="1">
      <c r="A9" s="206"/>
      <c r="B9" s="76"/>
      <c r="C9" s="76" t="s">
        <v>36</v>
      </c>
      <c r="D9" s="76"/>
      <c r="E9" s="77" t="s">
        <v>91</v>
      </c>
      <c r="F9" s="210"/>
      <c r="G9" s="210"/>
      <c r="H9" s="207"/>
      <c r="I9" s="207"/>
      <c r="J9" s="187"/>
      <c r="K9" s="187"/>
    </row>
    <row r="10" spans="1:11" ht="12.75" customHeight="1">
      <c r="A10" s="188"/>
      <c r="B10" s="76" t="s">
        <v>34</v>
      </c>
      <c r="C10" s="76" t="s">
        <v>34</v>
      </c>
      <c r="D10" s="76" t="s">
        <v>36</v>
      </c>
      <c r="E10" s="77" t="s">
        <v>13</v>
      </c>
      <c r="F10" s="209"/>
      <c r="G10" s="209"/>
      <c r="H10" s="188"/>
      <c r="I10" s="188"/>
      <c r="J10" s="188"/>
      <c r="K10" s="188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J35" sqref="J35"/>
    </sheetView>
  </sheetViews>
  <sheetFormatPr defaultColWidth="9.33203125" defaultRowHeight="11.25"/>
  <cols>
    <col min="1" max="1" width="24.16015625" style="24" customWidth="1"/>
    <col min="2" max="4" width="7.16015625" style="24" customWidth="1"/>
    <col min="5" max="5" width="19" style="24" customWidth="1"/>
    <col min="6" max="10" width="14.33203125" style="24" customWidth="1"/>
    <col min="11" max="16384" width="9.33203125" style="24" customWidth="1"/>
  </cols>
  <sheetData>
    <row r="1" spans="1:11" ht="35.25" customHeight="1">
      <c r="A1" s="289" t="s">
        <v>157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ht="15.75" customHeight="1">
      <c r="K2" s="63"/>
    </row>
    <row r="3" spans="1:11" ht="22.5" customHeight="1">
      <c r="A3" s="301" t="s">
        <v>151</v>
      </c>
      <c r="B3" s="301"/>
      <c r="C3" s="302"/>
      <c r="D3" s="58"/>
      <c r="E3" s="58"/>
      <c r="F3" s="58"/>
      <c r="G3" s="58"/>
      <c r="H3" s="58"/>
      <c r="K3" s="225"/>
    </row>
    <row r="4" spans="1:11" s="23" customFormat="1" ht="24" customHeight="1">
      <c r="A4" s="274" t="s">
        <v>18</v>
      </c>
      <c r="B4" s="274" t="s">
        <v>27</v>
      </c>
      <c r="C4" s="274"/>
      <c r="D4" s="274"/>
      <c r="E4" s="275" t="s">
        <v>28</v>
      </c>
      <c r="F4" s="275" t="s">
        <v>43</v>
      </c>
      <c r="G4" s="275"/>
      <c r="H4" s="275"/>
      <c r="I4" s="275"/>
      <c r="J4" s="275"/>
      <c r="K4" s="275"/>
    </row>
    <row r="5" spans="1:11" s="23" customFormat="1" ht="40.5" customHeight="1">
      <c r="A5" s="274"/>
      <c r="B5" s="31" t="s">
        <v>29</v>
      </c>
      <c r="C5" s="31" t="s">
        <v>30</v>
      </c>
      <c r="D5" s="30" t="s">
        <v>31</v>
      </c>
      <c r="E5" s="275"/>
      <c r="F5" s="30" t="s">
        <v>21</v>
      </c>
      <c r="G5" s="18" t="s">
        <v>45</v>
      </c>
      <c r="H5" s="18" t="s">
        <v>46</v>
      </c>
      <c r="I5" s="18" t="s">
        <v>47</v>
      </c>
      <c r="J5" s="18" t="s">
        <v>125</v>
      </c>
      <c r="K5" s="18" t="s">
        <v>48</v>
      </c>
    </row>
    <row r="6" spans="1:11" s="23" customFormat="1" ht="23.25" customHeight="1">
      <c r="A6" s="59"/>
      <c r="B6" s="60"/>
      <c r="C6" s="60"/>
      <c r="D6" s="60"/>
      <c r="E6" s="61" t="s">
        <v>21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9.5" customHeight="1">
      <c r="A7" s="44"/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9.5" customHeight="1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9.5" customHeight="1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9.5" customHeight="1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0" ht="15" customHeight="1">
      <c r="A11" s="145"/>
      <c r="B11" s="37"/>
      <c r="C11" s="37"/>
      <c r="D11" s="37"/>
      <c r="E11" s="37"/>
      <c r="F11" s="37"/>
      <c r="G11" s="37"/>
      <c r="H11" s="37"/>
      <c r="I11" s="37"/>
      <c r="J11" s="37"/>
    </row>
    <row r="12" ht="12">
      <c r="E12" s="37"/>
    </row>
    <row r="16" ht="12">
      <c r="G16" s="37"/>
    </row>
    <row r="17" ht="12">
      <c r="C17" s="37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J30" sqref="A27:J30"/>
    </sheetView>
  </sheetViews>
  <sheetFormatPr defaultColWidth="9.16015625" defaultRowHeight="11.25"/>
  <cols>
    <col min="1" max="1" width="34" style="24" customWidth="1"/>
    <col min="2" max="4" width="7.16015625" style="24" customWidth="1"/>
    <col min="5" max="5" width="17.83203125" style="24" customWidth="1"/>
    <col min="6" max="10" width="14.33203125" style="24" customWidth="1"/>
    <col min="11" max="11" width="11.33203125" style="24" customWidth="1"/>
    <col min="12" max="16384" width="9.16015625" style="24" customWidth="1"/>
  </cols>
  <sheetData>
    <row r="1" spans="1:11" ht="35.25" customHeight="1">
      <c r="A1" s="289" t="s">
        <v>158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ht="15.75" customHeight="1">
      <c r="K2" s="63"/>
    </row>
    <row r="3" spans="1:11" ht="12">
      <c r="A3" s="301" t="s">
        <v>146</v>
      </c>
      <c r="B3" s="301"/>
      <c r="C3" s="302"/>
      <c r="D3" s="58"/>
      <c r="E3" s="58"/>
      <c r="F3" s="58"/>
      <c r="G3" s="58"/>
      <c r="H3" s="58"/>
      <c r="K3" s="225"/>
    </row>
    <row r="4" spans="1:11" s="23" customFormat="1" ht="24" customHeight="1">
      <c r="A4" s="274" t="s">
        <v>18</v>
      </c>
      <c r="B4" s="274" t="s">
        <v>27</v>
      </c>
      <c r="C4" s="274"/>
      <c r="D4" s="274"/>
      <c r="E4" s="275" t="s">
        <v>28</v>
      </c>
      <c r="F4" s="275" t="s">
        <v>43</v>
      </c>
      <c r="G4" s="275"/>
      <c r="H4" s="275"/>
      <c r="I4" s="275"/>
      <c r="J4" s="275"/>
      <c r="K4" s="275"/>
    </row>
    <row r="5" spans="1:11" s="23" customFormat="1" ht="40.5" customHeight="1">
      <c r="A5" s="274"/>
      <c r="B5" s="31" t="s">
        <v>29</v>
      </c>
      <c r="C5" s="31" t="s">
        <v>30</v>
      </c>
      <c r="D5" s="30" t="s">
        <v>31</v>
      </c>
      <c r="E5" s="275"/>
      <c r="F5" s="30" t="s">
        <v>21</v>
      </c>
      <c r="G5" s="18" t="s">
        <v>45</v>
      </c>
      <c r="H5" s="18" t="s">
        <v>46</v>
      </c>
      <c r="I5" s="18" t="s">
        <v>47</v>
      </c>
      <c r="J5" s="18" t="s">
        <v>125</v>
      </c>
      <c r="K5" s="18" t="s">
        <v>48</v>
      </c>
    </row>
    <row r="6" spans="1:11" s="23" customFormat="1" ht="23.25" customHeight="1">
      <c r="A6" s="59"/>
      <c r="B6" s="60"/>
      <c r="C6" s="60"/>
      <c r="D6" s="60"/>
      <c r="E6" s="61" t="s">
        <v>21</v>
      </c>
      <c r="F6" s="62">
        <f>SUM(G6:J6)</f>
        <v>0</v>
      </c>
      <c r="G6" s="62">
        <f>SUM(G7:G10)</f>
        <v>0</v>
      </c>
      <c r="H6" s="62">
        <f>SUM(H7:H10)</f>
        <v>0</v>
      </c>
      <c r="I6" s="62">
        <f>SUM(I7:I10)</f>
        <v>0</v>
      </c>
      <c r="J6" s="62">
        <f>SUM(J7:J10)</f>
        <v>0</v>
      </c>
      <c r="K6" s="64"/>
    </row>
    <row r="7" spans="1:11" ht="12">
      <c r="A7" s="44"/>
      <c r="B7" s="21"/>
      <c r="C7" s="21"/>
      <c r="D7" s="21"/>
      <c r="E7" s="43"/>
      <c r="F7" s="52">
        <f>SUM(G7:J7)</f>
        <v>0</v>
      </c>
      <c r="G7" s="52"/>
      <c r="H7" s="52"/>
      <c r="I7" s="52"/>
      <c r="J7" s="52"/>
      <c r="K7" s="39"/>
    </row>
    <row r="8" spans="1:11" ht="12">
      <c r="A8" s="44"/>
      <c r="B8" s="21"/>
      <c r="C8" s="21"/>
      <c r="D8" s="21"/>
      <c r="E8" s="43"/>
      <c r="F8" s="52">
        <f>SUM(G8:J8)</f>
        <v>0</v>
      </c>
      <c r="G8" s="52"/>
      <c r="H8" s="52"/>
      <c r="I8" s="52"/>
      <c r="J8" s="52"/>
      <c r="K8" s="39"/>
    </row>
    <row r="9" spans="1:11" ht="12">
      <c r="A9" s="44"/>
      <c r="B9" s="21"/>
      <c r="C9" s="21"/>
      <c r="D9" s="21"/>
      <c r="E9" s="43"/>
      <c r="F9" s="52">
        <f>SUM(G9:J9)</f>
        <v>0</v>
      </c>
      <c r="G9" s="52"/>
      <c r="H9" s="52"/>
      <c r="I9" s="52"/>
      <c r="J9" s="52"/>
      <c r="K9" s="39"/>
    </row>
    <row r="10" spans="1:11" ht="12">
      <c r="A10" s="56"/>
      <c r="B10" s="21"/>
      <c r="C10" s="21"/>
      <c r="D10" s="21"/>
      <c r="E10" s="43"/>
      <c r="F10" s="52"/>
      <c r="G10" s="52"/>
      <c r="H10" s="52"/>
      <c r="I10" s="52"/>
      <c r="J10" s="52"/>
      <c r="K10" s="39"/>
    </row>
    <row r="11" spans="1:11" ht="14.25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ht="12">
      <c r="E12" s="37"/>
    </row>
    <row r="16" ht="12">
      <c r="G16" s="37"/>
    </row>
    <row r="17" ht="12">
      <c r="C17" s="37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C24" sqref="A22:C24"/>
    </sheetView>
  </sheetViews>
  <sheetFormatPr defaultColWidth="9.16015625" defaultRowHeight="12.75" customHeight="1"/>
  <cols>
    <col min="1" max="1" width="25.33203125" style="0" customWidth="1"/>
    <col min="2" max="2" width="20.66015625" style="0" customWidth="1"/>
    <col min="3" max="3" width="43.332031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5.16015625" style="0" customWidth="1"/>
  </cols>
  <sheetData>
    <row r="1" spans="1:13" ht="36.75" customHeight="1">
      <c r="A1" s="272" t="s">
        <v>159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8" customHeight="1">
      <c r="A2" s="24"/>
      <c r="B2" s="24"/>
      <c r="C2" s="24"/>
      <c r="D2" s="24"/>
      <c r="E2" s="24"/>
      <c r="F2" s="24"/>
      <c r="G2" s="24"/>
      <c r="H2" s="24"/>
      <c r="I2" s="24"/>
      <c r="M2" s="26" t="s">
        <v>55</v>
      </c>
    </row>
    <row r="3" spans="1:13" ht="21" customHeight="1">
      <c r="A3" s="301" t="s">
        <v>201</v>
      </c>
      <c r="B3" s="301"/>
      <c r="C3" s="302"/>
      <c r="D3" s="24"/>
      <c r="E3" s="24"/>
      <c r="F3" s="24"/>
      <c r="G3" s="24"/>
      <c r="H3" s="24"/>
      <c r="I3" s="24"/>
      <c r="K3" s="24"/>
      <c r="M3" s="57" t="s">
        <v>3</v>
      </c>
    </row>
    <row r="4" spans="1:13" s="9" customFormat="1" ht="29.25" customHeight="1">
      <c r="A4" s="292" t="s">
        <v>18</v>
      </c>
      <c r="B4" s="278" t="s">
        <v>56</v>
      </c>
      <c r="C4" s="278" t="s">
        <v>57</v>
      </c>
      <c r="D4" s="265" t="s">
        <v>163</v>
      </c>
      <c r="E4" s="265"/>
      <c r="F4" s="265"/>
      <c r="G4" s="265"/>
      <c r="H4" s="265"/>
      <c r="I4" s="265"/>
      <c r="J4" s="265"/>
      <c r="K4" s="265"/>
      <c r="L4" s="265"/>
      <c r="M4" s="265"/>
    </row>
    <row r="5" spans="1:13" s="9" customFormat="1" ht="41.25" customHeight="1">
      <c r="A5" s="293"/>
      <c r="B5" s="305"/>
      <c r="C5" s="305"/>
      <c r="D5" s="278" t="s">
        <v>21</v>
      </c>
      <c r="E5" s="265" t="s">
        <v>8</v>
      </c>
      <c r="F5" s="265"/>
      <c r="G5" s="265" t="s">
        <v>85</v>
      </c>
      <c r="H5" s="265" t="s">
        <v>152</v>
      </c>
      <c r="I5" s="265" t="s">
        <v>87</v>
      </c>
      <c r="J5" s="265" t="s">
        <v>142</v>
      </c>
      <c r="K5" s="265" t="s">
        <v>143</v>
      </c>
      <c r="L5" s="265"/>
      <c r="M5" s="265" t="s">
        <v>161</v>
      </c>
    </row>
    <row r="6" spans="1:13" s="9" customFormat="1" ht="51.75" customHeight="1">
      <c r="A6" s="294"/>
      <c r="B6" s="279"/>
      <c r="C6" s="279"/>
      <c r="D6" s="279"/>
      <c r="E6" s="18" t="s">
        <v>93</v>
      </c>
      <c r="F6" s="18" t="s">
        <v>140</v>
      </c>
      <c r="G6" s="265"/>
      <c r="H6" s="265"/>
      <c r="I6" s="265"/>
      <c r="J6" s="265"/>
      <c r="K6" s="18" t="s">
        <v>160</v>
      </c>
      <c r="L6" s="45" t="s">
        <v>140</v>
      </c>
      <c r="M6" s="265"/>
    </row>
    <row r="7" spans="1:13" ht="19.5" customHeight="1">
      <c r="A7" s="211" t="s">
        <v>21</v>
      </c>
      <c r="B7" s="50"/>
      <c r="C7" s="50" t="s">
        <v>58</v>
      </c>
      <c r="D7" s="46">
        <f>D8+D12</f>
        <v>6.1</v>
      </c>
      <c r="E7" s="46">
        <f>E8+E12</f>
        <v>6.1</v>
      </c>
      <c r="F7" s="46">
        <f>F8+F12</f>
        <v>0</v>
      </c>
      <c r="G7" s="46"/>
      <c r="H7" s="46"/>
      <c r="I7" s="46"/>
      <c r="J7" s="46"/>
      <c r="K7" s="39"/>
      <c r="L7" s="47"/>
      <c r="M7" s="47"/>
    </row>
    <row r="8" spans="1:13" s="73" customFormat="1" ht="19.5" customHeight="1">
      <c r="A8" s="44"/>
      <c r="B8" s="44"/>
      <c r="C8" s="212" t="s">
        <v>93</v>
      </c>
      <c r="D8" s="46">
        <f>D9+D10+D11</f>
        <v>6.1</v>
      </c>
      <c r="E8" s="46">
        <f>E9+E10+E11</f>
        <v>6.1</v>
      </c>
      <c r="F8" s="46">
        <f>F9+F10+F11</f>
        <v>0</v>
      </c>
      <c r="G8" s="46"/>
      <c r="H8" s="46"/>
      <c r="I8" s="46"/>
      <c r="J8" s="46"/>
      <c r="K8" s="35"/>
      <c r="L8" s="188"/>
      <c r="M8" s="188"/>
    </row>
    <row r="9" spans="1:13" ht="97.5" customHeight="1">
      <c r="A9" s="44" t="s">
        <v>197</v>
      </c>
      <c r="B9" s="146" t="s">
        <v>202</v>
      </c>
      <c r="C9" s="147" t="s">
        <v>203</v>
      </c>
      <c r="D9" s="46">
        <v>6.1</v>
      </c>
      <c r="E9" s="46">
        <v>6.1</v>
      </c>
      <c r="F9" s="35"/>
      <c r="G9" s="35"/>
      <c r="H9" s="35"/>
      <c r="I9" s="35"/>
      <c r="J9" s="35"/>
      <c r="K9" s="39"/>
      <c r="L9" s="47"/>
      <c r="M9" s="47"/>
    </row>
    <row r="10" spans="1:13" ht="19.5" customHeight="1">
      <c r="A10" s="44"/>
      <c r="B10" s="146"/>
      <c r="C10" s="147"/>
      <c r="D10" s="46"/>
      <c r="E10" s="46"/>
      <c r="F10" s="35"/>
      <c r="G10" s="35"/>
      <c r="H10" s="35"/>
      <c r="I10" s="35"/>
      <c r="J10" s="35"/>
      <c r="K10" s="39"/>
      <c r="L10" s="47"/>
      <c r="M10" s="47"/>
    </row>
    <row r="11" spans="1:13" ht="19.5" customHeight="1">
      <c r="A11" s="44"/>
      <c r="B11" s="146"/>
      <c r="C11" s="147"/>
      <c r="D11" s="46"/>
      <c r="E11" s="46"/>
      <c r="F11" s="35"/>
      <c r="G11" s="35"/>
      <c r="H11" s="35"/>
      <c r="I11" s="35"/>
      <c r="J11" s="35"/>
      <c r="K11" s="39"/>
      <c r="L11" s="47"/>
      <c r="M11" s="47"/>
    </row>
    <row r="12" spans="1:13" s="73" customFormat="1" ht="19.5" customHeight="1">
      <c r="A12" s="44"/>
      <c r="B12" s="44"/>
      <c r="C12" s="212"/>
      <c r="D12" s="46">
        <f>D13</f>
        <v>0</v>
      </c>
      <c r="E12" s="46">
        <f>E13</f>
        <v>0</v>
      </c>
      <c r="F12" s="46">
        <f>F13</f>
        <v>0</v>
      </c>
      <c r="G12" s="35"/>
      <c r="H12" s="35"/>
      <c r="I12" s="35"/>
      <c r="J12" s="35"/>
      <c r="K12" s="35"/>
      <c r="L12" s="188"/>
      <c r="M12" s="188"/>
    </row>
    <row r="13" spans="1:13" ht="19.5" customHeight="1">
      <c r="A13" s="44"/>
      <c r="B13" s="148"/>
      <c r="C13" s="149"/>
      <c r="D13" s="39"/>
      <c r="E13" s="39"/>
      <c r="F13" s="35"/>
      <c r="G13" s="35"/>
      <c r="H13" s="35"/>
      <c r="I13" s="35"/>
      <c r="J13" s="35"/>
      <c r="K13" s="39"/>
      <c r="L13" s="47"/>
      <c r="M13" s="47"/>
    </row>
    <row r="14" spans="1:13" ht="12.7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</sheetData>
  <sheetProtection/>
  <mergeCells count="15">
    <mergeCell ref="A14:M14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D26" sqref="D26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300" t="s">
        <v>162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O2" s="48" t="s">
        <v>59</v>
      </c>
    </row>
    <row r="3" spans="1:15" ht="15.75" customHeight="1">
      <c r="A3" s="301" t="s">
        <v>151</v>
      </c>
      <c r="B3" s="301"/>
      <c r="C3" s="302"/>
      <c r="O3" s="49" t="s">
        <v>3</v>
      </c>
    </row>
    <row r="4" spans="1:15" s="9" customFormat="1" ht="26.25" customHeight="1">
      <c r="A4" s="307" t="s">
        <v>18</v>
      </c>
      <c r="B4" s="307" t="s">
        <v>60</v>
      </c>
      <c r="C4" s="307" t="s">
        <v>61</v>
      </c>
      <c r="D4" s="307" t="s">
        <v>62</v>
      </c>
      <c r="E4" s="307" t="s">
        <v>63</v>
      </c>
      <c r="F4" s="306" t="s">
        <v>138</v>
      </c>
      <c r="G4" s="306"/>
      <c r="H4" s="306"/>
      <c r="I4" s="306"/>
      <c r="J4" s="306"/>
      <c r="K4" s="306"/>
      <c r="L4" s="306"/>
      <c r="M4" s="306"/>
      <c r="N4" s="306"/>
      <c r="O4" s="306"/>
    </row>
    <row r="5" spans="1:15" s="9" customFormat="1" ht="40.5" customHeight="1">
      <c r="A5" s="308"/>
      <c r="B5" s="308"/>
      <c r="C5" s="308"/>
      <c r="D5" s="308"/>
      <c r="E5" s="308"/>
      <c r="F5" s="310" t="s">
        <v>21</v>
      </c>
      <c r="G5" s="265" t="s">
        <v>8</v>
      </c>
      <c r="H5" s="265"/>
      <c r="I5" s="265" t="s">
        <v>85</v>
      </c>
      <c r="J5" s="265" t="s">
        <v>152</v>
      </c>
      <c r="K5" s="265" t="s">
        <v>87</v>
      </c>
      <c r="L5" s="265" t="s">
        <v>142</v>
      </c>
      <c r="M5" s="265" t="s">
        <v>143</v>
      </c>
      <c r="N5" s="265"/>
      <c r="O5" s="265" t="s">
        <v>161</v>
      </c>
    </row>
    <row r="6" spans="1:15" s="9" customFormat="1" ht="48" customHeight="1">
      <c r="A6" s="309"/>
      <c r="B6" s="309"/>
      <c r="C6" s="309"/>
      <c r="D6" s="309"/>
      <c r="E6" s="309">
        <f>SUM(E7:E15)</f>
        <v>0</v>
      </c>
      <c r="F6" s="311"/>
      <c r="G6" s="18" t="s">
        <v>93</v>
      </c>
      <c r="H6" s="18" t="s">
        <v>140</v>
      </c>
      <c r="I6" s="265"/>
      <c r="J6" s="265"/>
      <c r="K6" s="265"/>
      <c r="L6" s="265"/>
      <c r="M6" s="18" t="s">
        <v>93</v>
      </c>
      <c r="N6" s="45" t="s">
        <v>140</v>
      </c>
      <c r="O6" s="265"/>
    </row>
    <row r="7" spans="1:15" s="9" customFormat="1" ht="33" customHeight="1">
      <c r="A7" s="42" t="s">
        <v>21</v>
      </c>
      <c r="B7" s="22"/>
      <c r="C7" s="50"/>
      <c r="D7" s="50" t="s">
        <v>58</v>
      </c>
      <c r="E7" s="51">
        <f>SUM(E8:E16)</f>
        <v>0</v>
      </c>
      <c r="F7" s="52"/>
      <c r="G7" s="46"/>
      <c r="H7" s="53"/>
      <c r="I7" s="53"/>
      <c r="J7" s="53"/>
      <c r="K7" s="53"/>
      <c r="L7" s="53"/>
      <c r="M7" s="54"/>
      <c r="N7" s="54"/>
      <c r="O7" s="54"/>
    </row>
    <row r="8" spans="1:15" s="9" customFormat="1" ht="21.75" customHeight="1">
      <c r="A8" s="50"/>
      <c r="B8" s="22"/>
      <c r="C8" s="50"/>
      <c r="D8" s="50"/>
      <c r="E8" s="51"/>
      <c r="F8" s="52"/>
      <c r="G8" s="46"/>
      <c r="H8" s="53"/>
      <c r="I8" s="53"/>
      <c r="J8" s="53"/>
      <c r="K8" s="53"/>
      <c r="L8" s="53"/>
      <c r="M8" s="54"/>
      <c r="N8" s="54"/>
      <c r="O8" s="54"/>
    </row>
    <row r="9" spans="1:15" s="9" customFormat="1" ht="21.75" customHeight="1">
      <c r="A9" s="50"/>
      <c r="B9" s="22"/>
      <c r="C9" s="50"/>
      <c r="D9" s="50"/>
      <c r="E9" s="51"/>
      <c r="F9" s="52"/>
      <c r="G9" s="46"/>
      <c r="H9" s="53"/>
      <c r="I9" s="53"/>
      <c r="J9" s="53"/>
      <c r="K9" s="53"/>
      <c r="L9" s="53"/>
      <c r="M9" s="54"/>
      <c r="N9" s="54"/>
      <c r="O9" s="54"/>
    </row>
    <row r="10" spans="1:15" s="9" customFormat="1" ht="21.75" customHeight="1">
      <c r="A10" s="50"/>
      <c r="B10" s="22"/>
      <c r="C10" s="50"/>
      <c r="D10" s="50"/>
      <c r="E10" s="51"/>
      <c r="F10" s="52"/>
      <c r="G10" s="46"/>
      <c r="H10" s="53"/>
      <c r="I10" s="53"/>
      <c r="J10" s="53"/>
      <c r="K10" s="53"/>
      <c r="L10" s="53"/>
      <c r="M10" s="54"/>
      <c r="N10" s="54"/>
      <c r="O10" s="54"/>
    </row>
    <row r="11" spans="1:15" s="9" customFormat="1" ht="21.75" customHeight="1">
      <c r="A11" s="50"/>
      <c r="B11" s="22"/>
      <c r="C11" s="50"/>
      <c r="D11" s="50"/>
      <c r="E11" s="51"/>
      <c r="F11" s="52"/>
      <c r="G11" s="46"/>
      <c r="H11" s="53"/>
      <c r="I11" s="53"/>
      <c r="J11" s="53"/>
      <c r="K11" s="53"/>
      <c r="L11" s="53"/>
      <c r="M11" s="54"/>
      <c r="N11" s="54"/>
      <c r="O11" s="54"/>
    </row>
    <row r="12" spans="1:15" s="9" customFormat="1" ht="21.75" customHeight="1">
      <c r="A12" s="50"/>
      <c r="B12" s="22"/>
      <c r="C12" s="50"/>
      <c r="D12" s="50"/>
      <c r="E12" s="51"/>
      <c r="F12" s="52"/>
      <c r="G12" s="46"/>
      <c r="H12" s="53"/>
      <c r="I12" s="53"/>
      <c r="J12" s="53"/>
      <c r="K12" s="53"/>
      <c r="L12" s="53"/>
      <c r="M12" s="54"/>
      <c r="N12" s="54"/>
      <c r="O12" s="54"/>
    </row>
    <row r="13" spans="1:15" s="9" customFormat="1" ht="21.75" customHeight="1">
      <c r="A13" s="50"/>
      <c r="B13" s="22"/>
      <c r="C13" s="50"/>
      <c r="D13" s="50"/>
      <c r="E13" s="51"/>
      <c r="F13" s="52"/>
      <c r="G13" s="46"/>
      <c r="H13" s="53"/>
      <c r="I13" s="53"/>
      <c r="J13" s="53"/>
      <c r="K13" s="53"/>
      <c r="L13" s="53"/>
      <c r="M13" s="54"/>
      <c r="N13" s="54"/>
      <c r="O13" s="54"/>
    </row>
    <row r="14" spans="1:15" s="9" customFormat="1" ht="21.75" customHeight="1">
      <c r="A14" s="50"/>
      <c r="B14" s="22"/>
      <c r="C14" s="50"/>
      <c r="D14" s="50"/>
      <c r="E14" s="51"/>
      <c r="F14" s="52"/>
      <c r="G14" s="46"/>
      <c r="H14" s="53"/>
      <c r="I14" s="53"/>
      <c r="J14" s="53"/>
      <c r="K14" s="53"/>
      <c r="L14" s="53"/>
      <c r="M14" s="54"/>
      <c r="N14" s="54"/>
      <c r="O14" s="54"/>
    </row>
    <row r="15" spans="1:15" ht="21.75" customHeight="1">
      <c r="A15" s="44"/>
      <c r="B15" s="43"/>
      <c r="C15" s="44"/>
      <c r="D15" s="44" t="s">
        <v>58</v>
      </c>
      <c r="E15" s="51">
        <f>SUM(E16:E20)</f>
        <v>0</v>
      </c>
      <c r="F15" s="52"/>
      <c r="G15" s="46"/>
      <c r="H15" s="47"/>
      <c r="I15" s="47"/>
      <c r="J15" s="47"/>
      <c r="K15" s="47"/>
      <c r="L15" s="47"/>
      <c r="M15" s="47"/>
      <c r="N15" s="47"/>
      <c r="O15" s="47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A3:C3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00" t="s">
        <v>164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240"/>
      <c r="Q1" s="240"/>
      <c r="R1" s="240"/>
    </row>
    <row r="2" spans="1:15" ht="2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O2" s="239" t="s">
        <v>64</v>
      </c>
    </row>
    <row r="3" spans="1:15" ht="21.75" customHeight="1">
      <c r="A3" s="301" t="s">
        <v>146</v>
      </c>
      <c r="B3" s="301"/>
      <c r="C3" s="302"/>
      <c r="D3" s="233"/>
      <c r="E3" s="233"/>
      <c r="F3" s="233"/>
      <c r="G3" s="233"/>
      <c r="H3" s="233"/>
      <c r="I3" s="233"/>
      <c r="J3" s="234"/>
      <c r="K3" s="235"/>
      <c r="O3" s="49" t="s">
        <v>3</v>
      </c>
    </row>
    <row r="4" spans="1:15" ht="60">
      <c r="A4" s="237" t="s">
        <v>170</v>
      </c>
      <c r="B4" s="237" t="s">
        <v>171</v>
      </c>
      <c r="C4" s="237" t="s">
        <v>177</v>
      </c>
      <c r="D4" s="237" t="s">
        <v>172</v>
      </c>
      <c r="E4" s="237" t="s">
        <v>173</v>
      </c>
      <c r="F4" s="237" t="s">
        <v>174</v>
      </c>
      <c r="G4" s="237" t="s">
        <v>175</v>
      </c>
      <c r="H4" s="237" t="s">
        <v>178</v>
      </c>
      <c r="I4" s="237" t="s">
        <v>176</v>
      </c>
      <c r="J4" s="237" t="s">
        <v>85</v>
      </c>
      <c r="K4" s="237" t="s">
        <v>179</v>
      </c>
      <c r="L4" s="237" t="s">
        <v>87</v>
      </c>
      <c r="M4" s="237" t="s">
        <v>180</v>
      </c>
      <c r="N4" s="237" t="s">
        <v>181</v>
      </c>
      <c r="O4" s="238" t="s">
        <v>182</v>
      </c>
    </row>
    <row r="5" spans="1:15" ht="12.75" customHeight="1">
      <c r="A5" s="236"/>
      <c r="B5" s="236"/>
      <c r="C5" s="236"/>
      <c r="D5" s="236"/>
      <c r="E5" s="236"/>
      <c r="F5" s="236"/>
      <c r="G5" s="236"/>
      <c r="H5" s="236"/>
      <c r="I5" s="236"/>
      <c r="J5" s="47"/>
      <c r="K5" s="47"/>
      <c r="L5" s="47"/>
      <c r="M5" s="47"/>
      <c r="N5" s="47"/>
      <c r="O5" s="47"/>
    </row>
    <row r="6" spans="1:15" ht="12.75" customHeight="1">
      <c r="A6" s="236"/>
      <c r="B6" s="236"/>
      <c r="C6" s="236"/>
      <c r="D6" s="236"/>
      <c r="E6" s="236"/>
      <c r="F6" s="236"/>
      <c r="G6" s="236"/>
      <c r="H6" s="236"/>
      <c r="I6" s="236"/>
      <c r="J6" s="47"/>
      <c r="K6" s="47"/>
      <c r="L6" s="47"/>
      <c r="M6" s="47"/>
      <c r="N6" s="47"/>
      <c r="O6" s="47"/>
    </row>
    <row r="7" spans="1:15" ht="12.75" customHeight="1">
      <c r="A7" s="236"/>
      <c r="B7" s="236"/>
      <c r="C7" s="236"/>
      <c r="D7" s="236"/>
      <c r="E7" s="236"/>
      <c r="F7" s="236"/>
      <c r="G7" s="236"/>
      <c r="H7" s="236"/>
      <c r="I7" s="236"/>
      <c r="J7" s="47"/>
      <c r="K7" s="47"/>
      <c r="L7" s="47"/>
      <c r="M7" s="47"/>
      <c r="N7" s="47"/>
      <c r="O7" s="47"/>
    </row>
    <row r="8" spans="1:15" ht="12.75" customHeight="1">
      <c r="A8" s="236"/>
      <c r="B8" s="236"/>
      <c r="C8" s="236"/>
      <c r="D8" s="236"/>
      <c r="E8" s="236"/>
      <c r="F8" s="236"/>
      <c r="G8" s="236"/>
      <c r="H8" s="236"/>
      <c r="I8" s="236"/>
      <c r="J8" s="47"/>
      <c r="K8" s="47"/>
      <c r="L8" s="47"/>
      <c r="M8" s="47"/>
      <c r="N8" s="47"/>
      <c r="O8" s="47"/>
    </row>
    <row r="9" spans="1:15" ht="12.75" customHeight="1">
      <c r="A9" s="236"/>
      <c r="B9" s="236"/>
      <c r="C9" s="236"/>
      <c r="D9" s="236"/>
      <c r="E9" s="236"/>
      <c r="F9" s="236"/>
      <c r="G9" s="236"/>
      <c r="H9" s="236"/>
      <c r="I9" s="236"/>
      <c r="J9" s="47"/>
      <c r="K9" s="47"/>
      <c r="L9" s="47"/>
      <c r="M9" s="47"/>
      <c r="N9" s="47"/>
      <c r="O9" s="47"/>
    </row>
    <row r="10" spans="1:15" ht="12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47"/>
      <c r="K10" s="47"/>
      <c r="L10" s="47"/>
      <c r="M10" s="47"/>
      <c r="N10" s="47"/>
      <c r="O10" s="4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A4" sqref="A4:A5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5" t="s">
        <v>165</v>
      </c>
      <c r="B1" s="25"/>
      <c r="C1" s="25"/>
    </row>
    <row r="2" spans="1:3" ht="21" customHeight="1">
      <c r="A2" s="25"/>
      <c r="B2" s="25"/>
      <c r="C2" s="26" t="s">
        <v>65</v>
      </c>
    </row>
    <row r="3" spans="1:3" ht="24.75" customHeight="1">
      <c r="A3" s="231" t="s">
        <v>281</v>
      </c>
      <c r="B3" s="231"/>
      <c r="C3" s="232" t="s">
        <v>156</v>
      </c>
    </row>
    <row r="4" spans="1:16" s="23" customFormat="1" ht="30" customHeight="1">
      <c r="A4" s="266" t="s">
        <v>66</v>
      </c>
      <c r="B4" s="27" t="s">
        <v>67</v>
      </c>
      <c r="C4" s="28"/>
      <c r="F4" s="29"/>
      <c r="P4" s="29"/>
    </row>
    <row r="5" spans="1:16" s="23" customFormat="1" ht="43.5" customHeight="1">
      <c r="A5" s="266"/>
      <c r="B5" s="30" t="s">
        <v>167</v>
      </c>
      <c r="C5" s="31" t="s">
        <v>166</v>
      </c>
      <c r="E5" s="32">
        <v>3.6</v>
      </c>
      <c r="F5" s="33">
        <v>0</v>
      </c>
      <c r="G5" s="33">
        <v>0.6</v>
      </c>
      <c r="H5" s="32">
        <v>3</v>
      </c>
      <c r="I5" s="33">
        <v>0</v>
      </c>
      <c r="J5" s="32">
        <v>3</v>
      </c>
      <c r="K5" s="32">
        <v>9.4</v>
      </c>
      <c r="L5" s="33">
        <v>0</v>
      </c>
      <c r="M5" s="33">
        <v>0.7</v>
      </c>
      <c r="N5" s="32">
        <v>8.7</v>
      </c>
      <c r="O5" s="33">
        <v>0</v>
      </c>
      <c r="P5" s="32">
        <v>8.7</v>
      </c>
    </row>
    <row r="6" spans="1:16" s="23" customFormat="1" ht="34.5" customHeight="1">
      <c r="A6" s="34" t="s">
        <v>68</v>
      </c>
      <c r="B6" s="213">
        <v>2</v>
      </c>
      <c r="C6" s="214">
        <v>2.5</v>
      </c>
      <c r="E6" s="29"/>
      <c r="G6" s="29"/>
      <c r="I6" s="29"/>
      <c r="J6" s="29"/>
      <c r="K6" s="29"/>
      <c r="L6" s="29"/>
      <c r="M6" s="29"/>
      <c r="N6" s="29"/>
      <c r="O6" s="29"/>
      <c r="P6" s="29"/>
    </row>
    <row r="7" spans="1:16" s="24" customFormat="1" ht="34.5" customHeight="1">
      <c r="A7" s="36" t="s">
        <v>69</v>
      </c>
      <c r="B7" s="214"/>
      <c r="C7" s="214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  <c r="P7" s="37"/>
    </row>
    <row r="8" spans="1:16" s="24" customFormat="1" ht="34.5" customHeight="1">
      <c r="A8" s="38" t="s">
        <v>70</v>
      </c>
      <c r="B8" s="213"/>
      <c r="C8" s="214">
        <v>0.2</v>
      </c>
      <c r="D8" s="37"/>
      <c r="E8" s="37"/>
      <c r="G8" s="37"/>
      <c r="H8" s="37"/>
      <c r="I8" s="37"/>
      <c r="J8" s="37"/>
      <c r="K8" s="37"/>
      <c r="L8" s="37"/>
      <c r="M8" s="37"/>
      <c r="O8" s="37"/>
      <c r="P8" s="37"/>
    </row>
    <row r="9" spans="1:16" s="24" customFormat="1" ht="34.5" customHeight="1">
      <c r="A9" s="38" t="s">
        <v>71</v>
      </c>
      <c r="B9" s="213">
        <v>2</v>
      </c>
      <c r="C9" s="214">
        <v>2.3</v>
      </c>
      <c r="D9" s="37"/>
      <c r="E9" s="37"/>
      <c r="H9" s="37"/>
      <c r="I9" s="37"/>
      <c r="L9" s="37"/>
      <c r="N9" s="37"/>
      <c r="P9" s="37"/>
    </row>
    <row r="10" spans="1:9" s="24" customFormat="1" ht="34.5" customHeight="1">
      <c r="A10" s="38" t="s">
        <v>72</v>
      </c>
      <c r="B10" s="213"/>
      <c r="C10" s="214"/>
      <c r="D10" s="37"/>
      <c r="E10" s="37"/>
      <c r="F10" s="37"/>
      <c r="G10" s="37"/>
      <c r="H10" s="37"/>
      <c r="I10" s="37"/>
    </row>
    <row r="11" spans="1:8" s="24" customFormat="1" ht="34.5" customHeight="1">
      <c r="A11" s="38" t="s">
        <v>73</v>
      </c>
      <c r="B11" s="214">
        <v>2</v>
      </c>
      <c r="C11" s="214">
        <v>2.3</v>
      </c>
      <c r="D11" s="37"/>
      <c r="E11" s="37"/>
      <c r="F11" s="37"/>
      <c r="G11" s="37"/>
      <c r="H11" s="37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zoomScalePageLayoutView="0" workbookViewId="0" topLeftCell="A1">
      <selection activeCell="C18" sqref="C18"/>
    </sheetView>
  </sheetViews>
  <sheetFormatPr defaultColWidth="6.83203125" defaultRowHeight="19.5" customHeight="1"/>
  <cols>
    <col min="1" max="1" width="49" style="10" customWidth="1"/>
    <col min="2" max="2" width="10.66015625" style="11" customWidth="1"/>
    <col min="3" max="3" width="10.16015625" style="11" customWidth="1"/>
    <col min="4" max="4" width="12" style="11" customWidth="1"/>
    <col min="5" max="5" width="36.16015625" style="11" customWidth="1"/>
    <col min="6" max="6" width="18.16015625" style="11" customWidth="1"/>
    <col min="7" max="7" width="9" style="12" bestFit="1" customWidth="1"/>
    <col min="8" max="193" width="6.83203125" style="12" customWidth="1"/>
    <col min="194" max="194" width="6.83203125" style="0" customWidth="1"/>
  </cols>
  <sheetData>
    <row r="1" spans="1:6" s="6" customFormat="1" ht="36.75" customHeight="1">
      <c r="A1" s="313" t="s">
        <v>168</v>
      </c>
      <c r="B1" s="313"/>
      <c r="C1" s="313"/>
      <c r="D1" s="313"/>
      <c r="E1" s="313"/>
      <c r="F1" s="313"/>
    </row>
    <row r="2" spans="1:6" s="6" customFormat="1" ht="24" customHeight="1">
      <c r="A2" s="13"/>
      <c r="B2" s="13"/>
      <c r="C2" s="13"/>
      <c r="D2" s="13"/>
      <c r="E2" s="13"/>
      <c r="F2" s="14" t="s">
        <v>74</v>
      </c>
    </row>
    <row r="3" spans="1:6" s="6" customFormat="1" ht="15" customHeight="1">
      <c r="A3" s="301" t="s">
        <v>198</v>
      </c>
      <c r="B3" s="301"/>
      <c r="C3" s="302"/>
      <c r="D3" s="16"/>
      <c r="E3" s="16"/>
      <c r="F3" s="17" t="s">
        <v>3</v>
      </c>
    </row>
    <row r="4" spans="1:6" s="7" customFormat="1" ht="24" customHeight="1">
      <c r="A4" s="314" t="s">
        <v>18</v>
      </c>
      <c r="B4" s="265" t="s">
        <v>75</v>
      </c>
      <c r="C4" s="265"/>
      <c r="D4" s="265"/>
      <c r="E4" s="265" t="s">
        <v>28</v>
      </c>
      <c r="F4" s="315" t="s">
        <v>167</v>
      </c>
    </row>
    <row r="5" spans="1:6" s="7" customFormat="1" ht="24.75" customHeight="1">
      <c r="A5" s="314"/>
      <c r="B5" s="265"/>
      <c r="C5" s="265"/>
      <c r="D5" s="265"/>
      <c r="E5" s="265"/>
      <c r="F5" s="315"/>
    </row>
    <row r="6" spans="1:6" s="8" customFormat="1" ht="30.75" customHeight="1">
      <c r="A6" s="314"/>
      <c r="B6" s="19" t="s">
        <v>29</v>
      </c>
      <c r="C6" s="19" t="s">
        <v>30</v>
      </c>
      <c r="D6" s="19" t="s">
        <v>31</v>
      </c>
      <c r="E6" s="265"/>
      <c r="F6" s="315"/>
    </row>
    <row r="7" spans="1:193" s="9" customFormat="1" ht="17.25" customHeight="1">
      <c r="A7" s="150"/>
      <c r="B7" s="151"/>
      <c r="C7" s="151"/>
      <c r="D7" s="151"/>
      <c r="E7" s="152" t="s">
        <v>21</v>
      </c>
      <c r="F7" s="153">
        <f>F8</f>
        <v>29.03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</row>
    <row r="8" spans="1:193" s="178" customFormat="1" ht="17.25" customHeight="1">
      <c r="A8" s="59" t="s">
        <v>214</v>
      </c>
      <c r="B8" s="175"/>
      <c r="C8" s="175"/>
      <c r="D8" s="175"/>
      <c r="E8" s="228" t="s">
        <v>93</v>
      </c>
      <c r="F8" s="176">
        <f>F9+F12+F13+F17+F18+F19+F20+F21+F22+F23</f>
        <v>29.03</v>
      </c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</row>
    <row r="9" spans="1:6" ht="17.25" customHeight="1">
      <c r="A9" s="24"/>
      <c r="B9" s="21" t="s">
        <v>252</v>
      </c>
      <c r="C9" s="21" t="s">
        <v>253</v>
      </c>
      <c r="D9" s="21" t="s">
        <v>253</v>
      </c>
      <c r="E9" s="43" t="s">
        <v>254</v>
      </c>
      <c r="F9" s="102">
        <v>4.77</v>
      </c>
    </row>
    <row r="10" spans="1:6" ht="17.25" customHeight="1">
      <c r="A10" s="44"/>
      <c r="B10" s="21" t="s">
        <v>252</v>
      </c>
      <c r="C10" s="21" t="s">
        <v>255</v>
      </c>
      <c r="D10" s="21" t="s">
        <v>253</v>
      </c>
      <c r="E10" s="43" t="s">
        <v>256</v>
      </c>
      <c r="F10" s="102"/>
    </row>
    <row r="11" spans="1:6" ht="17.25" customHeight="1">
      <c r="A11" s="44"/>
      <c r="B11" s="21" t="s">
        <v>252</v>
      </c>
      <c r="C11" s="21" t="s">
        <v>257</v>
      </c>
      <c r="D11" s="21" t="s">
        <v>253</v>
      </c>
      <c r="E11" s="43" t="s">
        <v>258</v>
      </c>
      <c r="F11" s="102"/>
    </row>
    <row r="12" spans="1:6" ht="17.25" customHeight="1">
      <c r="A12" s="44"/>
      <c r="B12" s="21" t="s">
        <v>252</v>
      </c>
      <c r="C12" s="21" t="s">
        <v>259</v>
      </c>
      <c r="D12" s="21" t="s">
        <v>253</v>
      </c>
      <c r="E12" s="43" t="s">
        <v>260</v>
      </c>
      <c r="F12" s="102">
        <v>1.8</v>
      </c>
    </row>
    <row r="13" spans="1:6" ht="17.25" customHeight="1">
      <c r="A13" s="44"/>
      <c r="B13" s="21" t="s">
        <v>252</v>
      </c>
      <c r="C13" s="21" t="s">
        <v>261</v>
      </c>
      <c r="D13" s="21" t="s">
        <v>253</v>
      </c>
      <c r="E13" s="43" t="s">
        <v>262</v>
      </c>
      <c r="F13" s="102">
        <v>0.2</v>
      </c>
    </row>
    <row r="14" spans="1:6" ht="17.25" customHeight="1">
      <c r="A14" s="44"/>
      <c r="B14" s="21" t="s">
        <v>252</v>
      </c>
      <c r="C14" s="21" t="s">
        <v>263</v>
      </c>
      <c r="D14" s="21" t="s">
        <v>253</v>
      </c>
      <c r="E14" s="43" t="s">
        <v>264</v>
      </c>
      <c r="F14" s="102"/>
    </row>
    <row r="15" spans="1:193" s="155" customFormat="1" ht="17.25" customHeight="1">
      <c r="A15" s="44"/>
      <c r="B15" s="21" t="s">
        <v>252</v>
      </c>
      <c r="C15" s="21" t="s">
        <v>265</v>
      </c>
      <c r="D15" s="21" t="s">
        <v>253</v>
      </c>
      <c r="E15" s="43" t="s">
        <v>266</v>
      </c>
      <c r="F15" s="102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</row>
    <row r="16" spans="1:6" ht="17.25" customHeight="1">
      <c r="A16" s="44"/>
      <c r="B16" s="21" t="s">
        <v>252</v>
      </c>
      <c r="C16" s="21" t="s">
        <v>267</v>
      </c>
      <c r="D16" s="21" t="s">
        <v>253</v>
      </c>
      <c r="E16" s="43" t="s">
        <v>268</v>
      </c>
      <c r="F16" s="102"/>
    </row>
    <row r="17" spans="1:193" s="178" customFormat="1" ht="17.25" customHeight="1">
      <c r="A17" s="59"/>
      <c r="B17" s="21" t="s">
        <v>252</v>
      </c>
      <c r="C17" s="21" t="s">
        <v>269</v>
      </c>
      <c r="D17" s="21" t="s">
        <v>255</v>
      </c>
      <c r="E17" s="43" t="s">
        <v>270</v>
      </c>
      <c r="F17" s="176">
        <v>3.08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</row>
    <row r="18" spans="1:6" ht="17.25" customHeight="1">
      <c r="A18" s="44"/>
      <c r="B18" s="21" t="s">
        <v>252</v>
      </c>
      <c r="C18" s="21" t="s">
        <v>271</v>
      </c>
      <c r="D18" s="21" t="s">
        <v>253</v>
      </c>
      <c r="E18" s="43" t="s">
        <v>272</v>
      </c>
      <c r="F18" s="102">
        <v>0.8</v>
      </c>
    </row>
    <row r="19" spans="1:6" ht="17.25" customHeight="1">
      <c r="A19" s="44"/>
      <c r="B19" s="21" t="s">
        <v>252</v>
      </c>
      <c r="C19" s="21" t="s">
        <v>271</v>
      </c>
      <c r="D19" s="21" t="s">
        <v>255</v>
      </c>
      <c r="E19" s="43" t="s">
        <v>273</v>
      </c>
      <c r="F19" s="102">
        <v>1.2</v>
      </c>
    </row>
    <row r="20" spans="1:6" ht="17.25" customHeight="1">
      <c r="A20" s="44"/>
      <c r="B20" s="21" t="s">
        <v>252</v>
      </c>
      <c r="C20" s="21" t="s">
        <v>274</v>
      </c>
      <c r="D20" s="21" t="s">
        <v>253</v>
      </c>
      <c r="E20" s="43" t="s">
        <v>275</v>
      </c>
      <c r="F20" s="102">
        <v>2</v>
      </c>
    </row>
    <row r="21" spans="1:6" ht="17.25" customHeight="1">
      <c r="A21" s="44"/>
      <c r="B21" s="21" t="s">
        <v>252</v>
      </c>
      <c r="C21" s="21" t="s">
        <v>276</v>
      </c>
      <c r="D21" s="21" t="s">
        <v>253</v>
      </c>
      <c r="E21" s="43" t="s">
        <v>277</v>
      </c>
      <c r="F21" s="102">
        <v>13.19</v>
      </c>
    </row>
    <row r="22" spans="1:6" ht="17.25" customHeight="1" thickBot="1">
      <c r="A22" s="44"/>
      <c r="B22" s="253" t="s">
        <v>252</v>
      </c>
      <c r="C22" s="253" t="s">
        <v>278</v>
      </c>
      <c r="D22" s="253" t="s">
        <v>255</v>
      </c>
      <c r="E22" s="254" t="s">
        <v>279</v>
      </c>
      <c r="F22" s="102">
        <v>1.69</v>
      </c>
    </row>
    <row r="23" spans="1:6" ht="17.25" customHeight="1">
      <c r="A23" s="44"/>
      <c r="B23" s="174"/>
      <c r="C23" s="182"/>
      <c r="D23" s="182"/>
      <c r="E23" s="77" t="s">
        <v>280</v>
      </c>
      <c r="F23" s="102">
        <v>0.3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tabSelected="1" zoomScalePageLayoutView="0" workbookViewId="0" topLeftCell="A1">
      <selection activeCell="C7" sqref="C7"/>
    </sheetView>
  </sheetViews>
  <sheetFormatPr defaultColWidth="9.33203125" defaultRowHeight="11.25"/>
  <cols>
    <col min="1" max="1" width="22.16015625" style="1" customWidth="1"/>
    <col min="2" max="2" width="25.83203125" style="1" customWidth="1"/>
    <col min="3" max="3" width="8.66015625" style="1" customWidth="1"/>
    <col min="4" max="4" width="7.33203125" style="1" customWidth="1"/>
    <col min="5" max="5" width="9.16015625" style="1" customWidth="1"/>
    <col min="6" max="6" width="7.83203125" style="1" customWidth="1"/>
    <col min="7" max="7" width="10" style="1" customWidth="1"/>
    <col min="8" max="8" width="9.16015625" style="1" customWidth="1"/>
    <col min="9" max="9" width="9" style="1" customWidth="1"/>
    <col min="10" max="10" width="7.5" style="1" customWidth="1"/>
    <col min="11" max="11" width="10.16015625" style="1" customWidth="1"/>
    <col min="12" max="12" width="7.66015625" style="1" customWidth="1"/>
    <col min="13" max="13" width="9.16015625" style="1" customWidth="1"/>
    <col min="14" max="14" width="17.5" style="1" customWidth="1"/>
    <col min="15" max="15" width="9" style="1" customWidth="1"/>
    <col min="16" max="16" width="9.16015625" style="1" customWidth="1"/>
    <col min="17" max="17" width="6.16015625" style="1" customWidth="1"/>
    <col min="18" max="18" width="5.66015625" style="1" customWidth="1"/>
    <col min="19" max="19" width="7" style="1" customWidth="1"/>
    <col min="20" max="20" width="6.83203125" style="1" customWidth="1"/>
    <col min="21" max="21" width="7.66015625" style="1" customWidth="1"/>
    <col min="22" max="22" width="7.5" style="1" customWidth="1"/>
    <col min="23" max="16384" width="9.33203125" style="1" customWidth="1"/>
  </cols>
  <sheetData>
    <row r="1" spans="1:22" ht="44.25" customHeight="1">
      <c r="A1" s="316" t="s">
        <v>169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 t="s">
        <v>76</v>
      </c>
      <c r="V2" s="2"/>
    </row>
    <row r="3" spans="1:22" ht="14.25" customHeight="1">
      <c r="A3" s="301" t="s">
        <v>213</v>
      </c>
      <c r="B3" s="301"/>
      <c r="C3" s="30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 t="s">
        <v>3</v>
      </c>
      <c r="V3" s="3"/>
    </row>
    <row r="4" spans="1:22" ht="16.5" customHeight="1">
      <c r="A4" s="317" t="s">
        <v>18</v>
      </c>
      <c r="B4" s="317" t="s">
        <v>56</v>
      </c>
      <c r="C4" s="306" t="s">
        <v>138</v>
      </c>
      <c r="D4" s="306"/>
      <c r="E4" s="306"/>
      <c r="F4" s="306"/>
      <c r="G4" s="306"/>
      <c r="H4" s="306"/>
      <c r="I4" s="306"/>
      <c r="J4" s="306"/>
      <c r="K4" s="306"/>
      <c r="L4" s="306"/>
      <c r="M4" s="323" t="s">
        <v>77</v>
      </c>
      <c r="N4" s="323" t="s">
        <v>78</v>
      </c>
      <c r="O4" s="320" t="s">
        <v>79</v>
      </c>
      <c r="P4" s="321"/>
      <c r="Q4" s="321"/>
      <c r="R4" s="322"/>
      <c r="S4" s="320" t="s">
        <v>80</v>
      </c>
      <c r="T4" s="321"/>
      <c r="U4" s="321"/>
      <c r="V4" s="322"/>
    </row>
    <row r="5" spans="1:22" ht="39" customHeight="1">
      <c r="A5" s="318"/>
      <c r="B5" s="318"/>
      <c r="C5" s="310" t="s">
        <v>21</v>
      </c>
      <c r="D5" s="265" t="s">
        <v>8</v>
      </c>
      <c r="E5" s="265"/>
      <c r="F5" s="265" t="s">
        <v>85</v>
      </c>
      <c r="G5" s="265" t="s">
        <v>152</v>
      </c>
      <c r="H5" s="265" t="s">
        <v>87</v>
      </c>
      <c r="I5" s="265" t="s">
        <v>142</v>
      </c>
      <c r="J5" s="265" t="s">
        <v>143</v>
      </c>
      <c r="K5" s="265"/>
      <c r="L5" s="265" t="s">
        <v>161</v>
      </c>
      <c r="M5" s="325"/>
      <c r="N5" s="325"/>
      <c r="O5" s="323" t="s">
        <v>81</v>
      </c>
      <c r="P5" s="323" t="s">
        <v>82</v>
      </c>
      <c r="Q5" s="323" t="s">
        <v>83</v>
      </c>
      <c r="R5" s="323" t="s">
        <v>84</v>
      </c>
      <c r="S5" s="323" t="s">
        <v>81</v>
      </c>
      <c r="T5" s="323" t="s">
        <v>82</v>
      </c>
      <c r="U5" s="323" t="s">
        <v>83</v>
      </c>
      <c r="V5" s="323" t="s">
        <v>84</v>
      </c>
    </row>
    <row r="6" spans="1:22" ht="70.5" customHeight="1">
      <c r="A6" s="319"/>
      <c r="B6" s="319"/>
      <c r="C6" s="311"/>
      <c r="D6" s="18" t="s">
        <v>93</v>
      </c>
      <c r="E6" s="18" t="s">
        <v>140</v>
      </c>
      <c r="F6" s="265"/>
      <c r="G6" s="265"/>
      <c r="H6" s="265"/>
      <c r="I6" s="265"/>
      <c r="J6" s="18" t="s">
        <v>93</v>
      </c>
      <c r="K6" s="18" t="s">
        <v>140</v>
      </c>
      <c r="L6" s="265"/>
      <c r="M6" s="324"/>
      <c r="N6" s="324"/>
      <c r="O6" s="324"/>
      <c r="P6" s="324"/>
      <c r="Q6" s="324"/>
      <c r="R6" s="324"/>
      <c r="S6" s="324"/>
      <c r="T6" s="324"/>
      <c r="U6" s="324"/>
      <c r="V6" s="324"/>
    </row>
    <row r="7" spans="1:22" ht="382.5">
      <c r="A7" s="189" t="s">
        <v>204</v>
      </c>
      <c r="B7" s="216" t="s">
        <v>205</v>
      </c>
      <c r="C7" s="46">
        <v>6.1</v>
      </c>
      <c r="D7" s="46">
        <v>6.1</v>
      </c>
      <c r="E7" s="219"/>
      <c r="F7" s="219"/>
      <c r="G7" s="219"/>
      <c r="H7" s="219"/>
      <c r="I7" s="219"/>
      <c r="J7" s="219"/>
      <c r="K7" s="219"/>
      <c r="L7" s="219"/>
      <c r="M7" s="222" t="s">
        <v>206</v>
      </c>
      <c r="N7" s="221" t="s">
        <v>207</v>
      </c>
      <c r="O7" s="223" t="s">
        <v>208</v>
      </c>
      <c r="P7" s="223" t="s">
        <v>209</v>
      </c>
      <c r="Q7" s="53" t="s">
        <v>210</v>
      </c>
      <c r="R7" s="53"/>
      <c r="S7" s="223" t="s">
        <v>211</v>
      </c>
      <c r="T7" s="223" t="s">
        <v>212</v>
      </c>
      <c r="U7" s="53"/>
      <c r="V7" s="53"/>
    </row>
    <row r="8" spans="1:22" ht="12">
      <c r="A8" s="189"/>
      <c r="B8" s="216"/>
      <c r="C8" s="46"/>
      <c r="D8" s="46"/>
      <c r="E8" s="219"/>
      <c r="F8" s="219"/>
      <c r="G8" s="219"/>
      <c r="H8" s="219"/>
      <c r="I8" s="219"/>
      <c r="J8" s="219"/>
      <c r="K8" s="219"/>
      <c r="L8" s="219"/>
      <c r="M8" s="222"/>
      <c r="N8" s="221"/>
      <c r="O8" s="223"/>
      <c r="P8" s="223"/>
      <c r="Q8" s="223"/>
      <c r="R8" s="223"/>
      <c r="S8" s="223"/>
      <c r="T8" s="223"/>
      <c r="U8" s="223"/>
      <c r="V8" s="223"/>
    </row>
    <row r="9" spans="1:22" ht="12">
      <c r="A9" s="189"/>
      <c r="B9" s="216"/>
      <c r="C9" s="46"/>
      <c r="D9" s="46"/>
      <c r="E9" s="219"/>
      <c r="F9" s="219"/>
      <c r="G9" s="219"/>
      <c r="H9" s="219"/>
      <c r="I9" s="219"/>
      <c r="J9" s="219"/>
      <c r="K9" s="219"/>
      <c r="L9" s="219"/>
      <c r="M9" s="222"/>
      <c r="N9" s="221"/>
      <c r="O9" s="223"/>
      <c r="P9" s="53"/>
      <c r="Q9" s="53"/>
      <c r="R9" s="53"/>
      <c r="S9" s="223"/>
      <c r="T9" s="223"/>
      <c r="U9" s="53"/>
      <c r="V9" s="53"/>
    </row>
    <row r="10" spans="1:22" s="218" customFormat="1" ht="12">
      <c r="A10" s="189"/>
      <c r="B10" s="217"/>
      <c r="C10" s="220"/>
      <c r="D10" s="221"/>
      <c r="E10" s="221"/>
      <c r="F10" s="221"/>
      <c r="G10" s="221"/>
      <c r="H10" s="221"/>
      <c r="I10" s="221"/>
      <c r="J10" s="221"/>
      <c r="K10" s="221"/>
      <c r="L10" s="221"/>
      <c r="M10" s="222"/>
      <c r="N10" s="224"/>
      <c r="O10" s="221"/>
      <c r="P10" s="223"/>
      <c r="Q10" s="223"/>
      <c r="R10" s="223"/>
      <c r="S10" s="223"/>
      <c r="T10" s="223"/>
      <c r="U10" s="223"/>
      <c r="V10" s="223"/>
    </row>
  </sheetData>
  <sheetProtection/>
  <mergeCells count="25">
    <mergeCell ref="L5:L6"/>
    <mergeCell ref="M4:M6"/>
    <mergeCell ref="N4:N6"/>
    <mergeCell ref="Q5:Q6"/>
    <mergeCell ref="O4:R4"/>
    <mergeCell ref="D5:E5"/>
    <mergeCell ref="U5:U6"/>
    <mergeCell ref="V5:V6"/>
    <mergeCell ref="H5:H6"/>
    <mergeCell ref="I5:I6"/>
    <mergeCell ref="T5:T6"/>
    <mergeCell ref="P5:P6"/>
    <mergeCell ref="R5:R6"/>
    <mergeCell ref="S5:S6"/>
    <mergeCell ref="O5:O6"/>
    <mergeCell ref="A1:V1"/>
    <mergeCell ref="A3:C3"/>
    <mergeCell ref="A4:A6"/>
    <mergeCell ref="B4:B6"/>
    <mergeCell ref="C5:C6"/>
    <mergeCell ref="F5:F6"/>
    <mergeCell ref="G5:G6"/>
    <mergeCell ref="C4:L4"/>
    <mergeCell ref="J5:K5"/>
    <mergeCell ref="S4:V4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2020-02-26T02:14:35Z</cp:lastPrinted>
  <dcterms:created xsi:type="dcterms:W3CDTF">2017-01-26T02:06:17Z</dcterms:created>
  <dcterms:modified xsi:type="dcterms:W3CDTF">2020-02-26T02:24:50Z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