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370" tabRatio="786" firstSheet="36" activeTab="41"/>
  </bookViews>
  <sheets>
    <sheet name="3GffYFx" sheetId="1" state="hidden" r:id="rId1"/>
    <sheet name="cRXBPYg" sheetId="2" state="hidden" r:id="rId2"/>
    <sheet name="RLUEN1tLU" sheetId="3" state="hidden" r:id="rId3"/>
    <sheet name="xDt5LcQ1J" sheetId="4" state="hidden" r:id="rId4"/>
    <sheet name="nI9NWG8Lc" sheetId="5" state="hidden" r:id="rId5"/>
    <sheet name="42Fs3xDq2" sheetId="6" state="hidden" r:id="rId6"/>
    <sheet name="ohqmvEokV" sheetId="7" state="hidden" r:id="rId7"/>
    <sheet name="Xr4kVp0Hr" sheetId="8" state="hidden" r:id="rId8"/>
    <sheet name="Dq2XcoZt8" sheetId="9" state="hidden" r:id="rId9"/>
    <sheet name="gslxeqjXc" sheetId="10" state="hidden" r:id="rId10"/>
    <sheet name="wXBoxG8mXo" sheetId="11" state="hidden" r:id="rId11"/>
    <sheet name="Sv9oxt8LvE" sheetId="12" state="hidden" r:id="rId12"/>
    <sheet name="P5Ucl1GaLy" sheetId="13" state="hidden" r:id="rId13"/>
    <sheet name="4Gt80fr4kd" sheetId="14" state="hidden" r:id="rId14"/>
    <sheet name="dR3KbPzIBN" sheetId="15" state="hidden" r:id="rId15"/>
    <sheet name="qMVF3Kubzg" sheetId="16" state="hidden" r:id="rId16"/>
    <sheet name="ap0Eoxt5LU" sheetId="17" state="hidden" r:id="rId17"/>
    <sheet name="cu7MdR3KuP" sheetId="18" state="hidden" r:id="rId18"/>
    <sheet name="ubMIs9lGq8" sheetId="19" state="hidden" r:id="rId19"/>
    <sheet name="r1wapyuAMw" sheetId="20" state="hidden" r:id="rId20"/>
    <sheet name="TaXfo7wdO3" sheetId="21" state="hidden" r:id="rId21"/>
    <sheet name="公开表皮" sheetId="22" r:id="rId22"/>
    <sheet name="目录" sheetId="23" r:id="rId23"/>
    <sheet name="1部门收支总表" sheetId="24" r:id="rId24"/>
    <sheet name="2部门收支总表（分单位）" sheetId="25" r:id="rId25"/>
    <sheet name="3部门收入总表" sheetId="26" r:id="rId26"/>
    <sheet name="4部门支出总表" sheetId="27" r:id="rId27"/>
    <sheet name="5部门支出总表 (按功能)" sheetId="28" r:id="rId28"/>
    <sheet name="6财政拨款收支总表" sheetId="29" r:id="rId29"/>
    <sheet name="7财政拨款支出按功能分类" sheetId="30" r:id="rId30"/>
    <sheet name="8一般公共预算支出表" sheetId="31" r:id="rId31"/>
    <sheet name="9一般公共预算基本支出表（按功能）" sheetId="32" r:id="rId32"/>
    <sheet name="10一般公共预算基本支出表（按经济）" sheetId="33" r:id="rId33"/>
    <sheet name="11纳入预算管理的行政事业性收费支出预算明细表" sheetId="34" r:id="rId34"/>
    <sheet name="12纳入预算管理的政府性基金" sheetId="35" r:id="rId35"/>
    <sheet name="13国有资本经营支出" sheetId="36" r:id="rId36"/>
    <sheet name="14项目支出表" sheetId="37" r:id="rId37"/>
    <sheet name="15政府采购表" sheetId="38" r:id="rId38"/>
    <sheet name="16购买服务表" sheetId="39" r:id="rId39"/>
    <sheet name="17一般公共预算“三公”经费" sheetId="40" r:id="rId40"/>
    <sheet name="18机关运行经费" sheetId="41" r:id="rId41"/>
    <sheet name="19绩效情况表" sheetId="42" r:id="rId42"/>
  </sheets>
  <definedNames>
    <definedName name="_xlnm.Print_Area" localSheetId="39">'17一般公共预算“三公”经费'!$A$1:$C$11</definedName>
    <definedName name="_xlnm.Print_Area" localSheetId="40">'18机关运行经费'!$A$1:$F$12</definedName>
    <definedName name="_xlnm.Print_Area" localSheetId="24">'2部门收支总表（分单位）'!$A$1:$P$12</definedName>
    <definedName name="_xlnm.Print_Area" localSheetId="21">'公开表皮'!$A$1:$P$15</definedName>
    <definedName name="_xlnm.Print_Area" localSheetId="22">'目录'!$A$1:$A$20</definedName>
    <definedName name="_xlnm.Print_Area">#N/A</definedName>
    <definedName name="_xlnm.Print_Titles" localSheetId="32">'10一般公共预算基本支出表（按经济）'!$1:$5</definedName>
    <definedName name="_xlnm.Print_Titles" localSheetId="33">'11纳入预算管理的行政事业性收费支出预算明细表'!$1:$5</definedName>
    <definedName name="_xlnm.Print_Titles" localSheetId="34">'12纳入预算管理的政府性基金'!$1:$5</definedName>
    <definedName name="_xlnm.Print_Titles" localSheetId="35">'13国有资本经营支出'!$1:$5</definedName>
    <definedName name="_xlnm.Print_Titles" localSheetId="36">'14项目支出表'!$1:$5</definedName>
    <definedName name="_xlnm.Print_Titles" localSheetId="37">'15政府采购表'!$1:$5</definedName>
    <definedName name="_xlnm.Print_Titles" localSheetId="38">'16购买服务表'!$1:$1</definedName>
    <definedName name="_xlnm.Print_Titles" localSheetId="39">'17一般公共预算“三公”经费'!$1:$4</definedName>
    <definedName name="_xlnm.Print_Titles" localSheetId="40">'18机关运行经费'!$1:$6</definedName>
    <definedName name="_xlnm.Print_Titles" localSheetId="41">'19绩效情况表'!$1:$6</definedName>
    <definedName name="_xlnm.Print_Titles" localSheetId="24">'2部门收支总表（分单位）'!$1:$6</definedName>
    <definedName name="_xlnm.Print_Titles" localSheetId="26">'4部门支出总表'!$1:$6</definedName>
    <definedName name="_xlnm.Print_Titles" localSheetId="21">'公开表皮'!$1:$14</definedName>
    <definedName name="_xlnm.Print_Titles">#N/A</definedName>
    <definedName name="Z_F3E756D0_37BF_413B_B4A8_93A201DE2E9C_.wvu.PrintTitles" hidden="1">#REF!</definedName>
  </definedNames>
  <calcPr fullCalcOnLoad="1"/>
</workbook>
</file>

<file path=xl/sharedStrings.xml><?xml version="1.0" encoding="utf-8"?>
<sst xmlns="http://schemas.openxmlformats.org/spreadsheetml/2006/main" count="929" uniqueCount="377">
  <si>
    <t xml:space="preserve"> </t>
  </si>
  <si>
    <t>目        录</t>
  </si>
  <si>
    <t>公开表1</t>
  </si>
  <si>
    <t>单位：万元</t>
  </si>
  <si>
    <t>收                 入</t>
  </si>
  <si>
    <t>支           出</t>
  </si>
  <si>
    <t>项          目</t>
  </si>
  <si>
    <t>预算数</t>
  </si>
  <si>
    <t>一、财政拨款收入</t>
  </si>
  <si>
    <t>其中：上级提前告知转移支付资金</t>
  </si>
  <si>
    <t xml:space="preserve">    机关事业单位基本养老保险缴费支出</t>
  </si>
  <si>
    <t xml:space="preserve">  行政事业单位医疗</t>
  </si>
  <si>
    <t xml:space="preserve">    行政单位医疗</t>
  </si>
  <si>
    <t xml:space="preserve">  住房改革支出</t>
  </si>
  <si>
    <t xml:space="preserve">    住房公积金</t>
  </si>
  <si>
    <t>收    入    合    计</t>
  </si>
  <si>
    <t>公开表2</t>
  </si>
  <si>
    <t>单位名称</t>
  </si>
  <si>
    <t>收入预算</t>
  </si>
  <si>
    <t>支出预算</t>
  </si>
  <si>
    <t>合计</t>
  </si>
  <si>
    <t>基本支出</t>
  </si>
  <si>
    <t>项目支出</t>
  </si>
  <si>
    <t>工资福利支出</t>
  </si>
  <si>
    <t>商品和服务支出</t>
  </si>
  <si>
    <t>对个人和家庭的补助</t>
  </si>
  <si>
    <t>公开表3</t>
  </si>
  <si>
    <t>科目编码</t>
  </si>
  <si>
    <t>科目名称</t>
  </si>
  <si>
    <t>类</t>
  </si>
  <si>
    <t>款</t>
  </si>
  <si>
    <t>项</t>
  </si>
  <si>
    <t>公开表4</t>
  </si>
  <si>
    <t>社会保障和就业支出</t>
  </si>
  <si>
    <t>住房保障支出</t>
  </si>
  <si>
    <t>01</t>
  </si>
  <si>
    <t>公开表5</t>
  </si>
  <si>
    <t>资金来源</t>
  </si>
  <si>
    <t>公开表6</t>
  </si>
  <si>
    <t>财政拨款收入预算</t>
  </si>
  <si>
    <t>财政拨款支出预算</t>
  </si>
  <si>
    <t>公开表7</t>
  </si>
  <si>
    <t>支出内容</t>
  </si>
  <si>
    <t>公开表8</t>
  </si>
  <si>
    <t>301工资福利支出</t>
  </si>
  <si>
    <t>302商品和服务支出</t>
  </si>
  <si>
    <t>303对个人和家庭的补助</t>
  </si>
  <si>
    <t xml:space="preserve">399其他支出 </t>
  </si>
  <si>
    <t>公开表9</t>
  </si>
  <si>
    <t>公开表10</t>
  </si>
  <si>
    <t>人员经费</t>
  </si>
  <si>
    <t>公用经费</t>
  </si>
  <si>
    <t>一般公共预算基本支出合计</t>
  </si>
  <si>
    <t>302</t>
  </si>
  <si>
    <t>303</t>
  </si>
  <si>
    <t>公开表11</t>
  </si>
  <si>
    <r>
      <t>公开表1</t>
    </r>
    <r>
      <rPr>
        <b/>
        <sz val="10"/>
        <rFont val="宋体"/>
        <family val="0"/>
      </rPr>
      <t>4</t>
    </r>
  </si>
  <si>
    <t>项目名称</t>
  </si>
  <si>
    <t>项目内容</t>
  </si>
  <si>
    <t/>
  </si>
  <si>
    <r>
      <t>公开表1</t>
    </r>
    <r>
      <rPr>
        <b/>
        <sz val="9"/>
        <rFont val="宋体"/>
        <family val="0"/>
      </rPr>
      <t>5</t>
    </r>
  </si>
  <si>
    <t>采购项目</t>
  </si>
  <si>
    <t>采购目录</t>
  </si>
  <si>
    <t>规格要求</t>
  </si>
  <si>
    <t>采购数量</t>
  </si>
  <si>
    <r>
      <t>公开表1</t>
    </r>
    <r>
      <rPr>
        <b/>
        <sz val="9"/>
        <rFont val="宋体"/>
        <family val="0"/>
      </rPr>
      <t>6</t>
    </r>
  </si>
  <si>
    <t>公开表17</t>
  </si>
  <si>
    <t>项目</t>
  </si>
  <si>
    <t>金额</t>
  </si>
  <si>
    <t>“三公”经费合计</t>
  </si>
  <si>
    <t xml:space="preserve">        1.因公出国（境）费</t>
  </si>
  <si>
    <t xml:space="preserve">        2.公务接待费</t>
  </si>
  <si>
    <t xml:space="preserve">        3.公务用车购置及运行费</t>
  </si>
  <si>
    <t xml:space="preserve">        其中：公务用车购置费</t>
  </si>
  <si>
    <t xml:space="preserve">              公务用车运行费</t>
  </si>
  <si>
    <r>
      <t>公开表1</t>
    </r>
    <r>
      <rPr>
        <b/>
        <sz val="10"/>
        <rFont val="宋体"/>
        <family val="0"/>
      </rPr>
      <t>8</t>
    </r>
  </si>
  <si>
    <t>科目代码</t>
  </si>
  <si>
    <t>公开表19</t>
  </si>
  <si>
    <t>项目年度绩效目标</t>
  </si>
  <si>
    <t>项目实施
计划</t>
  </si>
  <si>
    <t>产出指标</t>
  </si>
  <si>
    <t>效益指标</t>
  </si>
  <si>
    <t>指标1</t>
  </si>
  <si>
    <t>指标2</t>
  </si>
  <si>
    <t>指标3</t>
  </si>
  <si>
    <t>指标4</t>
  </si>
  <si>
    <t>二、纳入预算管理的专项收入</t>
  </si>
  <si>
    <t>二、纳入预算管理的专项收入</t>
  </si>
  <si>
    <t>四、国有资源（资产）有偿使用收入</t>
  </si>
  <si>
    <t>四、国有资源（资产）有偿使用收入</t>
  </si>
  <si>
    <t>科目编码</t>
  </si>
  <si>
    <t>301</t>
  </si>
  <si>
    <t xml:space="preserve">  基本工资</t>
  </si>
  <si>
    <t xml:space="preserve">  津贴补贴</t>
  </si>
  <si>
    <t xml:space="preserve">  奖金</t>
  </si>
  <si>
    <t xml:space="preserve">  办公费</t>
  </si>
  <si>
    <t xml:space="preserve">  其他商品和服务支出</t>
  </si>
  <si>
    <t xml:space="preserve">  离休费</t>
  </si>
  <si>
    <t xml:space="preserve">  退休费</t>
  </si>
  <si>
    <t>01</t>
  </si>
  <si>
    <t>小计</t>
  </si>
  <si>
    <t>支  出   合    计</t>
  </si>
  <si>
    <t>02</t>
  </si>
  <si>
    <t xml:space="preserve">                    一、2020年部门收支总体情况表 </t>
  </si>
  <si>
    <t xml:space="preserve">                    二、2020年部门收支总体情况（分单位） </t>
  </si>
  <si>
    <t xml:space="preserve">                    三、2020年部门收入总体情况表 </t>
  </si>
  <si>
    <t xml:space="preserve">                    四、2020年部门支出总体情况表</t>
  </si>
  <si>
    <t xml:space="preserve">                    五、2020年部门支出总体情况表（按功能科目） </t>
  </si>
  <si>
    <t xml:space="preserve">                    六、2020年部门财政拨款收支总体情况表 </t>
  </si>
  <si>
    <t xml:space="preserve">                    七、2020年部门财政拨款支出总体情况表（按功能科目） </t>
  </si>
  <si>
    <t xml:space="preserve">                    八、2020年部门一般公共预算支出情况表 </t>
  </si>
  <si>
    <t xml:space="preserve">                    九、2020年部门一般公共预算基本支出情况表</t>
  </si>
  <si>
    <t xml:space="preserve">                    十、2020年一般公共预算基本支出按经济分类情况表</t>
  </si>
  <si>
    <t xml:space="preserve">                    十一、2020年纳入预算管理的行政事业性收费预算支出情况表 </t>
  </si>
  <si>
    <t xml:space="preserve">                    十二、2020年部门（政府性基金收入）政府性基金预算支出情况表 </t>
  </si>
  <si>
    <t xml:space="preserve">                    十三、2020年部门（国有资本经营收入）国有资本经营预算支出情况表</t>
  </si>
  <si>
    <t xml:space="preserve">                    十四、2020年部门项目支出预算表</t>
  </si>
  <si>
    <t xml:space="preserve">                    十五、2020年部门政府采购支出预算表</t>
  </si>
  <si>
    <t xml:space="preserve">                    十六、2020年部门政府购买服务支出预算表</t>
  </si>
  <si>
    <t xml:space="preserve">                    十七、2020年部门一般公共预算“三公”经费支出情况表 </t>
  </si>
  <si>
    <t xml:space="preserve">                    十八、2020年部门一般公共预算机关运行经费明细表</t>
  </si>
  <si>
    <t xml:space="preserve">                    十九、2020年部门项目支出预算绩效目标情况表</t>
  </si>
  <si>
    <t>2020年部门收支总体情况表</t>
  </si>
  <si>
    <t>一、财政拨款收入</t>
  </si>
  <si>
    <t>三、纳入预算管理的行政事业性收费收入</t>
  </si>
  <si>
    <t>五、政府住房基金收入</t>
  </si>
  <si>
    <t>六、纳入预算管理的政府性基金收入</t>
  </si>
  <si>
    <t>七、纳入专户管理的行政事业性收费收入</t>
  </si>
  <si>
    <t xml:space="preserve">  行政事业单位养老支出</t>
  </si>
  <si>
    <t xml:space="preserve">    行政单位离退休</t>
  </si>
  <si>
    <t xml:space="preserve">    机关事业单位职业年金缴费支出</t>
  </si>
  <si>
    <t>卫生健康支出</t>
  </si>
  <si>
    <t>……</t>
  </si>
  <si>
    <t>2020年部门收支总体情况表（分单位）</t>
  </si>
  <si>
    <t>部门合计</t>
  </si>
  <si>
    <t>小计</t>
  </si>
  <si>
    <t>其中：上级提前告知转移支付资金</t>
  </si>
  <si>
    <t>三、纳入预算管理的行政事业性收费收入</t>
  </si>
  <si>
    <t>五、政府住房基金收入</t>
  </si>
  <si>
    <t>七、纳入专户管理的行政事业性收费收入</t>
  </si>
  <si>
    <t>2020年部门收入预算总表</t>
  </si>
  <si>
    <t>2020年部门支出总体情况表</t>
  </si>
  <si>
    <t>对个人和家庭的补助支出</t>
  </si>
  <si>
    <t>2020年部门支出总体情况表（按功能科目）</t>
  </si>
  <si>
    <t>按资金来源划分</t>
  </si>
  <si>
    <t>2020年部门财政拨款收支总体情况表</t>
  </si>
  <si>
    <t>其中：上级提前告知转移支付资金</t>
  </si>
  <si>
    <t>三、纳入预算管理的行政事业性收费收入</t>
  </si>
  <si>
    <t>五、政府住房基金收入</t>
  </si>
  <si>
    <t>六、纳入预算管理的政府性基金收入</t>
  </si>
  <si>
    <t>对个人和家庭的补助支出</t>
  </si>
  <si>
    <t>2020年部门财政拨款收支总体情况表（按功能科目）</t>
  </si>
  <si>
    <t>2020年部门一般公共预算支出情况表</t>
  </si>
  <si>
    <t>……</t>
  </si>
  <si>
    <t>2020年部门一般公共预算基本支出表</t>
  </si>
  <si>
    <t>三、纳入预算管理的行政事业性收费收入</t>
  </si>
  <si>
    <t>2020年部门一般公共预算基本支出情况表（按经济分类）</t>
  </si>
  <si>
    <t>2020年预算数</t>
  </si>
  <si>
    <t>2020年纳入预算管理的行政事业性收费预算支出表</t>
  </si>
  <si>
    <t>单位：万元</t>
  </si>
  <si>
    <t>2020年部门（政府性基金收入）政府性基金预算支出表</t>
  </si>
  <si>
    <r>
      <t>20</t>
    </r>
    <r>
      <rPr>
        <b/>
        <sz val="22"/>
        <rFont val="宋体"/>
        <family val="0"/>
      </rPr>
      <t>20</t>
    </r>
    <r>
      <rPr>
        <b/>
        <sz val="22"/>
        <rFont val="宋体"/>
        <family val="0"/>
      </rPr>
      <t>年部门（国有资本经营收入）国有资本经营预算支出表</t>
    </r>
  </si>
  <si>
    <t>2020年部门项目支出预算表</t>
  </si>
  <si>
    <t>小计</t>
  </si>
  <si>
    <t>七、纳入专户管理的行政事业性收费收入</t>
  </si>
  <si>
    <t>2020年部门政府采购支出预算表</t>
  </si>
  <si>
    <t>按资金来源划分</t>
  </si>
  <si>
    <t>2020年部门政府购买服务支出预算表</t>
  </si>
  <si>
    <t>2020年部门一般公共预算“三公”经费支出情况表</t>
  </si>
  <si>
    <t>2019年预算</t>
  </si>
  <si>
    <t>2020年预算</t>
  </si>
  <si>
    <t>2020年部门一般公共预算机关运行经费明细表</t>
  </si>
  <si>
    <t>2020年部门项目支出预算绩效目标情况表</t>
  </si>
  <si>
    <t>单位名称/项目名称</t>
  </si>
  <si>
    <t>功能科目科（类级）</t>
  </si>
  <si>
    <t>购买项目内容</t>
  </si>
  <si>
    <t>购买项目对应指导目录(类别)</t>
  </si>
  <si>
    <t>承接主体类别</t>
  </si>
  <si>
    <t>购买方式</t>
  </si>
  <si>
    <t>一、本级财政拨款收入</t>
  </si>
  <si>
    <t>购买项目名称</t>
  </si>
  <si>
    <t>金额合计</t>
  </si>
  <si>
    <t>三、纳入预算管理的行政事业性收费收入</t>
  </si>
  <si>
    <t>五、政府住房基金收入</t>
  </si>
  <si>
    <t>六、纳入预算管理的政府性基金收入</t>
  </si>
  <si>
    <t>七、纳入专户管理的行政事业性收费收入</t>
  </si>
  <si>
    <t>抚顺市文化旅游发展促进中心
2020年部门预算和“三公”经费预算公开表</t>
  </si>
  <si>
    <t>文化旅游体育与传媒支出</t>
  </si>
  <si>
    <t xml:space="preserve">  文化和旅游</t>
  </si>
  <si>
    <t xml:space="preserve">    图书馆</t>
  </si>
  <si>
    <t xml:space="preserve">    文化活动</t>
  </si>
  <si>
    <t xml:space="preserve">    群众文化</t>
  </si>
  <si>
    <t xml:space="preserve">    其他文化和旅游支出</t>
  </si>
  <si>
    <t xml:space="preserve">  文物</t>
  </si>
  <si>
    <t xml:space="preserve">    文物保护</t>
  </si>
  <si>
    <t xml:space="preserve">    博物馆</t>
  </si>
  <si>
    <t>部门名称：抚顺市文化旅游发展促进中心</t>
  </si>
  <si>
    <t>抚顺市文化旅游发展促进中心</t>
  </si>
  <si>
    <t xml:space="preserve">  01</t>
  </si>
  <si>
    <t>04</t>
  </si>
  <si>
    <t>08</t>
  </si>
  <si>
    <t>09</t>
  </si>
  <si>
    <t>99</t>
  </si>
  <si>
    <t>02</t>
  </si>
  <si>
    <t xml:space="preserve">  02</t>
  </si>
  <si>
    <t>05</t>
  </si>
  <si>
    <t xml:space="preserve">  05</t>
  </si>
  <si>
    <t xml:space="preserve">    事业单位离退休</t>
  </si>
  <si>
    <t>06</t>
  </si>
  <si>
    <t>11</t>
  </si>
  <si>
    <t xml:space="preserve">  11</t>
  </si>
  <si>
    <t xml:space="preserve">    事业单位医疗</t>
  </si>
  <si>
    <t>05</t>
  </si>
  <si>
    <t>05</t>
  </si>
  <si>
    <t>11</t>
  </si>
  <si>
    <t xml:space="preserve">部门名称：抚顺市文化旅游发展促进中心  </t>
  </si>
  <si>
    <t>部门名称：抚顺市文化旅游发展促进中心</t>
  </si>
  <si>
    <t xml:space="preserve">部门名称：抚顺市文化旅游发展促进中心 </t>
  </si>
  <si>
    <t>注：本部门没有纳入预算管理的行政事业性收费预算支出，故本表无数据。</t>
  </si>
  <si>
    <t xml:space="preserve">部门名称：抚顺市文化旅游发展促进中心 </t>
  </si>
  <si>
    <t>注：本部门没有政府性基金预算支出，故本表无数据。</t>
  </si>
  <si>
    <t>注：本部门没有国有资本经营预算支出，故本表无数据。</t>
  </si>
  <si>
    <t>01</t>
  </si>
  <si>
    <t>01</t>
  </si>
  <si>
    <t>01</t>
  </si>
  <si>
    <t>01</t>
  </si>
  <si>
    <t>02</t>
  </si>
  <si>
    <t>02</t>
  </si>
  <si>
    <t>05</t>
  </si>
  <si>
    <t>05</t>
  </si>
  <si>
    <t>购书经费（图书馆）</t>
  </si>
  <si>
    <t>原市图书馆物业及运行费（图书馆）</t>
  </si>
  <si>
    <t>一、商品和服务支出为10万元。主要用于原市图书馆物业及运行费10万元。</t>
  </si>
  <si>
    <t>文旅中心文化活动经费（艺术馆、朝文馆）</t>
  </si>
  <si>
    <t>一、商品和服务支出15.5万。（一）2020年抚顺市百姓春晚10万元。1、劳务费3.8万元，用于支付演员劳务费等。2、专用材料费2万元，用于舞台装饰、演出道具等。3、印刷费0.2万元。4、租赁费4万元，用于租用演出场地、灯光、音响等。（二）举办第十届群众文化节（广场演出）活动经费5万元。1、劳务费2.5万元，用于演员演出费及雇佣工人安装、拆卸、看护舞台。2、租赁费0.55万元，用于租用灯光、音响。3、专用材料费1.8万元，用于舞台装饰。4、印刷费0.075万元。5、电费0.075万元。（三）中国“抚顺第九届中韩文化周暨2020年抚顺市朝鲜族民俗节”开幕式经费0.5万元，用于开幕式设备租赁费。</t>
  </si>
  <si>
    <t>满族艺术剧院退休人员工资经费（群众艺术馆）</t>
  </si>
  <si>
    <t>一、对个人和家庭补助775.7万元，214人退休人员费用。（一）退休人员养老金（50%）：429.63万元。具体明细：71.6万元/月*12月=859.25万元*50%=429.63万元。（二）退休人员临时性生活补贴（100%）209.64万元。具体明细17.47万元*12月=209.64万元。（三）退休人员公用经费11.02万元。具体明细：县处、副高以上：1,000元/人×84人=8.4万元；县处级以下：200元/人×131人=2.62万元。（四）退休人员独生子女经费：1.66万元。具体明细：10元/人*138人=0.14万元*12个月=1.66万元。（五）退休下放落实政策人员工资0.62万元。具体明细：512元/月×12月=0.62万元。（六）退休人员遗属费（2人)1.47万元。具体明细：614元*2人=1,228元×12月=1.47万元。（七）退休人员工伤补贴(2人)0.0168万元。具体明细：14元*12月=0.0168万元。（八）退休暖气费明补：55.72万元。（九）退休人员医疗风险调剂金：65.9万元。5.49万元/月×12月=65.9万元（以2019.11月实际缴费单测算）。</t>
  </si>
  <si>
    <t>满族艺术剧院离休人员工资经费（群众艺术馆）</t>
  </si>
  <si>
    <t>一、对个人和家庭补助129.8万元，10人离休人员费用。1、离休人员养老金85.55万元，7.13元/月×12月。2、十三个月工资4.62万元。3、暖气费3.03万元。4、其他费用36.5万元，用于离休人员护理费等。</t>
  </si>
  <si>
    <t>满族艺术剧院改制人员经费（群众艺术馆）</t>
  </si>
  <si>
    <t>一、对事业单位补贴220.4万元。（一）福利工资47.2万元。（二）临时生活补贴37.7万元。（三）养老保险22.95万元。（四）失业保险2.7万元。（五）医疗保险25.73万元。（六）住房公积金10.9万元。（七）个人取暖费9万元。（八）文化事业发展费64.22万元。</t>
  </si>
  <si>
    <t>萨尔浒景区及月牙岛生态公园运行费（萨尔浒)</t>
  </si>
  <si>
    <t>一、商品和服务支出为1034.2万元。（一）萨尔浒风景名胜区运行费125万元。主要用于：1、国家级公益林及绿地管护、景区绿化、美化等65万元;2、各类基础设施、景观设施维修60万元。（二）月牙岛生态公园运行费909.2万元。主要用于：1、公园园务管理与维护的合同制职工及其它人员工资、保费等支出270万元；2、公园园区卫生保洁服务120万元；3、基础设施维修、养护及园区运行管理费101万元；4、绿化养护288.2万元；5、喷泉维养130万元。</t>
  </si>
  <si>
    <t>原市委、人大办公楼房租费</t>
  </si>
  <si>
    <t>一、商品和服务支出为36万元。原市委、市人大办公楼现由我中心使用，需要向抚顺市城市建设发展有限公司工企房屋管理分公司缴纳房屋租金36万元（此租金为2019年1月至2019年12月租金）。具体明细：1、原市委大院办公楼22647.69元*12个月＝271772.28元≈27万元。2、原人大办公楼6929.05元*12个月＝83148.6元≈9万元。</t>
  </si>
  <si>
    <t>劳动公园及十里滨水绿化设施维养、园务管理费（公园处）</t>
  </si>
  <si>
    <t>一、商品和服务支出为575.48万元。（一）劳动公园绿化及设施维养45.22万元：1、大湖水费5万元；2、公园运行经费40.22万元。（二）十里滨水及劳动公园园务管理费404.02万元： 1、用于清扫保洁、绿化、园务、公厕等人员工资及管理费153万元；2、用于清扫保洁、绿化、运行费用22万元；3、硬化设施维修养护30.02万元；4、临时用工费及管理费199万元（包括劳动公园、滨南公园）。（三）十里滨水公园绿化及设施维养126.24万元： 1、绿化绿地养护费104.8万元；2、滨水北岸喷彩色路面21.44万元（约17元/平*13000平）。</t>
  </si>
  <si>
    <t>机关运行经费（文旅中心）</t>
  </si>
  <si>
    <t>一、商品和服务支出为121.68万元。（一）中心机关运行经费65万元。1、电费16.2万元。2、水费6.5万元。3、劳务费42.3万元。（二）中心大院与群众文化中心运行经费56.68万元。主要用于中心大院与群众文化中心弥补经费不足，具体明细：1、保安、保洁、园林人员工资20万元；2、电费2万元；3、水费1万元；4、演员演出劳务及食堂变电所设备改造更新10万元；5、运行办公费23.68万元。</t>
  </si>
  <si>
    <t>教学运营及妇女儿童活动专项经费（妇儿中心）</t>
  </si>
  <si>
    <t>教学运行费（妇儿中心2019年非税超收部分）8.23 万元。1、支付2019年应付教师课时费4万元；2、办公费4.23万元。</t>
  </si>
  <si>
    <t>文物保护专项经费（非遗、元帅林）</t>
  </si>
  <si>
    <t>一、商品和服务支出为15.82万元。（一）非物质文化遗产保护专项0.5万元。主要用于市级非遗代表性项目传承展示展演工作人员劳务费。（二）元帅林文物保护专项经费15.32万元。1、安防运行费3万元。2010年省文物局在元帅林安装了监控报警系统，由于监控设备运行导致电费、维修费用的相应增加，经过测算，每月增加电费0.25万元，全年3万元。2、园区运行及设施维修维护费12.32万元。主要用于：（1）草坪喷洒农药、机械维修、石刻文物底座维修5.32万元；（2）甬路修缮1200平/25元共计3万元；（3）维护草坪、园区室内外保洁股工会4万元（4名）。</t>
  </si>
  <si>
    <t>场馆运行及异地义务宣传、巡回展览项目（雷锋馆）</t>
  </si>
  <si>
    <t>一、商品和服务支出70.72万元。（一）场馆运行及设备设施维护专项65.85万元。1、办公费3.6万元，用于免费开放日常增加费用支出。2、维修（护）费20.4万元：（1）馆内9.97万元，用于馆内空调、电梯维保和日常维修维护等。（2)园区10.43万元，用于绿化、硬化、供电设施维护和园区美化等。3、聘任派遣制讲解员项目41.85万元。雷锋纪念馆以劳务派遣的方式，通过社会公开招考招聘了11名讲解员，经市政府批准同意，讲解员工资待遇按行政事业单位临时雇佣人员第五类上限工资标准执行，并给与缴纳社会保险金。经测算，每人每月需3170元（五类人员上限工资2320元/月/人，社会保险金850元/月/人），合计3170元/月×11人×12月=41.85万元。（二）异地义务宣传、巡回展览项目4.87万元。1、雷锋产品研发（纪念币、图书、画册等）2.87万元；2、巡展活动的设计制作及相关物品的购置（展架、展板、讲解设备、服装等）1万元；3、网站、刊物（设计、制作、编写、印刷）1万元。</t>
  </si>
  <si>
    <t>市博物馆建设费用（博物馆）</t>
  </si>
  <si>
    <t>乔安山生活补助及取暖费（雷锋馆）</t>
  </si>
  <si>
    <t>一、补贴类项目2.11万元。（一）生活补助1.8万元。1、乔安山每月0.1万元×12月=1.2万元。2、妻子张淑琴每月0.05万元×12月=0.6万元。（二）取暖费0.31万元。</t>
  </si>
  <si>
    <t>注：本部门没有政府购买服务支出，故本表无数据。</t>
  </si>
  <si>
    <t xml:space="preserve">部门名称：抚顺市文化旅游发展促进中心                                 </t>
  </si>
  <si>
    <t xml:space="preserve">部门名称：抚顺市文化旅游发展促进中心    </t>
  </si>
  <si>
    <t>注：本部门属于事业单位，故本表无数据。</t>
  </si>
  <si>
    <t>场馆运行及异地义务宣传、巡回展览项目（雷锋馆</t>
  </si>
  <si>
    <t>2020年1至12月</t>
  </si>
  <si>
    <t>2020年1至12月</t>
  </si>
  <si>
    <t>购书经费</t>
  </si>
  <si>
    <t>2009年市图书馆被国家文化部评为国家二级图书馆（由于购书经费不足没有达到国家要求），2017年全国进行了第六次评估，由于闭馆我馆没能参加。如果想达到国家一级图书馆要求，其中年入藏图书必须达到4000种，按照每种图书5册副本计算，需要采购图书20000册。</t>
  </si>
  <si>
    <t>年新购入纸质图书近20000多册。</t>
  </si>
  <si>
    <t>一、商品和服务支出为20万元。（一）采购图书10.25万元。（二）订购报刊4.75万元。（三）网上数据库资源4万元。（四）图书修补1万元。</t>
  </si>
  <si>
    <t xml:space="preserve">资本性支出300万元。根据市政府专题会议纪要第23期《关于市博物馆维修改造项目相关问题会议纪要》，安排市市博物馆维修改造项目工程建设费212万元。工程前期建设费88万元。
</t>
  </si>
  <si>
    <t>为了文化旅游发展促进中心正常运行。</t>
  </si>
  <si>
    <t>原市纪委大楼、原人大楼、原市委大楼、原会议楼日常运行费。</t>
  </si>
  <si>
    <t>满足广大群众不断提高的文化需求。</t>
  </si>
  <si>
    <t>1、保证人员开支及部门正常运转，提升服务质量，为市民提供整洁的公园环境。</t>
  </si>
  <si>
    <t>提升抚顺人民对公园绿化、市容环境的关注度、满意度。</t>
  </si>
  <si>
    <t>积极推进满族艺术剧院转企改制，贯彻落实省文化体制改革工作。</t>
  </si>
  <si>
    <t xml:space="preserve">促进省文化体制改革顺利完成。  
</t>
  </si>
  <si>
    <t xml:space="preserve">推进满族艺术剧院转企改制。  
</t>
  </si>
  <si>
    <t>平均每月购入1666册。</t>
  </si>
  <si>
    <t>平均到成人和少儿图书馆的每个开架借阅区每月上新书1665册。</t>
  </si>
  <si>
    <t>确保雷锋纪念馆的运行</t>
  </si>
  <si>
    <t xml:space="preserve">“公共图书馆的服务对象是全社会公众，公共图书馆要通过其技术服务，即资料的征集、采编、分类、典藏等，以达到服务各类不同层次公众的目的。同时要以文化和科技传播为根本宗旨和目标，充分提供阅览、参考、推广和传播技术的条件，以实现其教育职能，这是公共图书馆建设的基础和前提，是发挥其社会效益的保障。  </t>
  </si>
  <si>
    <t>提升服务，增强满意度</t>
  </si>
  <si>
    <t>绿化、美化、净化抚顺　，为抚顺人民提供宜居的良好社会环境。</t>
  </si>
  <si>
    <t>提高资金使用效率</t>
  </si>
  <si>
    <t>筹集各类资金，按时拨付资金</t>
  </si>
  <si>
    <t>合理使各项资金，严把资金拨付审核关</t>
  </si>
  <si>
    <t>按月计发在职人员46名职工工资。</t>
  </si>
  <si>
    <t xml:space="preserve">为市民提供整洁的公园及景区环境  </t>
  </si>
  <si>
    <r>
      <t>1、为了雷锋纪念馆的正常运行。</t>
    </r>
    <r>
      <rPr>
        <sz val="10"/>
        <rFont val="宋体"/>
        <family val="0"/>
      </rPr>
      <t>2、</t>
    </r>
    <r>
      <rPr>
        <sz val="10"/>
        <rFont val="宋体"/>
        <family val="0"/>
      </rPr>
      <t xml:space="preserve">提升服务，增强满意度。
</t>
    </r>
  </si>
  <si>
    <t>满族艺术剧院离休人员工资经费（群众艺术馆）</t>
  </si>
  <si>
    <t>按时发放离退人员工资，推进满族艺术剧院转企改制工作，确保省文化体制改革工作顺利实施。</t>
  </si>
  <si>
    <t>按时发放10人离休人员工资。</t>
  </si>
  <si>
    <t>加快转企改制工作。</t>
  </si>
  <si>
    <t>确保省文化体制改革工作顺利实施。</t>
  </si>
  <si>
    <t>满族艺术剧院退休人员工资经费（群众艺术馆）</t>
  </si>
  <si>
    <t>按时发放214人退休人员工资。</t>
  </si>
  <si>
    <t>乔安山生活补助及取暖费（雷锋馆）</t>
  </si>
  <si>
    <t>保障乔安山及其妻子张淑琴的生活水平。</t>
  </si>
  <si>
    <t>乔安山每月1000元和其妻子张淑琴每月500元的生活补助及全年暖气费。</t>
  </si>
  <si>
    <t>关爱雷锋战友，弘扬雷锋精神。</t>
  </si>
  <si>
    <t>萨尔浒景区及月牙岛生态公园运行费（萨尔浒)</t>
  </si>
  <si>
    <t>绿化、美化景区环境、保护生态资源，提升服务质量，为市民提供优质的文化活动出行空间。</t>
  </si>
  <si>
    <t>为市民提供整洁的公园及景区环境   
。</t>
  </si>
  <si>
    <t>合理使用各项资金，严把资金拨付审核关   
。</t>
  </si>
  <si>
    <t>筹集各类资金，按时拨付资金   
。</t>
  </si>
  <si>
    <t xml:space="preserve">提升抚顺人民对公园绿化、市容环境的关注度、满意度   </t>
  </si>
  <si>
    <t>绿化、美化、净化抚顺，为抚顺人民提供宜居的良好社会环境</t>
  </si>
  <si>
    <t>市博物馆建设费用（博物馆）</t>
  </si>
  <si>
    <t>为了更好地开展博物馆工作。</t>
  </si>
  <si>
    <t>确保博物馆维修改造顺利完成。</t>
  </si>
  <si>
    <t>满足广大群众不断提高的文化需求。</t>
  </si>
  <si>
    <t>文旅中心文化活动经费（艺术馆、朝文馆）</t>
  </si>
  <si>
    <t>通过演出既活跃了广大市民的业余文化生活，又锻炼了群众文化队伍，提高文艺爱好者的艺术水平。同时也完成了艺术馆培训、辅导、举办大型活动的工作任务。</t>
  </si>
  <si>
    <t>演出15-18场</t>
  </si>
  <si>
    <t>观众达2万人</t>
  </si>
  <si>
    <t>通过精选节目，精心排练，演出精品，让广大市民欣赏到满意的节目</t>
  </si>
  <si>
    <t>引导观众培养有益身心健康的兴趣爱好。</t>
  </si>
  <si>
    <t>观众满意度达百分之百。</t>
  </si>
  <si>
    <t>通过演出，锻炼群众文化队伍，提高艺术表现力</t>
  </si>
  <si>
    <t>文物保护专项经费（非遗、元帅林）</t>
  </si>
  <si>
    <t>通过完成市级非遗代表性项目的省级申报工作，以扩大抚顺在省级项目的数量和保护力度，从而有资格继续申报国家、世界级，确保我市非遗代表性项目得到保存、保护。</t>
  </si>
  <si>
    <t>召开专家论证会，选定申报项目。</t>
  </si>
  <si>
    <t>通过资料核实，确保申报材料无误。</t>
  </si>
  <si>
    <t>详实制作申报书、录像片。</t>
  </si>
  <si>
    <t>扩大抚顺市非物质文化遗产项目在省级的数量。</t>
  </si>
  <si>
    <t>获取抚顺非遗项目申报国家级、世界级资格。</t>
  </si>
  <si>
    <t>确保抚顺非遗项目得到更好的保护条件。</t>
  </si>
  <si>
    <t>原市图书馆物业及运行费（图书馆）</t>
  </si>
  <si>
    <t xml:space="preserve">确保原市图书馆正常运行   
</t>
  </si>
  <si>
    <t>确保图书馆正常运行</t>
  </si>
  <si>
    <t>提高群众文化生活</t>
  </si>
  <si>
    <t>原市委、人大办公楼房租费</t>
  </si>
  <si>
    <t>原市委、人大办公楼日常运行。</t>
  </si>
  <si>
    <t>30101</t>
  </si>
  <si>
    <t>30102</t>
  </si>
  <si>
    <t>30103</t>
  </si>
  <si>
    <t>30108</t>
  </si>
  <si>
    <t xml:space="preserve">  机关事业单位基本养老保险缴费</t>
  </si>
  <si>
    <t>30109</t>
  </si>
  <si>
    <t xml:space="preserve">  职业年金缴费</t>
  </si>
  <si>
    <t>30110</t>
  </si>
  <si>
    <t xml:space="preserve">  职工基本医疗保险缴费</t>
  </si>
  <si>
    <t>30112</t>
  </si>
  <si>
    <t xml:space="preserve">  其他社会保障缴费</t>
  </si>
  <si>
    <t>30113</t>
  </si>
  <si>
    <t xml:space="preserve">  住房公积金</t>
  </si>
  <si>
    <t>30199</t>
  </si>
  <si>
    <t xml:space="preserve">  其他工资福利支出</t>
  </si>
  <si>
    <t>30201</t>
  </si>
  <si>
    <t>30208</t>
  </si>
  <si>
    <t xml:space="preserve">  取暖费</t>
  </si>
  <si>
    <t>30226</t>
  </si>
  <si>
    <t xml:space="preserve">  劳务费</t>
  </si>
  <si>
    <t>30228</t>
  </si>
  <si>
    <t xml:space="preserve">  工会经费</t>
  </si>
  <si>
    <t>30231</t>
  </si>
  <si>
    <t xml:space="preserve">  公务用车运行维护费</t>
  </si>
  <si>
    <t>30299</t>
  </si>
  <si>
    <t>30301</t>
  </si>
  <si>
    <t>30302</t>
  </si>
  <si>
    <t>30303</t>
  </si>
  <si>
    <t xml:space="preserve">  退职(役)费</t>
  </si>
  <si>
    <t>30305</t>
  </si>
  <si>
    <t xml:space="preserve">  生活补助</t>
  </si>
  <si>
    <t>30309</t>
  </si>
  <si>
    <t xml:space="preserve">  奖励金</t>
  </si>
  <si>
    <t>机关运行经费（文旅中心）</t>
  </si>
  <si>
    <t>中心聘用保安、保洁、园林等人员工资42.3万元。</t>
  </si>
  <si>
    <t>资本性支出300万元。根据市政府专题会议纪要第23期《关于市博物馆维修改造项目相关问题会议纪要》，安排市市博物馆维修改造项目工程建设费212万元。工程前期建设费88万元。</t>
  </si>
  <si>
    <t>劳动公园及十里滨水绿化设施维养、园务管理费（公园处）</t>
  </si>
  <si>
    <t>滨水北岸喷彩色路面（约17元/平*13000平）21.44万元。</t>
  </si>
  <si>
    <t>绿化绿地养护费80万元。</t>
  </si>
  <si>
    <t>1、公园园区卫生保洁服务费120万元。2、绿化养护经费220万元。</t>
  </si>
  <si>
    <t>为抚顺市广大妇女儿童服务，通过各种学习、培训、辅导，年培训妇女儿童400余人。提升女性艺术修养，树立妇女自信心，可以提升妇女综合素质；传承中华优秀文化，凝聚社会正能量。</t>
  </si>
  <si>
    <t>改善教学环境更好的为学员服务</t>
  </si>
  <si>
    <t xml:space="preserve">提升了广大妇女综合素质，和精神面貌。  </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</si>
</sst>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_);[Red]\(0.0\)"/>
    <numFmt numFmtId="185" formatCode=";;"/>
    <numFmt numFmtId="186" formatCode="#,##0.00_ "/>
    <numFmt numFmtId="187" formatCode="#,##0.0"/>
    <numFmt numFmtId="188" formatCode="#,##0.0000"/>
    <numFmt numFmtId="189" formatCode="#,##0_ "/>
    <numFmt numFmtId="190" formatCode="#,##0.00_);[Red]\(#,##0.00\)"/>
    <numFmt numFmtId="191" formatCode="0.0_ "/>
    <numFmt numFmtId="192" formatCode="0.00_ "/>
    <numFmt numFmtId="193" formatCode="0.00_);[Red]\(0.00\)"/>
    <numFmt numFmtId="194" formatCode="#,##0.0_ "/>
    <numFmt numFmtId="195" formatCode="#,##0.00;[Red]#,##0.00"/>
  </numFmts>
  <fonts count="44">
    <font>
      <sz val="9"/>
      <name val="宋体"/>
      <family val="0"/>
    </font>
    <font>
      <sz val="11"/>
      <color indexed="8"/>
      <name val="宋体"/>
      <family val="0"/>
    </font>
    <font>
      <sz val="12"/>
      <name val="宋体"/>
      <family val="0"/>
    </font>
    <font>
      <b/>
      <sz val="12"/>
      <name val="宋体"/>
      <family val="0"/>
    </font>
    <font>
      <sz val="22"/>
      <name val="宋体"/>
      <family val="0"/>
    </font>
    <font>
      <b/>
      <sz val="18"/>
      <name val="宋体"/>
      <family val="0"/>
    </font>
    <font>
      <b/>
      <sz val="10"/>
      <name val="宋体"/>
      <family val="0"/>
    </font>
    <font>
      <b/>
      <sz val="9"/>
      <name val="宋体"/>
      <family val="0"/>
    </font>
    <font>
      <sz val="10"/>
      <name val="宋体"/>
      <family val="0"/>
    </font>
    <font>
      <b/>
      <sz val="22"/>
      <name val="宋体"/>
      <family val="0"/>
    </font>
    <font>
      <b/>
      <sz val="10"/>
      <color indexed="9"/>
      <name val="宋体"/>
      <family val="0"/>
    </font>
    <font>
      <b/>
      <sz val="11"/>
      <name val="宋体"/>
      <family val="0"/>
    </font>
    <font>
      <sz val="11"/>
      <name val="宋体"/>
      <family val="0"/>
    </font>
    <font>
      <b/>
      <sz val="24"/>
      <name val="宋体"/>
      <family val="0"/>
    </font>
    <font>
      <sz val="20"/>
      <name val="宋体"/>
      <family val="0"/>
    </font>
    <font>
      <b/>
      <sz val="14"/>
      <name val="宋体"/>
      <family val="0"/>
    </font>
    <font>
      <sz val="14"/>
      <name val="宋体"/>
      <family val="0"/>
    </font>
    <font>
      <b/>
      <sz val="20"/>
      <name val="宋体"/>
      <family val="0"/>
    </font>
    <font>
      <b/>
      <sz val="11"/>
      <color indexed="63"/>
      <name val="宋体"/>
      <family val="0"/>
    </font>
    <font>
      <sz val="11"/>
      <color indexed="9"/>
      <name val="宋体"/>
      <family val="0"/>
    </font>
    <font>
      <b/>
      <sz val="11"/>
      <color indexed="9"/>
      <name val="宋体"/>
      <family val="0"/>
    </font>
    <font>
      <b/>
      <sz val="15"/>
      <color indexed="56"/>
      <name val="宋体"/>
      <family val="0"/>
    </font>
    <font>
      <u val="single"/>
      <sz val="11"/>
      <color indexed="12"/>
      <name val="宋体"/>
      <family val="0"/>
    </font>
    <font>
      <b/>
      <sz val="18"/>
      <color indexed="56"/>
      <name val="宋体"/>
      <family val="0"/>
    </font>
    <font>
      <sz val="11"/>
      <color indexed="62"/>
      <name val="宋体"/>
      <family val="0"/>
    </font>
    <font>
      <u val="single"/>
      <sz val="12"/>
      <color indexed="12"/>
      <name val="宋体"/>
      <family val="0"/>
    </font>
    <font>
      <b/>
      <sz val="11"/>
      <color indexed="52"/>
      <name val="宋体"/>
      <family val="0"/>
    </font>
    <font>
      <b/>
      <sz val="11"/>
      <color indexed="56"/>
      <name val="宋体"/>
      <family val="0"/>
    </font>
    <font>
      <sz val="11"/>
      <color indexed="20"/>
      <name val="宋体"/>
      <family val="0"/>
    </font>
    <font>
      <b/>
      <sz val="13"/>
      <color indexed="56"/>
      <name val="宋体"/>
      <family val="0"/>
    </font>
    <font>
      <sz val="11"/>
      <color indexed="10"/>
      <name val="宋体"/>
      <family val="0"/>
    </font>
    <font>
      <sz val="10"/>
      <color indexed="8"/>
      <name val="Arial"/>
      <family val="2"/>
    </font>
    <font>
      <u val="single"/>
      <sz val="11"/>
      <color indexed="36"/>
      <name val="宋体"/>
      <family val="0"/>
    </font>
    <font>
      <b/>
      <sz val="11"/>
      <color indexed="8"/>
      <name val="宋体"/>
      <family val="0"/>
    </font>
    <font>
      <i/>
      <sz val="11"/>
      <color indexed="23"/>
      <name val="宋体"/>
      <family val="0"/>
    </font>
    <font>
      <sz val="11"/>
      <color indexed="52"/>
      <name val="宋体"/>
      <family val="0"/>
    </font>
    <font>
      <sz val="11"/>
      <color indexed="17"/>
      <name val="宋体"/>
      <family val="0"/>
    </font>
    <font>
      <sz val="11"/>
      <color indexed="60"/>
      <name val="宋体"/>
      <family val="0"/>
    </font>
    <font>
      <sz val="11"/>
      <color indexed="16"/>
      <name val="宋体"/>
      <family val="0"/>
    </font>
    <font>
      <b/>
      <sz val="10"/>
      <name val="Arial"/>
      <family val="2"/>
    </font>
    <font>
      <sz val="9"/>
      <color indexed="8"/>
      <name val="宋体"/>
      <family val="0"/>
    </font>
    <font>
      <sz val="16"/>
      <name val="宋体"/>
      <family val="0"/>
    </font>
    <font>
      <b/>
      <sz val="28"/>
      <name val="宋体"/>
      <family val="0"/>
    </font>
    <font>
      <sz val="8"/>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color indexed="63"/>
      </top>
      <bottom>
        <color indexed="63"/>
      </bottom>
    </border>
  </borders>
  <cellStyleXfs count="13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31" fillId="0" borderId="0" applyNumberFormat="0" applyFill="0" applyBorder="0" applyAlignment="0" applyProtection="0"/>
    <xf numFmtId="0" fontId="39" fillId="0" borderId="0" applyNumberFormat="0" applyFill="0" applyBorder="0" applyAlignment="0" applyProtection="0"/>
    <xf numFmtId="42" fontId="2" fillId="0" borderId="0" applyFont="0" applyFill="0" applyBorder="0" applyAlignment="0" applyProtection="0"/>
    <xf numFmtId="0" fontId="23" fillId="0" borderId="0" applyNumberFormat="0" applyFill="0" applyBorder="0" applyAlignment="0" applyProtection="0"/>
    <xf numFmtId="0" fontId="21" fillId="0" borderId="1" applyNumberFormat="0" applyFill="0" applyAlignment="0" applyProtection="0"/>
    <xf numFmtId="0" fontId="29"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3" borderId="0" applyNumberFormat="0" applyBorder="0" applyAlignment="0" applyProtection="0"/>
    <xf numFmtId="0" fontId="28" fillId="3" borderId="0" applyNumberFormat="0" applyBorder="0" applyAlignment="0" applyProtection="0"/>
    <xf numFmtId="0" fontId="38" fillId="7"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 fillId="0" borderId="0">
      <alignment/>
      <protection/>
    </xf>
    <xf numFmtId="0" fontId="2" fillId="0" borderId="0">
      <alignment vertical="center"/>
      <protection/>
    </xf>
    <xf numFmtId="0" fontId="2" fillId="0" borderId="0">
      <alignment vertical="center"/>
      <protection/>
    </xf>
    <xf numFmtId="0" fontId="0" fillId="0" borderId="0">
      <alignment vertical="center"/>
      <protection/>
    </xf>
    <xf numFmtId="0" fontId="0" fillId="0" borderId="0">
      <alignment/>
      <protection/>
    </xf>
    <xf numFmtId="0" fontId="2" fillId="0" borderId="0">
      <alignment/>
      <protection/>
    </xf>
    <xf numFmtId="0" fontId="22" fillId="0" borderId="0" applyNumberFormat="0" applyFill="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3" fillId="0" borderId="4" applyNumberFormat="0" applyFill="0" applyAlignment="0" applyProtection="0"/>
    <xf numFmtId="0" fontId="25" fillId="0" borderId="0" applyNumberFormat="0" applyFill="0" applyBorder="0" applyAlignment="0" applyProtection="0"/>
    <xf numFmtId="44" fontId="2" fillId="0" borderId="0" applyFont="0" applyFill="0" applyBorder="0" applyAlignment="0" applyProtection="0"/>
    <xf numFmtId="0" fontId="26" fillId="16" borderId="5" applyNumberFormat="0" applyAlignment="0" applyProtection="0"/>
    <xf numFmtId="0" fontId="26" fillId="16" borderId="5" applyNumberFormat="0" applyAlignment="0" applyProtection="0"/>
    <xf numFmtId="0" fontId="20" fillId="17" borderId="6" applyNumberFormat="0" applyAlignment="0" applyProtection="0"/>
    <xf numFmtId="0" fontId="20" fillId="17" borderId="6" applyNumberFormat="0" applyAlignment="0" applyProtection="0"/>
    <xf numFmtId="0" fontId="34" fillId="0" borderId="0" applyNumberFormat="0" applyFill="0" applyBorder="0" applyAlignment="0" applyProtection="0"/>
    <xf numFmtId="0" fontId="30" fillId="0" borderId="0" applyNumberFormat="0" applyFill="0" applyBorder="0" applyAlignment="0" applyProtection="0"/>
    <xf numFmtId="0" fontId="35" fillId="0" borderId="7" applyNumberFormat="0" applyFill="0" applyAlignment="0" applyProtection="0"/>
    <xf numFmtId="9" fontId="2" fillId="0" borderId="0" applyFont="0" applyFill="0" applyBorder="0" applyAlignment="0" applyProtection="0"/>
    <xf numFmtId="0" fontId="0" fillId="0" borderId="0">
      <alignment/>
      <protection/>
    </xf>
    <xf numFmtId="0" fontId="19" fillId="18"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8" fillId="16" borderId="8" applyNumberFormat="0" applyAlignment="0" applyProtection="0"/>
    <xf numFmtId="0" fontId="18" fillId="16" borderId="8" applyNumberFormat="0" applyAlignment="0" applyProtection="0"/>
    <xf numFmtId="0" fontId="24" fillId="7" borderId="5" applyNumberFormat="0" applyAlignment="0" applyProtection="0"/>
    <xf numFmtId="0" fontId="24" fillId="7" borderId="5" applyNumberFormat="0" applyAlignment="0" applyProtection="0"/>
    <xf numFmtId="0" fontId="32" fillId="0" borderId="0" applyNumberFormat="0" applyFill="0" applyBorder="0" applyAlignment="0" applyProtection="0"/>
    <xf numFmtId="0" fontId="0" fillId="23" borderId="9" applyNumberFormat="0" applyFont="0" applyAlignment="0" applyProtection="0"/>
    <xf numFmtId="0" fontId="0" fillId="23" borderId="9" applyNumberFormat="0" applyFont="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1" borderId="0" applyNumberFormat="0" applyBorder="0" applyAlignment="0" applyProtection="0"/>
  </cellStyleXfs>
  <cellXfs count="289">
    <xf numFmtId="0" fontId="0" fillId="0" borderId="0" xfId="0" applyAlignment="1">
      <alignment vertical="center"/>
    </xf>
    <xf numFmtId="0" fontId="0" fillId="24" borderId="0" xfId="0" applyFill="1" applyAlignment="1">
      <alignment vertical="center"/>
    </xf>
    <xf numFmtId="0" fontId="5" fillId="24" borderId="0" xfId="0" applyFont="1" applyFill="1" applyAlignment="1">
      <alignment horizontal="centerContinuous" vertical="center"/>
    </xf>
    <xf numFmtId="0" fontId="7" fillId="24" borderId="0" xfId="0" applyFont="1" applyFill="1" applyAlignment="1">
      <alignment vertical="center"/>
    </xf>
    <xf numFmtId="0" fontId="7" fillId="24" borderId="0" xfId="0" applyNumberFormat="1" applyFont="1" applyFill="1" applyAlignment="1" applyProtection="1">
      <alignment horizontal="right" vertical="center"/>
      <protection/>
    </xf>
    <xf numFmtId="0" fontId="7" fillId="24" borderId="0" xfId="0" applyFont="1" applyFill="1" applyAlignment="1">
      <alignment horizontal="right" vertical="center"/>
    </xf>
    <xf numFmtId="0" fontId="8" fillId="0" borderId="0" xfId="105" applyFont="1" applyAlignment="1">
      <alignment vertical="center"/>
      <protection/>
    </xf>
    <xf numFmtId="0" fontId="6" fillId="24" borderId="0" xfId="105" applyFont="1" applyFill="1" applyAlignment="1">
      <alignment vertical="center" wrapText="1"/>
      <protection/>
    </xf>
    <xf numFmtId="0" fontId="6" fillId="0" borderId="0" xfId="105" applyFont="1" applyAlignment="1">
      <alignment vertical="center"/>
      <protection/>
    </xf>
    <xf numFmtId="0" fontId="7" fillId="0" borderId="0" xfId="0" applyFont="1" applyAlignment="1">
      <alignment vertical="center"/>
    </xf>
    <xf numFmtId="49" fontId="8" fillId="0" borderId="0" xfId="105" applyNumberFormat="1" applyFont="1" applyFill="1" applyAlignment="1" applyProtection="1">
      <alignment vertical="center"/>
      <protection/>
    </xf>
    <xf numFmtId="184" fontId="8" fillId="0" borderId="0" xfId="105" applyNumberFormat="1" applyFont="1" applyAlignment="1">
      <alignment vertical="center"/>
      <protection/>
    </xf>
    <xf numFmtId="0" fontId="8" fillId="0" borderId="0" xfId="105" applyFont="1">
      <alignment/>
      <protection/>
    </xf>
    <xf numFmtId="2" fontId="8" fillId="0" borderId="0" xfId="105" applyNumberFormat="1" applyFont="1" applyFill="1" applyAlignment="1" applyProtection="1">
      <alignment horizontal="center" vertical="center"/>
      <protection/>
    </xf>
    <xf numFmtId="2" fontId="6" fillId="0" borderId="0" xfId="105" applyNumberFormat="1" applyFont="1" applyFill="1" applyAlignment="1" applyProtection="1">
      <alignment horizontal="right" vertical="center"/>
      <protection/>
    </xf>
    <xf numFmtId="0" fontId="6" fillId="0" borderId="10" xfId="86" applyFont="1" applyFill="1" applyBorder="1" applyAlignment="1">
      <alignment horizontal="left" vertical="center"/>
      <protection/>
    </xf>
    <xf numFmtId="184" fontId="8" fillId="0" borderId="0" xfId="105" applyNumberFormat="1" applyFont="1" applyFill="1" applyAlignment="1">
      <alignment horizontal="center" vertical="center"/>
      <protection/>
    </xf>
    <xf numFmtId="184" fontId="6" fillId="0" borderId="10" xfId="105" applyNumberFormat="1" applyFont="1" applyFill="1" applyBorder="1" applyAlignment="1" applyProtection="1">
      <alignment horizontal="right" vertical="center"/>
      <protection/>
    </xf>
    <xf numFmtId="0" fontId="6" fillId="0" borderId="11" xfId="0" applyFont="1" applyBorder="1" applyAlignment="1">
      <alignment horizontal="center" vertical="center" wrapText="1"/>
    </xf>
    <xf numFmtId="0" fontId="6" fillId="0" borderId="11" xfId="0" applyFont="1" applyFill="1" applyBorder="1" applyAlignment="1">
      <alignment horizontal="center" vertical="center" wrapText="1"/>
    </xf>
    <xf numFmtId="0" fontId="6" fillId="0" borderId="0" xfId="105" applyFont="1">
      <alignment/>
      <protection/>
    </xf>
    <xf numFmtId="49" fontId="8" fillId="0" borderId="11" xfId="0" applyNumberFormat="1" applyFont="1" applyFill="1" applyBorder="1" applyAlignment="1" applyProtection="1">
      <alignment horizontal="center" vertical="center"/>
      <protection/>
    </xf>
    <xf numFmtId="0" fontId="6" fillId="0" borderId="0" xfId="0" applyFont="1" applyAlignment="1">
      <alignment vertical="center"/>
    </xf>
    <xf numFmtId="0" fontId="8" fillId="0" borderId="0" xfId="0" applyFont="1" applyAlignment="1">
      <alignment vertical="center"/>
    </xf>
    <xf numFmtId="0" fontId="9" fillId="0" borderId="0" xfId="0" applyFont="1" applyAlignment="1">
      <alignment horizontal="centerContinuous" vertical="center"/>
    </xf>
    <xf numFmtId="0" fontId="6" fillId="0" borderId="0" xfId="0" applyNumberFormat="1" applyFont="1" applyFill="1" applyAlignment="1" applyProtection="1">
      <alignment horizontal="right" vertical="center"/>
      <protection/>
    </xf>
    <xf numFmtId="0" fontId="6" fillId="0" borderId="12" xfId="0" applyFont="1" applyBorder="1" applyAlignment="1">
      <alignment horizontal="centerContinuous" vertical="center"/>
    </xf>
    <xf numFmtId="0" fontId="6" fillId="0" borderId="11" xfId="0" applyFont="1" applyBorder="1" applyAlignment="1">
      <alignment horizontal="centerContinuous" vertical="center"/>
    </xf>
    <xf numFmtId="0" fontId="6" fillId="0" borderId="0" xfId="0" applyFont="1" applyFill="1" applyAlignment="1">
      <alignment vertical="center"/>
    </xf>
    <xf numFmtId="0" fontId="6" fillId="0" borderId="11" xfId="0" applyFont="1" applyBorder="1" applyAlignment="1">
      <alignment horizontal="center" vertical="center"/>
    </xf>
    <xf numFmtId="0" fontId="6" fillId="0" borderId="11" xfId="0" applyFont="1" applyFill="1" applyBorder="1" applyAlignment="1">
      <alignment horizontal="center" vertical="center"/>
    </xf>
    <xf numFmtId="188" fontId="10" fillId="0" borderId="0" xfId="0" applyNumberFormat="1" applyFont="1" applyFill="1" applyAlignment="1" applyProtection="1">
      <alignment vertical="center" wrapText="1"/>
      <protection/>
    </xf>
    <xf numFmtId="187" fontId="10" fillId="0" borderId="0" xfId="0" applyNumberFormat="1" applyFont="1" applyFill="1" applyAlignment="1" applyProtection="1">
      <alignment vertical="center" wrapText="1"/>
      <protection/>
    </xf>
    <xf numFmtId="0" fontId="6" fillId="0" borderId="13" xfId="0" applyFont="1" applyFill="1" applyBorder="1" applyAlignment="1">
      <alignment vertical="center"/>
    </xf>
    <xf numFmtId="0" fontId="8" fillId="0" borderId="14" xfId="0" applyFont="1" applyFill="1" applyBorder="1" applyAlignment="1">
      <alignment vertical="center"/>
    </xf>
    <xf numFmtId="0" fontId="8" fillId="0" borderId="0" xfId="0" applyFont="1" applyFill="1" applyAlignment="1">
      <alignment vertical="center"/>
    </xf>
    <xf numFmtId="0" fontId="8" fillId="0" borderId="14" xfId="0" applyFont="1" applyBorder="1" applyAlignment="1">
      <alignment vertical="center"/>
    </xf>
    <xf numFmtId="0" fontId="8" fillId="0" borderId="11" xfId="0" applyFont="1" applyBorder="1" applyAlignment="1">
      <alignment vertical="center"/>
    </xf>
    <xf numFmtId="0" fontId="5" fillId="0" borderId="0" xfId="0" applyFont="1" applyAlignment="1">
      <alignment horizontal="center" vertical="center"/>
    </xf>
    <xf numFmtId="0" fontId="5" fillId="0" borderId="0" xfId="0" applyFont="1" applyAlignment="1">
      <alignment horizontal="centerContinuous" vertical="center"/>
    </xf>
    <xf numFmtId="0" fontId="7" fillId="0" borderId="11" xfId="0" applyNumberFormat="1" applyFont="1" applyFill="1" applyBorder="1" applyAlignment="1" applyProtection="1">
      <alignment horizontal="center" vertical="center"/>
      <protection/>
    </xf>
    <xf numFmtId="185" fontId="8" fillId="0" borderId="11" xfId="0" applyNumberFormat="1" applyFont="1" applyFill="1" applyBorder="1" applyAlignment="1" applyProtection="1">
      <alignment vertical="center" wrapText="1"/>
      <protection/>
    </xf>
    <xf numFmtId="49" fontId="8" fillId="0" borderId="11" xfId="0" applyNumberFormat="1" applyFont="1" applyFill="1" applyBorder="1" applyAlignment="1" applyProtection="1">
      <alignment vertical="center" wrapText="1"/>
      <protection/>
    </xf>
    <xf numFmtId="0" fontId="6" fillId="0" borderId="11" xfId="0" applyFont="1" applyBorder="1" applyAlignment="1">
      <alignment vertical="center" wrapText="1"/>
    </xf>
    <xf numFmtId="0" fontId="0" fillId="0" borderId="11" xfId="0" applyBorder="1" applyAlignment="1">
      <alignment vertical="center"/>
    </xf>
    <xf numFmtId="0" fontId="7" fillId="0" borderId="0" xfId="0" applyNumberFormat="1" applyFont="1" applyFill="1" applyAlignment="1" applyProtection="1">
      <alignment horizontal="right" vertical="center"/>
      <protection/>
    </xf>
    <xf numFmtId="0" fontId="7" fillId="0" borderId="0" xfId="0" applyFont="1" applyAlignment="1">
      <alignment horizontal="right" vertical="center"/>
    </xf>
    <xf numFmtId="189" fontId="8" fillId="0" borderId="11" xfId="0" applyNumberFormat="1" applyFont="1" applyFill="1" applyBorder="1" applyAlignment="1" applyProtection="1">
      <alignment horizontal="right" vertical="center"/>
      <protection/>
    </xf>
    <xf numFmtId="187" fontId="8" fillId="0" borderId="11" xfId="0" applyNumberFormat="1" applyFont="1" applyFill="1" applyBorder="1" applyAlignment="1" applyProtection="1">
      <alignment horizontal="right" vertical="center"/>
      <protection/>
    </xf>
    <xf numFmtId="0" fontId="7" fillId="0" borderId="11" xfId="0" applyNumberFormat="1" applyFont="1" applyFill="1" applyBorder="1" applyAlignment="1" applyProtection="1">
      <alignment horizontal="center" vertical="center" wrapText="1"/>
      <protection/>
    </xf>
    <xf numFmtId="0" fontId="7" fillId="0" borderId="11" xfId="0" applyFont="1" applyBorder="1" applyAlignment="1">
      <alignment vertical="center"/>
    </xf>
    <xf numFmtId="49" fontId="8" fillId="0" borderId="11" xfId="86" applyNumberFormat="1" applyFont="1" applyFill="1" applyBorder="1" applyAlignment="1" applyProtection="1">
      <alignment vertical="center"/>
      <protection/>
    </xf>
    <xf numFmtId="0" fontId="6" fillId="0" borderId="0" xfId="0" applyNumberFormat="1" applyFont="1" applyFill="1" applyBorder="1" applyAlignment="1" applyProtection="1">
      <alignment horizontal="right" vertical="center"/>
      <protection/>
    </xf>
    <xf numFmtId="0" fontId="8" fillId="0" borderId="10" xfId="0" applyFont="1" applyBorder="1" applyAlignment="1">
      <alignment vertical="center"/>
    </xf>
    <xf numFmtId="49" fontId="6" fillId="0" borderId="11" xfId="0" applyNumberFormat="1" applyFont="1" applyFill="1" applyBorder="1" applyAlignment="1" applyProtection="1">
      <alignment vertical="center" wrapText="1"/>
      <protection/>
    </xf>
    <xf numFmtId="49" fontId="6" fillId="0" borderId="11" xfId="0" applyNumberFormat="1" applyFont="1" applyFill="1" applyBorder="1" applyAlignment="1" applyProtection="1">
      <alignment horizontal="center" vertical="center"/>
      <protection/>
    </xf>
    <xf numFmtId="185" fontId="6" fillId="0" borderId="11" xfId="0" applyNumberFormat="1" applyFont="1" applyFill="1" applyBorder="1" applyAlignment="1" applyProtection="1">
      <alignment horizontal="center" vertical="center" wrapText="1"/>
      <protection/>
    </xf>
    <xf numFmtId="187" fontId="6" fillId="0" borderId="11" xfId="0" applyNumberFormat="1" applyFont="1" applyFill="1" applyBorder="1" applyAlignment="1" applyProtection="1">
      <alignment horizontal="right" vertical="center"/>
      <protection/>
    </xf>
    <xf numFmtId="0" fontId="6" fillId="0" borderId="0" xfId="0" applyFont="1" applyAlignment="1">
      <alignment horizontal="right" vertical="center"/>
    </xf>
    <xf numFmtId="0" fontId="6" fillId="0" borderId="11" xfId="0" applyFont="1" applyBorder="1" applyAlignment="1">
      <alignment vertical="center"/>
    </xf>
    <xf numFmtId="0" fontId="4" fillId="0" borderId="0" xfId="0" applyFont="1" applyAlignment="1">
      <alignment vertical="center"/>
    </xf>
    <xf numFmtId="0" fontId="6" fillId="0" borderId="0" xfId="105" applyNumberFormat="1" applyFont="1" applyFill="1" applyAlignment="1" applyProtection="1">
      <alignment horizontal="centerContinuous" vertical="center"/>
      <protection/>
    </xf>
    <xf numFmtId="0" fontId="8" fillId="0" borderId="0" xfId="105" applyNumberFormat="1" applyFont="1" applyFill="1" applyAlignment="1" applyProtection="1">
      <alignment horizontal="centerContinuous" vertical="center"/>
      <protection/>
    </xf>
    <xf numFmtId="0" fontId="6" fillId="0" borderId="0" xfId="105" applyNumberFormat="1" applyFont="1" applyFill="1" applyAlignment="1" applyProtection="1">
      <alignment horizontal="right" vertical="center"/>
      <protection/>
    </xf>
    <xf numFmtId="0" fontId="6" fillId="0" borderId="0" xfId="86" applyFont="1" applyFill="1" applyBorder="1" applyAlignment="1">
      <alignment horizontal="left" vertical="center"/>
      <protection/>
    </xf>
    <xf numFmtId="49" fontId="6" fillId="0" borderId="11" xfId="0" applyNumberFormat="1" applyFont="1" applyBorder="1" applyAlignment="1">
      <alignment horizontal="center" vertical="center"/>
    </xf>
    <xf numFmtId="186" fontId="8" fillId="0" borderId="11" xfId="0" applyNumberFormat="1" applyFont="1" applyFill="1" applyBorder="1" applyAlignment="1" applyProtection="1">
      <alignment horizontal="right" vertical="center"/>
      <protection/>
    </xf>
    <xf numFmtId="190" fontId="0" fillId="0" borderId="11" xfId="0" applyNumberFormat="1" applyFill="1" applyBorder="1" applyAlignment="1">
      <alignment horizontal="right" vertical="center"/>
    </xf>
    <xf numFmtId="0" fontId="0" fillId="0" borderId="0" xfId="0" applyFill="1" applyAlignment="1">
      <alignment vertical="center"/>
    </xf>
    <xf numFmtId="0" fontId="8" fillId="0" borderId="0" xfId="0" applyFont="1" applyBorder="1" applyAlignment="1">
      <alignment vertical="center"/>
    </xf>
    <xf numFmtId="0" fontId="8" fillId="0" borderId="0" xfId="0" applyFont="1" applyBorder="1" applyAlignment="1">
      <alignment horizontal="right" vertical="center"/>
    </xf>
    <xf numFmtId="49" fontId="0" fillId="0" borderId="11" xfId="0" applyNumberFormat="1" applyFill="1" applyBorder="1" applyAlignment="1">
      <alignment vertical="center"/>
    </xf>
    <xf numFmtId="0" fontId="0" fillId="0" borderId="11" xfId="0" applyNumberFormat="1" applyFill="1" applyBorder="1" applyAlignment="1">
      <alignment vertical="center"/>
    </xf>
    <xf numFmtId="0" fontId="6" fillId="0" borderId="0" xfId="0" applyFont="1" applyBorder="1" applyAlignment="1">
      <alignment horizontal="right" vertical="center"/>
    </xf>
    <xf numFmtId="0" fontId="8" fillId="0" borderId="0" xfId="0" applyFont="1" applyAlignment="1">
      <alignment vertical="center" wrapText="1"/>
    </xf>
    <xf numFmtId="49" fontId="8" fillId="0" borderId="14" xfId="86" applyNumberFormat="1" applyFont="1" applyFill="1" applyBorder="1" applyAlignment="1" applyProtection="1">
      <alignment vertical="center"/>
      <protection/>
    </xf>
    <xf numFmtId="0" fontId="6" fillId="0" borderId="0" xfId="0" applyFont="1" applyAlignment="1">
      <alignment vertical="center" wrapText="1"/>
    </xf>
    <xf numFmtId="186" fontId="8" fillId="0" borderId="11" xfId="0" applyNumberFormat="1" applyFont="1" applyFill="1" applyBorder="1" applyAlignment="1">
      <alignment vertical="center"/>
    </xf>
    <xf numFmtId="0" fontId="3" fillId="0" borderId="0" xfId="87" applyFont="1" applyAlignment="1">
      <alignment/>
      <protection/>
    </xf>
    <xf numFmtId="0" fontId="8" fillId="0" borderId="0" xfId="0" applyFont="1" applyAlignment="1">
      <alignment vertical="center"/>
    </xf>
    <xf numFmtId="0" fontId="9" fillId="0" borderId="0" xfId="105" applyNumberFormat="1" applyFont="1" applyFill="1" applyAlignment="1" applyProtection="1">
      <alignment vertical="center"/>
      <protection/>
    </xf>
    <xf numFmtId="0" fontId="6" fillId="0" borderId="0" xfId="0" applyFont="1" applyBorder="1" applyAlignment="1">
      <alignment vertical="center"/>
    </xf>
    <xf numFmtId="0" fontId="9" fillId="0" borderId="0" xfId="105" applyNumberFormat="1" applyFont="1" applyFill="1" applyAlignment="1" applyProtection="1">
      <alignment horizontal="centerContinuous" vertical="center"/>
      <protection/>
    </xf>
    <xf numFmtId="0" fontId="8" fillId="0" borderId="0" xfId="0" applyFont="1" applyAlignment="1">
      <alignment horizontal="centerContinuous" vertical="center"/>
    </xf>
    <xf numFmtId="186" fontId="6" fillId="0" borderId="11" xfId="0" applyNumberFormat="1" applyFont="1" applyFill="1" applyBorder="1" applyAlignment="1" applyProtection="1">
      <alignment horizontal="right" vertical="center"/>
      <protection/>
    </xf>
    <xf numFmtId="186" fontId="8" fillId="0" borderId="11" xfId="0" applyNumberFormat="1" applyFont="1" applyBorder="1" applyAlignment="1">
      <alignment vertical="center"/>
    </xf>
    <xf numFmtId="186" fontId="7" fillId="0" borderId="11" xfId="0" applyNumberFormat="1" applyFont="1" applyFill="1" applyBorder="1" applyAlignment="1" applyProtection="1">
      <alignment vertical="center"/>
      <protection/>
    </xf>
    <xf numFmtId="186" fontId="0" fillId="0" borderId="11" xfId="0" applyNumberFormat="1" applyFill="1" applyBorder="1" applyAlignment="1">
      <alignment vertical="center"/>
    </xf>
    <xf numFmtId="186" fontId="8" fillId="0" borderId="11" xfId="0" applyNumberFormat="1" applyFont="1" applyFill="1" applyBorder="1" applyAlignment="1">
      <alignment horizontal="right" vertical="center"/>
    </xf>
    <xf numFmtId="0" fontId="0" fillId="0" borderId="0" xfId="0" applyAlignment="1">
      <alignment horizontal="centerContinuous" vertical="center"/>
    </xf>
    <xf numFmtId="186" fontId="0" fillId="0" borderId="11" xfId="0" applyNumberFormat="1" applyFont="1" applyFill="1" applyBorder="1" applyAlignment="1" applyProtection="1">
      <alignment horizontal="right" vertical="center"/>
      <protection/>
    </xf>
    <xf numFmtId="186" fontId="0" fillId="0" borderId="11" xfId="0" applyNumberFormat="1" applyFill="1" applyBorder="1" applyAlignment="1">
      <alignment horizontal="right" vertical="center"/>
    </xf>
    <xf numFmtId="0" fontId="3" fillId="0" borderId="0" xfId="87" applyFont="1">
      <alignment/>
      <protection/>
    </xf>
    <xf numFmtId="0" fontId="2" fillId="0" borderId="0" xfId="87">
      <alignment/>
      <protection/>
    </xf>
    <xf numFmtId="0" fontId="8" fillId="0" borderId="0" xfId="86" applyFont="1" applyFill="1" applyAlignment="1">
      <alignment vertical="center"/>
      <protection/>
    </xf>
    <xf numFmtId="0" fontId="8" fillId="0" borderId="0" xfId="86" applyFont="1" applyFill="1" applyAlignment="1">
      <alignment horizontal="center" vertical="center"/>
      <protection/>
    </xf>
    <xf numFmtId="184" fontId="6" fillId="0" borderId="0" xfId="86" applyNumberFormat="1" applyFont="1" applyFill="1" applyAlignment="1" applyProtection="1">
      <alignment horizontal="right" vertical="center"/>
      <protection/>
    </xf>
    <xf numFmtId="0" fontId="12" fillId="0" borderId="0" xfId="86" applyFont="1" applyFill="1" applyAlignment="1">
      <alignment vertical="center"/>
      <protection/>
    </xf>
    <xf numFmtId="184" fontId="8" fillId="0" borderId="10" xfId="86" applyNumberFormat="1" applyFont="1" applyFill="1" applyBorder="1" applyAlignment="1">
      <alignment horizontal="center" vertical="center"/>
      <protection/>
    </xf>
    <xf numFmtId="0" fontId="8" fillId="0" borderId="10" xfId="86" applyFont="1" applyFill="1" applyBorder="1" applyAlignment="1">
      <alignment horizontal="center" vertical="center"/>
      <protection/>
    </xf>
    <xf numFmtId="0" fontId="12" fillId="0" borderId="0" xfId="86" applyFont="1" applyFill="1" applyBorder="1" applyAlignment="1">
      <alignment vertical="center"/>
      <protection/>
    </xf>
    <xf numFmtId="0" fontId="6" fillId="0" borderId="11" xfId="86" applyNumberFormat="1" applyFont="1" applyFill="1" applyBorder="1" applyAlignment="1" applyProtection="1">
      <alignment horizontal="centerContinuous" vertical="center"/>
      <protection/>
    </xf>
    <xf numFmtId="0" fontId="6" fillId="0" borderId="11" xfId="86" applyNumberFormat="1" applyFont="1" applyFill="1" applyBorder="1" applyAlignment="1" applyProtection="1">
      <alignment horizontal="center" vertical="center"/>
      <protection/>
    </xf>
    <xf numFmtId="184" fontId="6" fillId="0" borderId="15" xfId="86" applyNumberFormat="1" applyFont="1" applyFill="1" applyBorder="1" applyAlignment="1" applyProtection="1">
      <alignment horizontal="center" vertical="center"/>
      <protection/>
    </xf>
    <xf numFmtId="184" fontId="6" fillId="0" borderId="11" xfId="86" applyNumberFormat="1" applyFont="1" applyFill="1" applyBorder="1" applyAlignment="1" applyProtection="1">
      <alignment horizontal="center" vertical="center"/>
      <protection/>
    </xf>
    <xf numFmtId="49" fontId="8" fillId="0" borderId="14" xfId="86" applyNumberFormat="1" applyFont="1" applyFill="1" applyBorder="1" applyAlignment="1" applyProtection="1">
      <alignment horizontal="left" vertical="center" indent="1"/>
      <protection/>
    </xf>
    <xf numFmtId="186" fontId="8" fillId="0" borderId="16" xfId="86" applyNumberFormat="1" applyFont="1" applyFill="1" applyBorder="1" applyAlignment="1" applyProtection="1">
      <alignment horizontal="right" vertical="center" wrapText="1"/>
      <protection/>
    </xf>
    <xf numFmtId="186" fontId="8" fillId="0" borderId="11" xfId="86" applyNumberFormat="1" applyFont="1" applyFill="1" applyBorder="1" applyAlignment="1" applyProtection="1">
      <alignment horizontal="right" vertical="center" wrapText="1"/>
      <protection/>
    </xf>
    <xf numFmtId="49" fontId="6" fillId="0" borderId="14" xfId="86" applyNumberFormat="1" applyFont="1" applyFill="1" applyBorder="1" applyAlignment="1" applyProtection="1">
      <alignment horizontal="center" vertical="center"/>
      <protection/>
    </xf>
    <xf numFmtId="0" fontId="11" fillId="0" borderId="0" xfId="86" applyFont="1" applyFill="1" applyAlignment="1">
      <alignment vertical="center"/>
      <protection/>
    </xf>
    <xf numFmtId="0" fontId="12" fillId="0" borderId="0" xfId="86" applyFont="1" applyFill="1" applyAlignment="1">
      <alignment vertical="center" wrapText="1"/>
      <protection/>
    </xf>
    <xf numFmtId="0" fontId="2" fillId="0" borderId="0" xfId="0" applyFont="1" applyAlignment="1">
      <alignment vertical="center"/>
    </xf>
    <xf numFmtId="0" fontId="2" fillId="0" borderId="0" xfId="0" applyFont="1" applyAlignment="1">
      <alignment horizontal="left" vertical="center"/>
    </xf>
    <xf numFmtId="0" fontId="0" fillId="0" borderId="0" xfId="0" applyFont="1" applyFill="1" applyAlignment="1">
      <alignment/>
    </xf>
    <xf numFmtId="0" fontId="13" fillId="0" borderId="0" xfId="0" applyFont="1" applyAlignment="1">
      <alignment/>
    </xf>
    <xf numFmtId="0" fontId="14" fillId="0" borderId="0" xfId="0" applyFont="1" applyAlignment="1">
      <alignment/>
    </xf>
    <xf numFmtId="0" fontId="0" fillId="0" borderId="0" xfId="0" applyFont="1" applyAlignment="1">
      <alignment/>
    </xf>
    <xf numFmtId="0" fontId="2" fillId="0" borderId="0" xfId="0" applyFont="1" applyAlignment="1">
      <alignment/>
    </xf>
    <xf numFmtId="0" fontId="15" fillId="0" borderId="0" xfId="0" applyFont="1" applyFill="1" applyAlignment="1">
      <alignment horizontal="left" vertical="center"/>
    </xf>
    <xf numFmtId="188" fontId="0" fillId="0" borderId="0" xfId="0" applyNumberFormat="1" applyFont="1" applyFill="1" applyAlignment="1" applyProtection="1">
      <alignment/>
      <protection/>
    </xf>
    <xf numFmtId="0" fontId="13" fillId="0" borderId="0" xfId="0" applyFont="1" applyFill="1" applyAlignment="1">
      <alignment/>
    </xf>
    <xf numFmtId="49" fontId="13" fillId="0" borderId="0" xfId="0" applyNumberFormat="1" applyFont="1" applyFill="1" applyAlignment="1" applyProtection="1">
      <alignment/>
      <protection/>
    </xf>
    <xf numFmtId="49" fontId="0" fillId="0" borderId="0" xfId="0" applyNumberFormat="1" applyFont="1" applyFill="1" applyAlignment="1" applyProtection="1">
      <alignment/>
      <protection/>
    </xf>
    <xf numFmtId="0" fontId="14" fillId="0" borderId="0" xfId="0" applyFont="1" applyFill="1" applyAlignment="1">
      <alignment/>
    </xf>
    <xf numFmtId="0" fontId="8" fillId="0" borderId="0" xfId="0" applyFont="1" applyAlignment="1">
      <alignment horizontal="left" vertical="center"/>
    </xf>
    <xf numFmtId="0" fontId="7" fillId="0" borderId="0" xfId="0" applyFont="1" applyAlignment="1">
      <alignment horizontal="left" vertical="center"/>
    </xf>
    <xf numFmtId="0" fontId="3" fillId="0" borderId="11" xfId="87" applyFont="1" applyBorder="1">
      <alignment/>
      <protection/>
    </xf>
    <xf numFmtId="0" fontId="3" fillId="0" borderId="11" xfId="87" applyFont="1" applyBorder="1" applyAlignment="1">
      <alignment horizontal="left"/>
      <protection/>
    </xf>
    <xf numFmtId="0" fontId="2" fillId="0" borderId="11" xfId="87" applyBorder="1">
      <alignment/>
      <protection/>
    </xf>
    <xf numFmtId="49" fontId="0" fillId="0" borderId="11" xfId="0" applyNumberFormat="1" applyFont="1" applyFill="1" applyBorder="1" applyAlignment="1">
      <alignment horizontal="left" vertical="center" wrapText="1"/>
    </xf>
    <xf numFmtId="190" fontId="0" fillId="0" borderId="11" xfId="0" applyNumberFormat="1" applyFont="1" applyFill="1" applyBorder="1" applyAlignment="1">
      <alignment horizontal="right" vertical="center"/>
    </xf>
    <xf numFmtId="49" fontId="40" fillId="0" borderId="11" xfId="0" applyNumberFormat="1" applyFont="1" applyFill="1" applyBorder="1" applyAlignment="1">
      <alignment horizontal="right" vertical="center"/>
    </xf>
    <xf numFmtId="0" fontId="8" fillId="0" borderId="10" xfId="0" applyFont="1" applyBorder="1" applyAlignment="1">
      <alignment vertical="center"/>
    </xf>
    <xf numFmtId="0" fontId="8" fillId="0" borderId="0" xfId="0" applyFont="1" applyFill="1" applyAlignment="1">
      <alignment vertical="center"/>
    </xf>
    <xf numFmtId="49" fontId="6" fillId="0" borderId="11" xfId="0" applyNumberFormat="1" applyFont="1" applyFill="1" applyBorder="1" applyAlignment="1" applyProtection="1">
      <alignment vertical="center" wrapText="1"/>
      <protection/>
    </xf>
    <xf numFmtId="49" fontId="6" fillId="0" borderId="11" xfId="0" applyNumberFormat="1" applyFont="1" applyFill="1" applyBorder="1" applyAlignment="1" applyProtection="1">
      <alignment horizontal="center" vertical="center"/>
      <protection/>
    </xf>
    <xf numFmtId="185" fontId="6" fillId="0" borderId="11" xfId="0" applyNumberFormat="1" applyFont="1" applyFill="1" applyBorder="1" applyAlignment="1" applyProtection="1">
      <alignment horizontal="center" vertical="center" wrapText="1"/>
      <protection/>
    </xf>
    <xf numFmtId="186" fontId="6" fillId="0" borderId="11" xfId="105" applyNumberFormat="1" applyFont="1" applyFill="1" applyBorder="1" applyAlignment="1" applyProtection="1">
      <alignment horizontal="right" vertical="center" wrapText="1"/>
      <protection/>
    </xf>
    <xf numFmtId="186" fontId="6" fillId="0" borderId="11" xfId="0" applyNumberFormat="1" applyFont="1" applyFill="1" applyBorder="1" applyAlignment="1">
      <alignment horizontal="right" vertical="center" wrapText="1"/>
    </xf>
    <xf numFmtId="0" fontId="6" fillId="0" borderId="17" xfId="0" applyNumberFormat="1" applyFont="1" applyFill="1" applyBorder="1" applyAlignment="1" applyProtection="1">
      <alignment horizontal="centerContinuous" vertical="center"/>
      <protection/>
    </xf>
    <xf numFmtId="0" fontId="6" fillId="0" borderId="17" xfId="0" applyFont="1" applyBorder="1" applyAlignment="1">
      <alignment horizontal="centerContinuous" vertical="center"/>
    </xf>
    <xf numFmtId="0" fontId="6" fillId="0" borderId="18" xfId="0" applyNumberFormat="1" applyFont="1" applyFill="1" applyBorder="1" applyAlignment="1" applyProtection="1">
      <alignment horizontal="centerContinuous" vertical="center"/>
      <protection/>
    </xf>
    <xf numFmtId="0" fontId="6" fillId="0" borderId="19" xfId="0" applyFont="1" applyFill="1" applyBorder="1" applyAlignment="1">
      <alignment horizontal="center" vertical="center" wrapText="1"/>
    </xf>
    <xf numFmtId="186" fontId="6" fillId="0" borderId="20" xfId="0" applyNumberFormat="1" applyFont="1" applyFill="1" applyBorder="1" applyAlignment="1">
      <alignment horizontal="right" vertical="center" wrapText="1"/>
    </xf>
    <xf numFmtId="49" fontId="0" fillId="0" borderId="19" xfId="0" applyNumberFormat="1" applyFont="1" applyFill="1" applyBorder="1" applyAlignment="1">
      <alignment horizontal="left" vertical="center" wrapText="1"/>
    </xf>
    <xf numFmtId="190" fontId="0" fillId="0" borderId="20" xfId="0" applyNumberFormat="1" applyFont="1" applyFill="1" applyBorder="1" applyAlignment="1">
      <alignment horizontal="right" vertical="center"/>
    </xf>
    <xf numFmtId="49" fontId="0" fillId="0" borderId="21" xfId="0" applyNumberFormat="1" applyFont="1" applyFill="1" applyBorder="1" applyAlignment="1">
      <alignment horizontal="left" vertical="center" wrapText="1"/>
    </xf>
    <xf numFmtId="190" fontId="0" fillId="0" borderId="22" xfId="0" applyNumberFormat="1" applyFont="1" applyFill="1" applyBorder="1" applyAlignment="1">
      <alignment horizontal="right" vertical="center"/>
    </xf>
    <xf numFmtId="186" fontId="8" fillId="0" borderId="22" xfId="0" applyNumberFormat="1" applyFont="1" applyFill="1" applyBorder="1" applyAlignment="1">
      <alignment vertical="center"/>
    </xf>
    <xf numFmtId="186" fontId="8" fillId="0" borderId="22" xfId="0" applyNumberFormat="1" applyFont="1" applyBorder="1" applyAlignment="1">
      <alignment vertical="center"/>
    </xf>
    <xf numFmtId="186" fontId="0" fillId="0" borderId="22" xfId="0" applyNumberFormat="1" applyFill="1" applyBorder="1" applyAlignment="1">
      <alignment vertical="center"/>
    </xf>
    <xf numFmtId="49" fontId="40" fillId="0" borderId="22" xfId="0" applyNumberFormat="1" applyFont="1" applyFill="1" applyBorder="1" applyAlignment="1">
      <alignment horizontal="right" vertical="center"/>
    </xf>
    <xf numFmtId="190" fontId="0" fillId="0" borderId="23" xfId="0" applyNumberFormat="1" applyFont="1" applyFill="1" applyBorder="1" applyAlignment="1">
      <alignment horizontal="right" vertical="center"/>
    </xf>
    <xf numFmtId="49" fontId="9" fillId="0" borderId="0" xfId="105" applyNumberFormat="1" applyFont="1" applyFill="1" applyAlignment="1" applyProtection="1">
      <alignment horizontal="centerContinuous" vertical="center"/>
      <protection/>
    </xf>
    <xf numFmtId="49" fontId="8" fillId="0" borderId="0" xfId="0" applyNumberFormat="1" applyFont="1" applyAlignment="1">
      <alignment vertical="center"/>
    </xf>
    <xf numFmtId="49" fontId="8" fillId="0" borderId="10" xfId="0" applyNumberFormat="1" applyFont="1" applyBorder="1" applyAlignment="1">
      <alignment vertical="center"/>
    </xf>
    <xf numFmtId="49" fontId="0" fillId="0" borderId="11" xfId="0" applyNumberFormat="1" applyFill="1" applyBorder="1" applyAlignment="1">
      <alignment horizontal="center" vertical="center"/>
    </xf>
    <xf numFmtId="186" fontId="7" fillId="0" borderId="11" xfId="0" applyNumberFormat="1" applyFont="1" applyFill="1" applyBorder="1" applyAlignment="1">
      <alignment horizontal="right" vertical="center"/>
    </xf>
    <xf numFmtId="0" fontId="6" fillId="0" borderId="0" xfId="0" applyFont="1" applyAlignment="1">
      <alignment vertical="center"/>
    </xf>
    <xf numFmtId="0" fontId="7" fillId="0" borderId="0" xfId="0" applyFont="1" applyAlignment="1">
      <alignment vertical="center"/>
    </xf>
    <xf numFmtId="0" fontId="6" fillId="0" borderId="11" xfId="0" applyFont="1" applyBorder="1" applyAlignment="1">
      <alignment vertical="center"/>
    </xf>
    <xf numFmtId="0" fontId="8" fillId="0" borderId="10" xfId="0" applyFont="1" applyBorder="1" applyAlignment="1">
      <alignment vertical="center"/>
    </xf>
    <xf numFmtId="49" fontId="0" fillId="0" borderId="11" xfId="0" applyNumberFormat="1" applyFont="1" applyFill="1" applyBorder="1" applyAlignment="1">
      <alignment horizontal="center" vertical="center"/>
    </xf>
    <xf numFmtId="49" fontId="8" fillId="0" borderId="0" xfId="0" applyNumberFormat="1" applyFont="1" applyBorder="1" applyAlignment="1">
      <alignment vertical="center"/>
    </xf>
    <xf numFmtId="49" fontId="6" fillId="0" borderId="11" xfId="0" applyNumberFormat="1" applyFont="1" applyFill="1" applyBorder="1" applyAlignment="1">
      <alignment horizontal="center" vertical="center"/>
    </xf>
    <xf numFmtId="193" fontId="8" fillId="0" borderId="11" xfId="0" applyNumberFormat="1" applyFont="1" applyFill="1" applyBorder="1" applyAlignment="1" applyProtection="1">
      <alignment horizontal="right" vertical="center"/>
      <protection/>
    </xf>
    <xf numFmtId="193" fontId="8" fillId="0" borderId="11" xfId="0" applyNumberFormat="1" applyFont="1" applyBorder="1" applyAlignment="1">
      <alignment horizontal="right" vertical="center"/>
    </xf>
    <xf numFmtId="0" fontId="6" fillId="0" borderId="11" xfId="0" applyFont="1" applyFill="1" applyBorder="1" applyAlignment="1">
      <alignment vertical="center"/>
    </xf>
    <xf numFmtId="0" fontId="0" fillId="0" borderId="11" xfId="0" applyFill="1" applyBorder="1" applyAlignment="1">
      <alignment vertical="center"/>
    </xf>
    <xf numFmtId="49" fontId="8" fillId="0" borderId="11" xfId="0" applyNumberFormat="1" applyFont="1" applyFill="1" applyBorder="1" applyAlignment="1" applyProtection="1">
      <alignment vertical="center" wrapText="1"/>
      <protection/>
    </xf>
    <xf numFmtId="0" fontId="8" fillId="0" borderId="11" xfId="0" applyFont="1" applyFill="1" applyBorder="1" applyAlignment="1">
      <alignment vertical="center"/>
    </xf>
    <xf numFmtId="0" fontId="8" fillId="0" borderId="0" xfId="0" applyFont="1" applyAlignment="1">
      <alignment vertical="center"/>
    </xf>
    <xf numFmtId="190" fontId="6" fillId="0" borderId="11" xfId="0" applyNumberFormat="1" applyFont="1" applyFill="1" applyBorder="1" applyAlignment="1" applyProtection="1">
      <alignment vertical="center"/>
      <protection/>
    </xf>
    <xf numFmtId="190" fontId="6" fillId="0" borderId="11" xfId="0" applyNumberFormat="1" applyFont="1" applyFill="1" applyBorder="1" applyAlignment="1">
      <alignment vertical="center"/>
    </xf>
    <xf numFmtId="193" fontId="8" fillId="0" borderId="11" xfId="0" applyNumberFormat="1" applyFont="1" applyFill="1" applyBorder="1" applyAlignment="1">
      <alignment horizontal="right" vertical="center"/>
    </xf>
    <xf numFmtId="190" fontId="6" fillId="0" borderId="11" xfId="0" applyNumberFormat="1" applyFont="1" applyFill="1" applyBorder="1" applyAlignment="1" applyProtection="1">
      <alignment vertical="center"/>
      <protection/>
    </xf>
    <xf numFmtId="0" fontId="5" fillId="0" borderId="0" xfId="0" applyFont="1" applyFill="1" applyAlignment="1">
      <alignment horizontal="center" vertical="center"/>
    </xf>
    <xf numFmtId="49" fontId="0" fillId="0" borderId="0" xfId="0" applyNumberFormat="1" applyFill="1" applyAlignment="1">
      <alignment horizontal="center" vertical="center"/>
    </xf>
    <xf numFmtId="49" fontId="6" fillId="0" borderId="11" xfId="0" applyNumberFormat="1" applyFont="1" applyBorder="1" applyAlignment="1">
      <alignment horizontal="center" vertical="center"/>
    </xf>
    <xf numFmtId="49" fontId="6" fillId="0" borderId="11" xfId="0" applyNumberFormat="1" applyFont="1" applyFill="1" applyBorder="1" applyAlignment="1">
      <alignment horizontal="center" vertical="center"/>
    </xf>
    <xf numFmtId="0" fontId="6" fillId="0" borderId="11" xfId="0" applyFont="1" applyBorder="1" applyAlignment="1">
      <alignment horizontal="center" vertical="center"/>
    </xf>
    <xf numFmtId="0" fontId="6" fillId="0" borderId="0" xfId="0" applyFont="1" applyAlignment="1">
      <alignment horizontal="center" vertical="center"/>
    </xf>
    <xf numFmtId="49" fontId="8" fillId="0" borderId="0" xfId="0" applyNumberFormat="1" applyFont="1" applyAlignment="1">
      <alignment horizontal="center" vertical="center"/>
    </xf>
    <xf numFmtId="190" fontId="8" fillId="0" borderId="11" xfId="0" applyNumberFormat="1" applyFont="1" applyFill="1" applyBorder="1" applyAlignment="1">
      <alignment vertical="center"/>
    </xf>
    <xf numFmtId="49" fontId="6" fillId="0" borderId="11" xfId="83" applyNumberFormat="1" applyFont="1" applyFill="1" applyBorder="1">
      <alignment vertical="center"/>
      <protection/>
    </xf>
    <xf numFmtId="190" fontId="6" fillId="0" borderId="11" xfId="83" applyNumberFormat="1" applyFont="1" applyFill="1" applyBorder="1" applyAlignment="1">
      <alignment horizontal="right" vertical="center"/>
      <protection/>
    </xf>
    <xf numFmtId="0" fontId="6" fillId="0" borderId="11" xfId="83" applyNumberFormat="1" applyFont="1" applyFill="1" applyBorder="1" applyAlignment="1">
      <alignment horizontal="center" vertical="center"/>
      <protection/>
    </xf>
    <xf numFmtId="193" fontId="0" fillId="0" borderId="11" xfId="0" applyNumberFormat="1" applyFill="1" applyBorder="1" applyAlignment="1">
      <alignment vertical="center"/>
    </xf>
    <xf numFmtId="193" fontId="8" fillId="0" borderId="11" xfId="83" applyNumberFormat="1" applyFont="1" applyFill="1" applyBorder="1" applyAlignment="1">
      <alignment horizontal="right" vertical="center"/>
      <protection/>
    </xf>
    <xf numFmtId="49" fontId="8" fillId="24" borderId="11" xfId="0" applyNumberFormat="1" applyFont="1" applyFill="1" applyBorder="1" applyAlignment="1">
      <alignment horizontal="left" vertical="center" wrapText="1"/>
    </xf>
    <xf numFmtId="189" fontId="8" fillId="0" borderId="11" xfId="0" applyNumberFormat="1" applyFont="1" applyBorder="1" applyAlignment="1">
      <alignment vertical="center" wrapText="1"/>
    </xf>
    <xf numFmtId="0" fontId="0" fillId="24" borderId="0" xfId="0" applyFont="1" applyFill="1" applyAlignment="1">
      <alignment vertical="center"/>
    </xf>
    <xf numFmtId="0" fontId="7" fillId="0" borderId="11" xfId="0" applyNumberFormat="1" applyFont="1" applyFill="1" applyBorder="1" applyAlignment="1" applyProtection="1">
      <alignment vertical="center" wrapText="1"/>
      <protection/>
    </xf>
    <xf numFmtId="0" fontId="0" fillId="0" borderId="11" xfId="0" applyNumberFormat="1" applyFont="1" applyFill="1" applyBorder="1" applyAlignment="1" applyProtection="1">
      <alignment vertical="center" wrapText="1"/>
      <protection/>
    </xf>
    <xf numFmtId="0" fontId="0" fillId="0" borderId="11" xfId="0" applyNumberFormat="1" applyFont="1" applyFill="1" applyBorder="1" applyAlignment="1" applyProtection="1">
      <alignment horizontal="center" vertical="center" wrapText="1"/>
      <protection/>
    </xf>
    <xf numFmtId="0" fontId="0" fillId="0" borderId="11" xfId="0" applyFont="1" applyFill="1" applyBorder="1" applyAlignment="1">
      <alignment vertical="center" wrapText="1"/>
    </xf>
    <xf numFmtId="0" fontId="6" fillId="0" borderId="10" xfId="0" applyFont="1" applyBorder="1" applyAlignment="1">
      <alignment horizontal="right" vertical="center"/>
    </xf>
    <xf numFmtId="49" fontId="0" fillId="0" borderId="19" xfId="0" applyNumberFormat="1" applyFill="1" applyBorder="1" applyAlignment="1">
      <alignment horizontal="left" vertical="center" wrapText="1"/>
    </xf>
    <xf numFmtId="49" fontId="0" fillId="0" borderId="11" xfId="0" applyNumberFormat="1" applyFill="1" applyBorder="1" applyAlignment="1">
      <alignment horizontal="left" vertical="center" wrapText="1"/>
    </xf>
    <xf numFmtId="49" fontId="6" fillId="0" borderId="11" xfId="83" applyNumberFormat="1" applyFont="1" applyFill="1" applyBorder="1">
      <alignment vertical="center"/>
      <protection/>
    </xf>
    <xf numFmtId="0" fontId="6" fillId="0" borderId="10" xfId="86" applyFont="1" applyFill="1" applyBorder="1" applyAlignment="1">
      <alignment vertical="center"/>
      <protection/>
    </xf>
    <xf numFmtId="0" fontId="6" fillId="0" borderId="10" xfId="86" applyFont="1" applyFill="1" applyBorder="1" applyAlignment="1">
      <alignment horizontal="right" vertical="center"/>
      <protection/>
    </xf>
    <xf numFmtId="0" fontId="0" fillId="0" borderId="0" xfId="0" applyAlignment="1">
      <alignment vertical="center"/>
    </xf>
    <xf numFmtId="0" fontId="2" fillId="0" borderId="0" xfId="0" applyFont="1" applyAlignment="1">
      <alignment horizontal="center" vertical="center"/>
    </xf>
    <xf numFmtId="0" fontId="0" fillId="0" borderId="0" xfId="0" applyAlignment="1">
      <alignment horizontal="center"/>
    </xf>
    <xf numFmtId="0" fontId="0" fillId="0" borderId="11" xfId="0" applyBorder="1" applyAlignment="1">
      <alignment vertical="center"/>
    </xf>
    <xf numFmtId="0" fontId="6" fillId="0" borderId="11" xfId="0" applyFont="1" applyBorder="1" applyAlignment="1">
      <alignment horizontal="center" vertical="center" wrapText="1"/>
    </xf>
    <xf numFmtId="0" fontId="6" fillId="0" borderId="11" xfId="0" applyFont="1" applyBorder="1" applyAlignment="1">
      <alignment vertical="center" wrapText="1"/>
    </xf>
    <xf numFmtId="0" fontId="7" fillId="0" borderId="0" xfId="0" applyNumberFormat="1" applyFont="1" applyFill="1" applyAlignment="1" applyProtection="1">
      <alignment horizontal="center" vertical="center"/>
      <protection/>
    </xf>
    <xf numFmtId="0" fontId="5" fillId="0" borderId="0" xfId="0" applyFont="1" applyAlignment="1">
      <alignment vertical="center"/>
    </xf>
    <xf numFmtId="186" fontId="8" fillId="0" borderId="11" xfId="86" applyNumberFormat="1" applyFont="1" applyFill="1" applyBorder="1" applyAlignment="1" applyProtection="1">
      <alignment horizontal="right" vertical="center" wrapText="1"/>
      <protection/>
    </xf>
    <xf numFmtId="4" fontId="8" fillId="0" borderId="11" xfId="86" applyNumberFormat="1" applyFont="1" applyFill="1" applyBorder="1" applyAlignment="1" applyProtection="1">
      <alignment horizontal="right" vertical="center" wrapText="1"/>
      <protection/>
    </xf>
    <xf numFmtId="0" fontId="8" fillId="0" borderId="11" xfId="86" applyNumberFormat="1" applyFont="1" applyFill="1" applyBorder="1" applyAlignment="1" applyProtection="1">
      <alignment vertical="center"/>
      <protection/>
    </xf>
    <xf numFmtId="0" fontId="0" fillId="0" borderId="11" xfId="85" applyNumberFormat="1" applyFont="1" applyFill="1" applyBorder="1" applyAlignment="1" applyProtection="1">
      <alignment horizontal="left" vertical="center" wrapText="1"/>
      <protection/>
    </xf>
    <xf numFmtId="49" fontId="0" fillId="0" borderId="11" xfId="85" applyNumberFormat="1" applyFont="1" applyFill="1" applyBorder="1" applyAlignment="1" applyProtection="1">
      <alignment horizontal="left" vertical="center" wrapText="1"/>
      <protection/>
    </xf>
    <xf numFmtId="195" fontId="0" fillId="0" borderId="11" xfId="85" applyNumberFormat="1" applyFont="1" applyFill="1" applyBorder="1" applyAlignment="1" applyProtection="1">
      <alignment horizontal="right" vertical="center" wrapText="1"/>
      <protection/>
    </xf>
    <xf numFmtId="0" fontId="40" fillId="0" borderId="11" xfId="0" applyNumberFormat="1" applyFont="1" applyFill="1" applyBorder="1" applyAlignment="1">
      <alignment horizontal="right" vertical="center"/>
    </xf>
    <xf numFmtId="0" fontId="6" fillId="0" borderId="11" xfId="0" applyNumberFormat="1" applyFont="1" applyFill="1" applyBorder="1" applyAlignment="1" applyProtection="1">
      <alignment horizontal="centerContinuous" vertical="center"/>
      <protection/>
    </xf>
    <xf numFmtId="4" fontId="8" fillId="0" borderId="11" xfId="85" applyNumberFormat="1" applyFont="1" applyFill="1" applyBorder="1" applyAlignment="1" applyProtection="1">
      <alignment horizontal="right" vertical="center" wrapText="1"/>
      <protection/>
    </xf>
    <xf numFmtId="49" fontId="43" fillId="0" borderId="11" xfId="85" applyNumberFormat="1" applyFont="1" applyFill="1" applyBorder="1" applyAlignment="1" applyProtection="1">
      <alignment horizontal="left" vertical="center" wrapText="1"/>
      <protection/>
    </xf>
    <xf numFmtId="0" fontId="43" fillId="0" borderId="11" xfId="85" applyNumberFormat="1" applyFont="1" applyFill="1" applyBorder="1" applyAlignment="1" applyProtection="1">
      <alignment horizontal="left" vertical="center" wrapText="1"/>
      <protection/>
    </xf>
    <xf numFmtId="49" fontId="43" fillId="0" borderId="11" xfId="0" applyNumberFormat="1" applyFont="1" applyFill="1" applyBorder="1" applyAlignment="1" applyProtection="1">
      <alignment vertical="center" wrapText="1"/>
      <protection/>
    </xf>
    <xf numFmtId="193" fontId="8" fillId="0" borderId="11" xfId="105" applyNumberFormat="1" applyFont="1" applyFill="1" applyBorder="1" applyAlignment="1" applyProtection="1">
      <alignment horizontal="right" vertical="center" wrapText="1"/>
      <protection/>
    </xf>
    <xf numFmtId="193" fontId="8" fillId="0" borderId="11" xfId="0" applyNumberFormat="1" applyFont="1" applyBorder="1" applyAlignment="1">
      <alignment vertical="center"/>
    </xf>
    <xf numFmtId="193" fontId="0" fillId="0" borderId="11" xfId="0" applyNumberFormat="1" applyBorder="1" applyAlignment="1">
      <alignment vertical="center"/>
    </xf>
    <xf numFmtId="193" fontId="43" fillId="0" borderId="11" xfId="85" applyNumberFormat="1" applyFont="1" applyFill="1" applyBorder="1" applyAlignment="1" applyProtection="1">
      <alignment horizontal="right" vertical="center" wrapText="1"/>
      <protection/>
    </xf>
    <xf numFmtId="193" fontId="8" fillId="0" borderId="11" xfId="0" applyNumberFormat="1" applyFont="1" applyFill="1" applyBorder="1" applyAlignment="1">
      <alignment vertical="center"/>
    </xf>
    <xf numFmtId="195" fontId="6" fillId="0" borderId="11" xfId="0" applyNumberFormat="1" applyFont="1" applyFill="1" applyBorder="1" applyAlignment="1">
      <alignment horizontal="right"/>
    </xf>
    <xf numFmtId="195" fontId="8" fillId="0" borderId="11" xfId="0" applyNumberFormat="1" applyFont="1" applyFill="1" applyBorder="1" applyAlignment="1">
      <alignment horizontal="right" wrapText="1"/>
    </xf>
    <xf numFmtId="195" fontId="8" fillId="0" borderId="11" xfId="0" applyNumberFormat="1" applyFont="1" applyFill="1" applyBorder="1" applyAlignment="1">
      <alignment horizontal="right"/>
    </xf>
    <xf numFmtId="193" fontId="3" fillId="0" borderId="11" xfId="0" applyNumberFormat="1" applyFont="1" applyBorder="1" applyAlignment="1">
      <alignment vertical="center"/>
    </xf>
    <xf numFmtId="49" fontId="8" fillId="0" borderId="11" xfId="85" applyNumberFormat="1" applyFont="1" applyFill="1" applyBorder="1" applyAlignment="1" applyProtection="1">
      <alignment horizontal="left" vertical="center" wrapText="1"/>
      <protection/>
    </xf>
    <xf numFmtId="0" fontId="0" fillId="24" borderId="11" xfId="0" applyFill="1" applyBorder="1" applyAlignment="1">
      <alignment vertical="center"/>
    </xf>
    <xf numFmtId="0" fontId="0" fillId="24" borderId="11" xfId="0" applyFill="1" applyBorder="1" applyAlignment="1">
      <alignment vertical="center" wrapText="1"/>
    </xf>
    <xf numFmtId="0" fontId="0" fillId="0" borderId="11" xfId="0" applyNumberFormat="1" applyFont="1" applyFill="1" applyBorder="1" applyAlignment="1" applyProtection="1">
      <alignment horizontal="left" vertical="center" wrapText="1"/>
      <protection/>
    </xf>
    <xf numFmtId="0" fontId="0" fillId="24" borderId="11" xfId="0" applyFill="1" applyBorder="1" applyAlignment="1">
      <alignment horizontal="left" vertical="center" wrapText="1"/>
    </xf>
    <xf numFmtId="193" fontId="7" fillId="0" borderId="11" xfId="0" applyNumberFormat="1" applyFont="1" applyFill="1" applyBorder="1" applyAlignment="1" applyProtection="1">
      <alignment vertical="center" wrapText="1"/>
      <protection/>
    </xf>
    <xf numFmtId="193" fontId="0" fillId="0" borderId="11" xfId="0" applyNumberFormat="1" applyFont="1" applyFill="1" applyBorder="1" applyAlignment="1">
      <alignment horizontal="right" vertical="center"/>
    </xf>
    <xf numFmtId="193" fontId="0" fillId="0" borderId="11" xfId="0" applyNumberFormat="1" applyFont="1" applyFill="1" applyBorder="1" applyAlignment="1">
      <alignment vertical="center"/>
    </xf>
    <xf numFmtId="193" fontId="0" fillId="0" borderId="11" xfId="0" applyNumberFormat="1" applyFont="1" applyFill="1" applyBorder="1" applyAlignment="1" applyProtection="1">
      <alignment vertical="center" wrapText="1"/>
      <protection/>
    </xf>
    <xf numFmtId="193" fontId="0" fillId="24" borderId="11" xfId="0" applyNumberFormat="1" applyFill="1" applyBorder="1" applyAlignment="1">
      <alignment vertical="center"/>
    </xf>
    <xf numFmtId="0" fontId="0" fillId="0" borderId="11" xfId="0" applyFont="1" applyFill="1" applyBorder="1" applyAlignment="1">
      <alignment vertical="center" wrapText="1"/>
    </xf>
    <xf numFmtId="49" fontId="6" fillId="0" borderId="11" xfId="105" applyNumberFormat="1" applyFont="1" applyFill="1" applyBorder="1" applyAlignment="1" applyProtection="1">
      <alignment horizontal="center" vertical="center" wrapText="1"/>
      <protection/>
    </xf>
    <xf numFmtId="184" fontId="6" fillId="0" borderId="11" xfId="105" applyNumberFormat="1" applyFont="1" applyFill="1" applyBorder="1" applyAlignment="1" applyProtection="1">
      <alignment horizontal="center" vertical="center" wrapText="1"/>
      <protection/>
    </xf>
    <xf numFmtId="0" fontId="5" fillId="24" borderId="0" xfId="0" applyFont="1" applyFill="1" applyAlignment="1">
      <alignment horizontal="center" vertical="center"/>
    </xf>
    <xf numFmtId="49" fontId="0" fillId="0" borderId="11" xfId="0" applyNumberFormat="1" applyFill="1" applyBorder="1" applyAlignment="1">
      <alignment vertical="center"/>
    </xf>
    <xf numFmtId="49" fontId="8" fillId="0" borderId="11" xfId="0" applyNumberFormat="1" applyFont="1" applyFill="1" applyBorder="1" applyAlignment="1">
      <alignment horizontal="center" vertical="center" wrapText="1"/>
    </xf>
    <xf numFmtId="186" fontId="8" fillId="0" borderId="11" xfId="0" applyNumberFormat="1" applyFont="1" applyFill="1" applyBorder="1" applyAlignment="1">
      <alignment horizontal="center" vertical="center" wrapText="1"/>
    </xf>
    <xf numFmtId="186" fontId="0" fillId="0" borderId="11" xfId="0" applyNumberFormat="1" applyFill="1" applyBorder="1" applyAlignment="1">
      <alignment horizontal="right" vertical="center"/>
    </xf>
    <xf numFmtId="0" fontId="6" fillId="0" borderId="16" xfId="0" applyFont="1" applyBorder="1" applyAlignment="1">
      <alignment horizontal="center" vertical="center"/>
    </xf>
    <xf numFmtId="0" fontId="9" fillId="0" borderId="0" xfId="0" applyFont="1" applyAlignment="1">
      <alignment horizontal="center" vertical="center"/>
    </xf>
    <xf numFmtId="0" fontId="5" fillId="0" borderId="0" xfId="0" applyFont="1" applyAlignment="1">
      <alignment horizontal="center" vertical="center"/>
    </xf>
    <xf numFmtId="0" fontId="6" fillId="0" borderId="10" xfId="86" applyFont="1" applyFill="1" applyBorder="1" applyAlignment="1">
      <alignment horizontal="left" vertical="center"/>
      <protection/>
    </xf>
    <xf numFmtId="0" fontId="6" fillId="0" borderId="0" xfId="86" applyFont="1" applyFill="1" applyBorder="1" applyAlignment="1">
      <alignment horizontal="left" vertical="center"/>
      <protection/>
    </xf>
    <xf numFmtId="49" fontId="6" fillId="0" borderId="11" xfId="0" applyNumberFormat="1" applyFont="1" applyBorder="1" applyAlignment="1">
      <alignment horizontal="center" vertical="center"/>
    </xf>
    <xf numFmtId="0" fontId="3" fillId="0" borderId="0" xfId="0" applyFont="1" applyAlignment="1">
      <alignment horizontal="left" vertical="center" wrapText="1"/>
    </xf>
    <xf numFmtId="0" fontId="7" fillId="0" borderId="11" xfId="0" applyNumberFormat="1" applyFont="1" applyFill="1" applyBorder="1" applyAlignment="1" applyProtection="1">
      <alignment horizontal="center" vertical="center"/>
      <protection/>
    </xf>
    <xf numFmtId="0" fontId="7" fillId="0" borderId="11" xfId="0" applyNumberFormat="1" applyFont="1" applyFill="1" applyBorder="1" applyAlignment="1" applyProtection="1">
      <alignment horizontal="center" vertical="center" wrapText="1"/>
      <protection/>
    </xf>
    <xf numFmtId="0" fontId="41" fillId="0" borderId="0" xfId="0" applyFont="1" applyAlignment="1">
      <alignment horizontal="center" vertical="center"/>
    </xf>
    <xf numFmtId="2" fontId="5" fillId="0" borderId="0" xfId="105" applyNumberFormat="1" applyFont="1" applyFill="1" applyAlignment="1" applyProtection="1">
      <alignment horizontal="center" vertical="center"/>
      <protection/>
    </xf>
    <xf numFmtId="0" fontId="5" fillId="0" borderId="0" xfId="0" applyFont="1" applyFill="1" applyAlignment="1">
      <alignment horizontal="center"/>
    </xf>
    <xf numFmtId="31" fontId="5" fillId="0" borderId="0" xfId="0" applyNumberFormat="1" applyFont="1" applyFill="1" applyAlignment="1">
      <alignment horizontal="center"/>
    </xf>
    <xf numFmtId="0" fontId="42" fillId="0" borderId="0" xfId="0" applyNumberFormat="1" applyFont="1" applyFill="1" applyAlignment="1" applyProtection="1">
      <alignment horizontal="center" vertical="center" wrapText="1"/>
      <protection/>
    </xf>
    <xf numFmtId="0" fontId="42" fillId="0" borderId="0" xfId="0" applyNumberFormat="1" applyFont="1" applyFill="1" applyAlignment="1" applyProtection="1">
      <alignment horizontal="center" vertical="center"/>
      <protection/>
    </xf>
    <xf numFmtId="0" fontId="16" fillId="0" borderId="0" xfId="0" applyFont="1" applyFill="1" applyAlignment="1">
      <alignment horizontal="center"/>
    </xf>
    <xf numFmtId="0" fontId="17" fillId="0" borderId="0" xfId="0" applyFont="1" applyAlignment="1">
      <alignment horizontal="center" vertical="center"/>
    </xf>
    <xf numFmtId="0" fontId="9" fillId="0" borderId="0" xfId="86" applyNumberFormat="1" applyFont="1" applyFill="1" applyAlignment="1" applyProtection="1">
      <alignment horizontal="center" vertical="center"/>
      <protection/>
    </xf>
    <xf numFmtId="0" fontId="6" fillId="0" borderId="20" xfId="0" applyFont="1" applyBorder="1" applyAlignment="1">
      <alignment horizontal="center" vertical="center" wrapText="1"/>
    </xf>
    <xf numFmtId="0" fontId="6" fillId="0" borderId="0" xfId="0" applyFont="1" applyAlignment="1">
      <alignment horizontal="right" vertical="center"/>
    </xf>
    <xf numFmtId="0" fontId="6" fillId="0" borderId="0" xfId="0" applyFont="1" applyBorder="1" applyAlignment="1">
      <alignment horizontal="right" vertical="center"/>
    </xf>
    <xf numFmtId="0" fontId="6" fillId="0" borderId="11" xfId="0" applyFont="1" applyBorder="1" applyAlignment="1">
      <alignment horizontal="center" vertical="center" wrapText="1"/>
    </xf>
    <xf numFmtId="0" fontId="6" fillId="0" borderId="11" xfId="0" applyNumberFormat="1" applyFont="1" applyFill="1" applyBorder="1" applyAlignment="1" applyProtection="1">
      <alignment horizontal="center" vertical="center"/>
      <protection/>
    </xf>
    <xf numFmtId="0" fontId="3" fillId="0" borderId="0" xfId="0" applyFont="1" applyAlignment="1">
      <alignment horizontal="left" vertical="center"/>
    </xf>
    <xf numFmtId="0" fontId="6" fillId="0" borderId="24"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24" borderId="11" xfId="0" applyFont="1" applyFill="1" applyBorder="1" applyAlignment="1">
      <alignment horizontal="center" vertical="center"/>
    </xf>
    <xf numFmtId="0" fontId="6" fillId="0" borderId="11" xfId="0" applyFont="1" applyBorder="1" applyAlignment="1">
      <alignment horizontal="center" vertical="center"/>
    </xf>
    <xf numFmtId="0" fontId="9" fillId="0" borderId="0" xfId="105" applyNumberFormat="1" applyFont="1" applyFill="1" applyAlignment="1" applyProtection="1">
      <alignment horizontal="center" vertical="center"/>
      <protection/>
    </xf>
    <xf numFmtId="0" fontId="6" fillId="0" borderId="0" xfId="0" applyFont="1" applyAlignment="1">
      <alignment horizontal="left" vertical="center"/>
    </xf>
    <xf numFmtId="0" fontId="6" fillId="0" borderId="11" xfId="0" applyFont="1" applyFill="1" applyBorder="1" applyAlignment="1">
      <alignment horizontal="center" vertical="center"/>
    </xf>
    <xf numFmtId="49" fontId="6" fillId="0" borderId="11" xfId="0" applyNumberFormat="1" applyFont="1" applyFill="1" applyBorder="1" applyAlignment="1">
      <alignment horizontal="center" vertical="center"/>
    </xf>
    <xf numFmtId="0" fontId="6" fillId="0" borderId="10" xfId="0" applyFont="1" applyBorder="1" applyAlignment="1">
      <alignment horizontal="right" vertic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5" xfId="0" applyFont="1" applyBorder="1" applyAlignment="1">
      <alignment horizontal="center" vertical="center"/>
    </xf>
    <xf numFmtId="0" fontId="6" fillId="0" borderId="25" xfId="0" applyFont="1" applyBorder="1" applyAlignment="1">
      <alignment horizontal="center" vertical="center"/>
    </xf>
    <xf numFmtId="0" fontId="7" fillId="24" borderId="11" xfId="0" applyNumberFormat="1" applyFont="1" applyFill="1" applyBorder="1" applyAlignment="1" applyProtection="1">
      <alignment horizontal="center" vertical="center"/>
      <protection/>
    </xf>
    <xf numFmtId="0" fontId="7" fillId="24" borderId="11" xfId="0" applyNumberFormat="1" applyFont="1" applyFill="1" applyBorder="1" applyAlignment="1" applyProtection="1">
      <alignment horizontal="center" vertical="center" wrapText="1"/>
      <protection/>
    </xf>
  </cellXfs>
  <cellStyles count="119">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20% - 着色 1" xfId="27"/>
    <cellStyle name="20% - 着色 2" xfId="28"/>
    <cellStyle name="20% - 着色 3" xfId="29"/>
    <cellStyle name="20% - 着色 4" xfId="30"/>
    <cellStyle name="20% - 着色 5" xfId="31"/>
    <cellStyle name="20% - 着色 6" xfId="32"/>
    <cellStyle name="40% - 强调文字颜色 1" xfId="33"/>
    <cellStyle name="40% - 强调文字颜色 1 2" xfId="34"/>
    <cellStyle name="40% - 强调文字颜色 2" xfId="35"/>
    <cellStyle name="40% - 强调文字颜色 2 2" xfId="36"/>
    <cellStyle name="40% - 强调文字颜色 3" xfId="37"/>
    <cellStyle name="40% - 强调文字颜色 3 2" xfId="38"/>
    <cellStyle name="40% - 强调文字颜色 4" xfId="39"/>
    <cellStyle name="40% - 强调文字颜色 4 2" xfId="40"/>
    <cellStyle name="40% - 强调文字颜色 5" xfId="41"/>
    <cellStyle name="40% - 强调文字颜色 5 2" xfId="42"/>
    <cellStyle name="40% - 强调文字颜色 6" xfId="43"/>
    <cellStyle name="40% - 强调文字颜色 6 2" xfId="44"/>
    <cellStyle name="40% - 着色 1" xfId="45"/>
    <cellStyle name="40% - 着色 2" xfId="46"/>
    <cellStyle name="40% - 着色 3" xfId="47"/>
    <cellStyle name="40% - 着色 4" xfId="48"/>
    <cellStyle name="40% - 着色 5" xfId="49"/>
    <cellStyle name="40% - 着色 6" xfId="50"/>
    <cellStyle name="60% - 强调文字颜色 1" xfId="51"/>
    <cellStyle name="60% - 强调文字颜色 1 2" xfId="52"/>
    <cellStyle name="60% - 强调文字颜色 2" xfId="53"/>
    <cellStyle name="60% - 强调文字颜色 2 2" xfId="54"/>
    <cellStyle name="60% - 强调文字颜色 3" xfId="55"/>
    <cellStyle name="60% - 强调文字颜色 3 2" xfId="56"/>
    <cellStyle name="60% - 强调文字颜色 4" xfId="57"/>
    <cellStyle name="60% - 强调文字颜色 4 2" xfId="58"/>
    <cellStyle name="60% - 强调文字颜色 5" xfId="59"/>
    <cellStyle name="60% - 强调文字颜色 5 2" xfId="60"/>
    <cellStyle name="60% - 强调文字颜色 6" xfId="61"/>
    <cellStyle name="60% - 强调文字颜色 6 2" xfId="62"/>
    <cellStyle name="60% - 着色 1" xfId="63"/>
    <cellStyle name="60% - 着色 2" xfId="64"/>
    <cellStyle name="60% - 着色 3" xfId="65"/>
    <cellStyle name="60% - 着色 4" xfId="66"/>
    <cellStyle name="60% - 着色 5" xfId="67"/>
    <cellStyle name="60% - 着色 6" xfId="68"/>
    <cellStyle name="ColLevel_1" xfId="69"/>
    <cellStyle name="RowLevel_1" xfId="70"/>
    <cellStyle name="Percent" xfId="71"/>
    <cellStyle name="标题" xfId="72"/>
    <cellStyle name="标题 1" xfId="73"/>
    <cellStyle name="标题 2" xfId="74"/>
    <cellStyle name="标题 3" xfId="75"/>
    <cellStyle name="标题 4" xfId="76"/>
    <cellStyle name="差" xfId="77"/>
    <cellStyle name="差 2" xfId="78"/>
    <cellStyle name="差_（新增预算公开表20160201）2016年鞍山市市本级一般公共预算经济分类预算表" xfId="79"/>
    <cellStyle name="差_StartUp" xfId="80"/>
    <cellStyle name="差_填报模板 " xfId="81"/>
    <cellStyle name="常规 2" xfId="82"/>
    <cellStyle name="常规 3" xfId="83"/>
    <cellStyle name="常规 4" xfId="84"/>
    <cellStyle name="常规_2014年附表" xfId="85"/>
    <cellStyle name="常规_Sheet1" xfId="86"/>
    <cellStyle name="常规_附件1：2016年部门预算和“三公”经费预算公开表样" xfId="87"/>
    <cellStyle name="Hyperlink" xfId="88"/>
    <cellStyle name="好" xfId="89"/>
    <cellStyle name="好 2" xfId="90"/>
    <cellStyle name="好_（新增预算公开表20160201）2016年鞍山市市本级一般公共预算经济分类预算表" xfId="91"/>
    <cellStyle name="好_StartUp" xfId="92"/>
    <cellStyle name="好_填报模板 " xfId="93"/>
    <cellStyle name="汇总" xfId="94"/>
    <cellStyle name="Currency" xfId="95"/>
    <cellStyle name="Currency [0]" xfId="96"/>
    <cellStyle name="计算" xfId="97"/>
    <cellStyle name="计算 2" xfId="98"/>
    <cellStyle name="检查单元格" xfId="99"/>
    <cellStyle name="检查单元格 2" xfId="100"/>
    <cellStyle name="解释性文本" xfId="101"/>
    <cellStyle name="警告文本" xfId="102"/>
    <cellStyle name="链接单元格" xfId="103"/>
    <cellStyle name="Comma" xfId="104"/>
    <cellStyle name="Comma [0]" xfId="105"/>
    <cellStyle name="强调文字颜色 1" xfId="106"/>
    <cellStyle name="强调文字颜色 1 2" xfId="107"/>
    <cellStyle name="强调文字颜色 2" xfId="108"/>
    <cellStyle name="强调文字颜色 2 2" xfId="109"/>
    <cellStyle name="强调文字颜色 3" xfId="110"/>
    <cellStyle name="强调文字颜色 3 2" xfId="111"/>
    <cellStyle name="强调文字颜色 4" xfId="112"/>
    <cellStyle name="强调文字颜色 4 2" xfId="113"/>
    <cellStyle name="强调文字颜色 5" xfId="114"/>
    <cellStyle name="强调文字颜色 5 2" xfId="115"/>
    <cellStyle name="强调文字颜色 6" xfId="116"/>
    <cellStyle name="强调文字颜色 6 2" xfId="117"/>
    <cellStyle name="适中" xfId="118"/>
    <cellStyle name="适中 2" xfId="119"/>
    <cellStyle name="输出" xfId="120"/>
    <cellStyle name="输出 2" xfId="121"/>
    <cellStyle name="输入" xfId="122"/>
    <cellStyle name="输入 2" xfId="123"/>
    <cellStyle name="Followed Hyperlink" xfId="124"/>
    <cellStyle name="注释" xfId="125"/>
    <cellStyle name="注释 2" xfId="126"/>
    <cellStyle name="着色 1" xfId="127"/>
    <cellStyle name="着色 2" xfId="128"/>
    <cellStyle name="着色 3" xfId="129"/>
    <cellStyle name="着色 4" xfId="130"/>
    <cellStyle name="着色 5" xfId="131"/>
    <cellStyle name="着色 6" xfId="13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Z21"/>
  <sheetViews>
    <sheetView showGridLines="0" showZeros="0" zoomScalePageLayoutView="0" workbookViewId="0" topLeftCell="A1">
      <selection activeCell="G5" sqref="G5"/>
    </sheetView>
  </sheetViews>
  <sheetFormatPr defaultColWidth="7" defaultRowHeight="11.25"/>
  <cols>
    <col min="1" max="5" width="8.83203125" style="116" customWidth="1"/>
    <col min="6" max="6" width="8.83203125" style="113" customWidth="1"/>
    <col min="7" max="16" width="8.83203125" style="116" customWidth="1"/>
    <col min="17" max="19" width="7" style="116" customWidth="1"/>
    <col min="20" max="20" width="50.83203125" style="116" customWidth="1"/>
    <col min="21" max="16384" width="7" style="116" customWidth="1"/>
  </cols>
  <sheetData>
    <row r="1" spans="1:26" ht="15" customHeight="1">
      <c r="A1" s="117"/>
      <c r="Y1"/>
      <c r="Z1"/>
    </row>
    <row r="2" spans="1:26" ht="10.5" customHeight="1">
      <c r="A2"/>
      <c r="B2"/>
      <c r="C2"/>
      <c r="D2"/>
      <c r="E2"/>
      <c r="F2"/>
      <c r="G2"/>
      <c r="H2"/>
      <c r="I2"/>
      <c r="J2"/>
      <c r="K2"/>
      <c r="L2"/>
      <c r="M2"/>
      <c r="N2"/>
      <c r="O2"/>
      <c r="P2"/>
      <c r="Q2"/>
      <c r="R2"/>
      <c r="S2"/>
      <c r="T2"/>
      <c r="U2"/>
      <c r="V2"/>
      <c r="W2"/>
      <c r="X2"/>
      <c r="Y2"/>
      <c r="Z2"/>
    </row>
    <row r="3" spans="1:26" ht="10.5" customHeight="1">
      <c r="A3"/>
      <c r="B3"/>
      <c r="C3"/>
      <c r="D3"/>
      <c r="E3"/>
      <c r="F3"/>
      <c r="G3"/>
      <c r="H3"/>
      <c r="I3"/>
      <c r="J3"/>
      <c r="K3"/>
      <c r="L3"/>
      <c r="M3"/>
      <c r="N3"/>
      <c r="O3"/>
      <c r="P3"/>
      <c r="Q3"/>
      <c r="R3"/>
      <c r="S3"/>
      <c r="T3"/>
      <c r="U3"/>
      <c r="V3"/>
      <c r="W3"/>
      <c r="X3"/>
      <c r="Y3"/>
      <c r="Z3"/>
    </row>
    <row r="4" spans="8:26" ht="10.5" customHeight="1">
      <c r="H4" s="113"/>
      <c r="Y4"/>
      <c r="Z4"/>
    </row>
    <row r="5" spans="1:26" s="113" customFormat="1" ht="36" customHeight="1">
      <c r="A5" s="118"/>
      <c r="W5" s="119"/>
      <c r="X5" s="68"/>
      <c r="Y5" s="68"/>
      <c r="Z5" s="68"/>
    </row>
    <row r="6" spans="4:26" ht="10.5" customHeight="1">
      <c r="D6" s="113"/>
      <c r="U6" s="113"/>
      <c r="V6" s="113"/>
      <c r="W6" s="113"/>
      <c r="X6" s="113"/>
      <c r="Y6"/>
      <c r="Z6"/>
    </row>
    <row r="7" spans="4:26" ht="10.5" customHeight="1">
      <c r="D7" s="113"/>
      <c r="N7" s="113"/>
      <c r="O7" s="113"/>
      <c r="U7" s="113"/>
      <c r="V7" s="113"/>
      <c r="W7" s="113"/>
      <c r="X7" s="113"/>
      <c r="Y7"/>
      <c r="Z7"/>
    </row>
    <row r="8" spans="1:26" s="114" customFormat="1" ht="99.75" customHeight="1">
      <c r="A8" s="262" t="s">
        <v>186</v>
      </c>
      <c r="B8" s="263"/>
      <c r="C8" s="263"/>
      <c r="D8" s="263"/>
      <c r="E8" s="263"/>
      <c r="F8" s="263"/>
      <c r="G8" s="263"/>
      <c r="H8" s="263"/>
      <c r="I8" s="263"/>
      <c r="J8" s="263"/>
      <c r="K8" s="263"/>
      <c r="L8" s="263"/>
      <c r="M8" s="263"/>
      <c r="N8" s="263"/>
      <c r="O8" s="263"/>
      <c r="P8" s="263"/>
      <c r="Q8" s="120"/>
      <c r="R8" s="120"/>
      <c r="S8" s="120"/>
      <c r="T8" s="121"/>
      <c r="U8" s="120"/>
      <c r="V8" s="120"/>
      <c r="W8" s="120"/>
      <c r="X8" s="120"/>
      <c r="Y8"/>
      <c r="Z8"/>
    </row>
    <row r="9" spans="1:26" ht="19.5" customHeight="1">
      <c r="A9" s="264"/>
      <c r="B9" s="264"/>
      <c r="C9" s="264"/>
      <c r="D9" s="264"/>
      <c r="E9" s="264"/>
      <c r="F9" s="264"/>
      <c r="G9" s="264"/>
      <c r="H9" s="264"/>
      <c r="I9" s="264"/>
      <c r="J9" s="264"/>
      <c r="K9" s="264"/>
      <c r="L9" s="264"/>
      <c r="M9" s="264"/>
      <c r="N9" s="264"/>
      <c r="O9" s="264"/>
      <c r="P9" s="113"/>
      <c r="T9" s="122"/>
      <c r="U9" s="113"/>
      <c r="V9" s="113"/>
      <c r="W9" s="113"/>
      <c r="X9" s="113"/>
      <c r="Y9"/>
      <c r="Z9"/>
    </row>
    <row r="10" spans="1:26" ht="10.5" customHeight="1">
      <c r="A10" s="113"/>
      <c r="B10" s="113"/>
      <c r="D10" s="113"/>
      <c r="E10" s="113"/>
      <c r="H10" s="113"/>
      <c r="N10" s="113"/>
      <c r="O10" s="113"/>
      <c r="U10" s="113"/>
      <c r="V10" s="113"/>
      <c r="X10" s="113"/>
      <c r="Y10"/>
      <c r="Z10"/>
    </row>
    <row r="11" spans="1:26" ht="77.25" customHeight="1">
      <c r="A11" s="265"/>
      <c r="B11" s="265"/>
      <c r="C11" s="265"/>
      <c r="D11" s="265"/>
      <c r="E11" s="265"/>
      <c r="F11" s="265"/>
      <c r="G11" s="265"/>
      <c r="H11" s="265"/>
      <c r="I11" s="265"/>
      <c r="J11" s="265"/>
      <c r="K11" s="265"/>
      <c r="L11" s="265"/>
      <c r="M11" s="265"/>
      <c r="N11" s="265"/>
      <c r="O11" s="265"/>
      <c r="P11" s="265"/>
      <c r="U11" s="113"/>
      <c r="V11" s="113"/>
      <c r="X11" s="113"/>
      <c r="Y11"/>
      <c r="Z11"/>
    </row>
    <row r="12" spans="8:26" ht="10.5" customHeight="1">
      <c r="H12" s="113"/>
      <c r="R12" s="113"/>
      <c r="S12" s="113"/>
      <c r="U12" s="113"/>
      <c r="V12" s="113"/>
      <c r="W12" s="113"/>
      <c r="X12" s="113"/>
      <c r="Y12"/>
      <c r="Z12"/>
    </row>
    <row r="13" spans="1:26" s="115" customFormat="1" ht="25.5" customHeight="1">
      <c r="A13" s="260"/>
      <c r="B13" s="260"/>
      <c r="C13" s="260"/>
      <c r="D13" s="260"/>
      <c r="E13" s="260"/>
      <c r="F13" s="260"/>
      <c r="G13" s="260"/>
      <c r="H13" s="260"/>
      <c r="I13" s="260"/>
      <c r="J13" s="260"/>
      <c r="K13" s="260"/>
      <c r="L13" s="260"/>
      <c r="M13" s="260"/>
      <c r="N13" s="260"/>
      <c r="O13" s="260"/>
      <c r="P13" s="260"/>
      <c r="R13" s="123"/>
      <c r="S13" s="123"/>
      <c r="U13" s="123"/>
      <c r="V13" s="123"/>
      <c r="W13" s="123"/>
      <c r="X13" s="123"/>
      <c r="Y13" s="123"/>
      <c r="Z13" s="123"/>
    </row>
    <row r="14" spans="1:26" s="115" customFormat="1" ht="25.5" customHeight="1">
      <c r="A14" s="261"/>
      <c r="B14" s="261"/>
      <c r="C14" s="261"/>
      <c r="D14" s="261"/>
      <c r="E14" s="261"/>
      <c r="F14" s="261"/>
      <c r="G14" s="261"/>
      <c r="H14" s="261"/>
      <c r="I14" s="261"/>
      <c r="J14" s="261"/>
      <c r="K14" s="261"/>
      <c r="L14" s="261"/>
      <c r="M14" s="261"/>
      <c r="N14" s="261"/>
      <c r="O14" s="261"/>
      <c r="P14" s="261"/>
      <c r="S14" s="123"/>
      <c r="T14" s="123"/>
      <c r="U14" s="123"/>
      <c r="V14" s="123"/>
      <c r="W14" s="123"/>
      <c r="X14"/>
      <c r="Y14"/>
      <c r="Z14" s="123"/>
    </row>
    <row r="15" spans="15:26" ht="11.25">
      <c r="O15" s="113"/>
      <c r="V15"/>
      <c r="W15"/>
      <c r="X15"/>
      <c r="Y15"/>
      <c r="Z15" s="113"/>
    </row>
    <row r="16" spans="1:26" ht="11.25">
      <c r="A16"/>
      <c r="B16"/>
      <c r="C16"/>
      <c r="D16"/>
      <c r="E16"/>
      <c r="F16"/>
      <c r="G16"/>
      <c r="H16"/>
      <c r="I16"/>
      <c r="J16"/>
      <c r="K16"/>
      <c r="L16"/>
      <c r="M16"/>
      <c r="N16"/>
      <c r="O16"/>
      <c r="P16"/>
      <c r="Q16"/>
      <c r="R16"/>
      <c r="S16"/>
      <c r="T16"/>
      <c r="U16"/>
      <c r="V16"/>
      <c r="W16"/>
      <c r="X16"/>
      <c r="Y16"/>
      <c r="Z16"/>
    </row>
    <row r="17" spans="1:26" ht="11.25">
      <c r="A17"/>
      <c r="B17"/>
      <c r="C17"/>
      <c r="D17"/>
      <c r="E17"/>
      <c r="F17"/>
      <c r="G17"/>
      <c r="H17"/>
      <c r="I17"/>
      <c r="J17"/>
      <c r="K17"/>
      <c r="L17"/>
      <c r="M17"/>
      <c r="N17"/>
      <c r="O17"/>
      <c r="P17"/>
      <c r="Q17"/>
      <c r="R17"/>
      <c r="S17"/>
      <c r="T17"/>
      <c r="U17"/>
      <c r="V17"/>
      <c r="W17"/>
      <c r="X17"/>
      <c r="Y17"/>
      <c r="Z17"/>
    </row>
    <row r="18" spans="1:26" ht="11.25">
      <c r="A18"/>
      <c r="B18"/>
      <c r="C18"/>
      <c r="D18"/>
      <c r="E18"/>
      <c r="F18"/>
      <c r="G18"/>
      <c r="H18"/>
      <c r="I18"/>
      <c r="J18"/>
      <c r="K18"/>
      <c r="L18"/>
      <c r="M18"/>
      <c r="N18"/>
      <c r="O18"/>
      <c r="P18"/>
      <c r="Q18"/>
      <c r="R18"/>
      <c r="S18"/>
      <c r="T18"/>
      <c r="U18"/>
      <c r="V18"/>
      <c r="W18"/>
      <c r="X18"/>
      <c r="Y18"/>
      <c r="Z18"/>
    </row>
    <row r="19" ht="11.25">
      <c r="M19" s="113"/>
    </row>
    <row r="20" ht="11.25">
      <c r="M20" s="113"/>
    </row>
    <row r="21" ht="11.25">
      <c r="B21" s="116" t="s">
        <v>0</v>
      </c>
    </row>
  </sheetData>
  <sheetProtection formatCells="0" formatColumns="0" formatRows="0"/>
  <mergeCells count="5">
    <mergeCell ref="A13:P13"/>
    <mergeCell ref="A14:P14"/>
    <mergeCell ref="A8:P8"/>
    <mergeCell ref="A9:O9"/>
    <mergeCell ref="A11:P11"/>
  </mergeCells>
  <printOptions horizontalCentered="1"/>
  <pageMargins left="0.6299212598425197" right="0.6299212598425197" top="0.7874015748031497" bottom="0.7874015748031497" header="0.3937007874015748" footer="0.3937007874015748"/>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A20"/>
  <sheetViews>
    <sheetView zoomScalePageLayoutView="0" workbookViewId="0" topLeftCell="A1">
      <selection activeCell="A11" sqref="A11"/>
    </sheetView>
  </sheetViews>
  <sheetFormatPr defaultColWidth="9.33203125" defaultRowHeight="11.25"/>
  <cols>
    <col min="1" max="1" width="128.83203125" style="0" customWidth="1"/>
  </cols>
  <sheetData>
    <row r="1" ht="33" customHeight="1">
      <c r="A1" s="38" t="s">
        <v>1</v>
      </c>
    </row>
    <row r="2" s="111" customFormat="1" ht="21.75" customHeight="1">
      <c r="A2" s="112" t="s">
        <v>103</v>
      </c>
    </row>
    <row r="3" s="111" customFormat="1" ht="21.75" customHeight="1">
      <c r="A3" s="112" t="s">
        <v>104</v>
      </c>
    </row>
    <row r="4" s="111" customFormat="1" ht="21.75" customHeight="1">
      <c r="A4" s="112" t="s">
        <v>105</v>
      </c>
    </row>
    <row r="5" s="111" customFormat="1" ht="21.75" customHeight="1">
      <c r="A5" s="112" t="s">
        <v>106</v>
      </c>
    </row>
    <row r="6" s="111" customFormat="1" ht="21.75" customHeight="1">
      <c r="A6" s="112" t="s">
        <v>107</v>
      </c>
    </row>
    <row r="7" s="111" customFormat="1" ht="21.75" customHeight="1">
      <c r="A7" s="112" t="s">
        <v>108</v>
      </c>
    </row>
    <row r="8" s="111" customFormat="1" ht="21.75" customHeight="1">
      <c r="A8" s="112" t="s">
        <v>109</v>
      </c>
    </row>
    <row r="9" s="111" customFormat="1" ht="21.75" customHeight="1">
      <c r="A9" s="112" t="s">
        <v>110</v>
      </c>
    </row>
    <row r="10" s="111" customFormat="1" ht="21.75" customHeight="1">
      <c r="A10" s="112" t="s">
        <v>111</v>
      </c>
    </row>
    <row r="11" s="111" customFormat="1" ht="21.75" customHeight="1">
      <c r="A11" s="112" t="s">
        <v>112</v>
      </c>
    </row>
    <row r="12" s="111" customFormat="1" ht="21.75" customHeight="1">
      <c r="A12" s="112" t="s">
        <v>113</v>
      </c>
    </row>
    <row r="13" s="111" customFormat="1" ht="21.75" customHeight="1">
      <c r="A13" s="112" t="s">
        <v>114</v>
      </c>
    </row>
    <row r="14" s="111" customFormat="1" ht="21.75" customHeight="1">
      <c r="A14" s="112" t="s">
        <v>115</v>
      </c>
    </row>
    <row r="15" s="111" customFormat="1" ht="21.75" customHeight="1">
      <c r="A15" s="112" t="s">
        <v>116</v>
      </c>
    </row>
    <row r="16" s="111" customFormat="1" ht="21.75" customHeight="1">
      <c r="A16" s="112" t="s">
        <v>117</v>
      </c>
    </row>
    <row r="17" s="111" customFormat="1" ht="21.75" customHeight="1">
      <c r="A17" s="112" t="s">
        <v>118</v>
      </c>
    </row>
    <row r="18" s="111" customFormat="1" ht="21.75" customHeight="1">
      <c r="A18" s="112" t="s">
        <v>119</v>
      </c>
    </row>
    <row r="19" s="111" customFormat="1" ht="21.75" customHeight="1">
      <c r="A19" s="112" t="s">
        <v>120</v>
      </c>
    </row>
    <row r="20" s="111" customFormat="1" ht="21.75" customHeight="1">
      <c r="A20" s="112" t="s">
        <v>121</v>
      </c>
    </row>
  </sheetData>
  <sheetProtection/>
  <printOptions horizontalCentered="1"/>
  <pageMargins left="0.71" right="0.71" top="0.75" bottom="0.75" header="0.31" footer="0.31"/>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sheetPr>
    <tabColor rgb="FF00B050"/>
  </sheetPr>
  <dimension ref="A1:V30"/>
  <sheetViews>
    <sheetView zoomScalePageLayoutView="0" workbookViewId="0" topLeftCell="A1">
      <selection activeCell="B10" sqref="B10"/>
    </sheetView>
  </sheetViews>
  <sheetFormatPr defaultColWidth="12" defaultRowHeight="11.25"/>
  <cols>
    <col min="1" max="1" width="52.66015625" style="93" customWidth="1"/>
    <col min="2" max="2" width="21.5" style="93" customWidth="1"/>
    <col min="3" max="3" width="48.66015625" style="93" customWidth="1"/>
    <col min="4" max="4" width="22.16015625" style="93" customWidth="1"/>
    <col min="5" max="16384" width="12" style="93" customWidth="1"/>
  </cols>
  <sheetData>
    <row r="1" spans="1:22" ht="27">
      <c r="A1" s="266" t="s">
        <v>122</v>
      </c>
      <c r="B1" s="266"/>
      <c r="C1" s="266"/>
      <c r="D1" s="266"/>
      <c r="E1" s="94"/>
      <c r="F1" s="94"/>
      <c r="G1" s="94"/>
      <c r="H1" s="94"/>
      <c r="I1" s="94"/>
      <c r="J1" s="94"/>
      <c r="K1" s="94"/>
      <c r="L1" s="94"/>
      <c r="M1" s="94"/>
      <c r="N1" s="94"/>
      <c r="O1" s="94"/>
      <c r="P1" s="94"/>
      <c r="Q1" s="94"/>
      <c r="R1" s="94"/>
      <c r="S1" s="94"/>
      <c r="T1" s="94"/>
      <c r="U1" s="94"/>
      <c r="V1" s="94"/>
    </row>
    <row r="2" spans="1:22" ht="14.25">
      <c r="A2" s="95"/>
      <c r="B2" s="95"/>
      <c r="C2" s="95"/>
      <c r="D2" s="96" t="s">
        <v>2</v>
      </c>
      <c r="E2" s="97"/>
      <c r="F2" s="97"/>
      <c r="G2" s="97"/>
      <c r="H2" s="97"/>
      <c r="I2" s="97"/>
      <c r="J2" s="97"/>
      <c r="K2" s="97"/>
      <c r="L2" s="97"/>
      <c r="M2" s="97"/>
      <c r="N2" s="97"/>
      <c r="O2" s="97"/>
      <c r="P2" s="97"/>
      <c r="Q2" s="97"/>
      <c r="R2" s="97"/>
      <c r="S2" s="97"/>
      <c r="T2" s="97"/>
      <c r="U2" s="97"/>
      <c r="V2" s="97"/>
    </row>
    <row r="3" spans="1:22" ht="17.25" customHeight="1">
      <c r="A3" s="15" t="s">
        <v>196</v>
      </c>
      <c r="B3" s="98"/>
      <c r="C3" s="99"/>
      <c r="D3" s="96" t="s">
        <v>3</v>
      </c>
      <c r="E3" s="100"/>
      <c r="F3" s="100"/>
      <c r="G3" s="100"/>
      <c r="H3" s="100"/>
      <c r="I3" s="100"/>
      <c r="J3" s="100"/>
      <c r="K3" s="100"/>
      <c r="L3" s="100"/>
      <c r="M3" s="100"/>
      <c r="N3" s="100"/>
      <c r="O3" s="100"/>
      <c r="P3" s="100"/>
      <c r="Q3" s="100"/>
      <c r="R3" s="100"/>
      <c r="S3" s="100"/>
      <c r="T3" s="100"/>
      <c r="U3" s="100"/>
      <c r="V3" s="100"/>
    </row>
    <row r="4" spans="1:22" ht="19.5" customHeight="1">
      <c r="A4" s="101" t="s">
        <v>4</v>
      </c>
      <c r="B4" s="101"/>
      <c r="C4" s="101" t="s">
        <v>5</v>
      </c>
      <c r="D4" s="101"/>
      <c r="E4" s="97"/>
      <c r="F4" s="97"/>
      <c r="G4" s="97"/>
      <c r="H4" s="97"/>
      <c r="I4" s="97"/>
      <c r="J4" s="97"/>
      <c r="K4" s="97"/>
      <c r="L4" s="97"/>
      <c r="M4" s="97"/>
      <c r="N4" s="97"/>
      <c r="O4" s="97"/>
      <c r="P4" s="97"/>
      <c r="Q4" s="97"/>
      <c r="R4" s="97"/>
      <c r="S4" s="97"/>
      <c r="T4" s="97"/>
      <c r="U4" s="97"/>
      <c r="V4" s="97"/>
    </row>
    <row r="5" spans="1:22" ht="18" customHeight="1">
      <c r="A5" s="102" t="s">
        <v>6</v>
      </c>
      <c r="B5" s="103" t="s">
        <v>7</v>
      </c>
      <c r="C5" s="102" t="s">
        <v>6</v>
      </c>
      <c r="D5" s="104" t="s">
        <v>7</v>
      </c>
      <c r="E5" s="97"/>
      <c r="F5" s="97"/>
      <c r="G5" s="97"/>
      <c r="H5" s="97"/>
      <c r="I5" s="97"/>
      <c r="J5" s="97"/>
      <c r="K5" s="97"/>
      <c r="L5" s="97"/>
      <c r="M5" s="97"/>
      <c r="N5" s="97"/>
      <c r="O5" s="97"/>
      <c r="P5" s="97"/>
      <c r="Q5" s="97"/>
      <c r="R5" s="97"/>
      <c r="S5" s="97"/>
      <c r="T5" s="97"/>
      <c r="U5" s="97"/>
      <c r="V5" s="97"/>
    </row>
    <row r="6" spans="1:22" ht="15" customHeight="1">
      <c r="A6" s="75" t="s">
        <v>123</v>
      </c>
      <c r="B6" s="210">
        <v>8150.65</v>
      </c>
      <c r="C6" s="212" t="s">
        <v>187</v>
      </c>
      <c r="D6" s="211">
        <v>6756.09</v>
      </c>
      <c r="E6" s="97"/>
      <c r="F6" s="97"/>
      <c r="G6" s="97"/>
      <c r="H6" s="97"/>
      <c r="I6" s="97"/>
      <c r="J6" s="97"/>
      <c r="K6" s="97"/>
      <c r="L6" s="97"/>
      <c r="M6" s="97"/>
      <c r="N6" s="97"/>
      <c r="O6" s="97"/>
      <c r="P6" s="97"/>
      <c r="Q6" s="97"/>
      <c r="R6" s="97"/>
      <c r="S6" s="97"/>
      <c r="T6" s="97"/>
      <c r="U6" s="97"/>
      <c r="V6" s="97"/>
    </row>
    <row r="7" spans="1:22" ht="15" customHeight="1">
      <c r="A7" s="105" t="s">
        <v>9</v>
      </c>
      <c r="B7" s="106"/>
      <c r="C7" s="212" t="s">
        <v>188</v>
      </c>
      <c r="D7" s="211">
        <v>6367.44</v>
      </c>
      <c r="E7" s="97"/>
      <c r="F7" s="97"/>
      <c r="G7" s="97"/>
      <c r="H7" s="97"/>
      <c r="I7" s="97"/>
      <c r="J7" s="97"/>
      <c r="K7" s="97"/>
      <c r="L7" s="97"/>
      <c r="M7" s="97"/>
      <c r="N7" s="97"/>
      <c r="O7" s="97"/>
      <c r="P7" s="97"/>
      <c r="Q7" s="97"/>
      <c r="R7" s="97"/>
      <c r="S7" s="97"/>
      <c r="T7" s="97"/>
      <c r="U7" s="97"/>
      <c r="V7" s="97"/>
    </row>
    <row r="8" spans="1:22" ht="15" customHeight="1">
      <c r="A8" s="75" t="s">
        <v>87</v>
      </c>
      <c r="B8" s="106"/>
      <c r="C8" s="212" t="s">
        <v>189</v>
      </c>
      <c r="D8" s="211">
        <v>30</v>
      </c>
      <c r="E8" s="97"/>
      <c r="F8" s="97"/>
      <c r="G8" s="97"/>
      <c r="H8" s="97"/>
      <c r="I8" s="97"/>
      <c r="J8" s="97"/>
      <c r="K8" s="97"/>
      <c r="L8" s="97"/>
      <c r="M8" s="97"/>
      <c r="N8" s="97"/>
      <c r="O8" s="97"/>
      <c r="P8" s="97"/>
      <c r="Q8" s="97"/>
      <c r="R8" s="97"/>
      <c r="S8" s="97"/>
      <c r="T8" s="97"/>
      <c r="U8" s="97"/>
      <c r="V8" s="97"/>
    </row>
    <row r="9" spans="1:22" ht="15" customHeight="1">
      <c r="A9" s="75" t="s">
        <v>124</v>
      </c>
      <c r="B9" s="106"/>
      <c r="C9" s="212" t="s">
        <v>190</v>
      </c>
      <c r="D9" s="211">
        <v>15.5</v>
      </c>
      <c r="E9" s="97"/>
      <c r="F9" s="97"/>
      <c r="G9" s="97"/>
      <c r="H9" s="97"/>
      <c r="I9" s="97"/>
      <c r="J9" s="97"/>
      <c r="K9" s="97"/>
      <c r="L9" s="97"/>
      <c r="M9" s="97"/>
      <c r="N9" s="97"/>
      <c r="O9" s="97"/>
      <c r="P9" s="97"/>
      <c r="Q9" s="97"/>
      <c r="R9" s="97"/>
      <c r="S9" s="97"/>
      <c r="T9" s="97"/>
      <c r="U9" s="97"/>
      <c r="V9" s="97"/>
    </row>
    <row r="10" spans="1:22" ht="15" customHeight="1">
      <c r="A10" s="75" t="s">
        <v>89</v>
      </c>
      <c r="B10" s="210">
        <v>31.94</v>
      </c>
      <c r="C10" s="212" t="s">
        <v>191</v>
      </c>
      <c r="D10" s="211">
        <v>1125.9</v>
      </c>
      <c r="E10" s="97"/>
      <c r="F10" s="97"/>
      <c r="G10" s="97"/>
      <c r="H10" s="97"/>
      <c r="I10" s="97"/>
      <c r="J10" s="97"/>
      <c r="K10" s="97"/>
      <c r="L10" s="97"/>
      <c r="M10" s="97"/>
      <c r="N10" s="97"/>
      <c r="O10" s="97"/>
      <c r="P10" s="97"/>
      <c r="Q10" s="97"/>
      <c r="R10" s="97"/>
      <c r="S10" s="97"/>
      <c r="T10" s="97"/>
      <c r="U10" s="97"/>
      <c r="V10" s="97"/>
    </row>
    <row r="11" spans="1:22" ht="15" customHeight="1">
      <c r="A11" s="75" t="s">
        <v>125</v>
      </c>
      <c r="B11" s="106"/>
      <c r="C11" s="212" t="s">
        <v>192</v>
      </c>
      <c r="D11" s="211">
        <v>5196.04</v>
      </c>
      <c r="E11" s="97"/>
      <c r="F11" s="97"/>
      <c r="G11" s="97"/>
      <c r="H11" s="97"/>
      <c r="I11" s="97"/>
      <c r="J11" s="97"/>
      <c r="K11" s="97"/>
      <c r="L11" s="97"/>
      <c r="M11" s="97"/>
      <c r="N11" s="97"/>
      <c r="O11" s="97"/>
      <c r="P11" s="97"/>
      <c r="Q11" s="97"/>
      <c r="R11" s="97"/>
      <c r="S11" s="97"/>
      <c r="T11" s="97"/>
      <c r="U11" s="97"/>
      <c r="V11" s="97"/>
    </row>
    <row r="12" spans="1:22" ht="15" customHeight="1">
      <c r="A12" s="75" t="s">
        <v>126</v>
      </c>
      <c r="B12" s="106"/>
      <c r="C12" s="212" t="s">
        <v>193</v>
      </c>
      <c r="D12" s="211">
        <v>388.65</v>
      </c>
      <c r="E12" s="97"/>
      <c r="F12" s="97"/>
      <c r="G12" s="97"/>
      <c r="H12" s="97"/>
      <c r="I12" s="97"/>
      <c r="J12" s="97"/>
      <c r="K12" s="97"/>
      <c r="L12" s="97"/>
      <c r="M12" s="97"/>
      <c r="N12" s="97"/>
      <c r="O12" s="97"/>
      <c r="P12" s="97"/>
      <c r="Q12" s="97"/>
      <c r="R12" s="97"/>
      <c r="S12" s="97"/>
      <c r="T12" s="97"/>
      <c r="U12" s="97"/>
      <c r="V12" s="97"/>
    </row>
    <row r="13" spans="1:22" ht="15" customHeight="1">
      <c r="A13" s="105" t="s">
        <v>9</v>
      </c>
      <c r="B13" s="107"/>
      <c r="C13" s="212" t="s">
        <v>194</v>
      </c>
      <c r="D13" s="211">
        <v>15.82</v>
      </c>
      <c r="E13" s="97"/>
      <c r="F13" s="97"/>
      <c r="G13" s="97"/>
      <c r="H13" s="97"/>
      <c r="I13" s="97"/>
      <c r="J13" s="97"/>
      <c r="K13" s="97"/>
      <c r="L13" s="97"/>
      <c r="M13" s="97"/>
      <c r="N13" s="97"/>
      <c r="O13" s="97"/>
      <c r="P13" s="97"/>
      <c r="Q13" s="97"/>
      <c r="R13" s="97"/>
      <c r="S13" s="97"/>
      <c r="T13" s="97"/>
      <c r="U13" s="97"/>
      <c r="V13" s="97"/>
    </row>
    <row r="14" spans="1:22" ht="15" customHeight="1">
      <c r="A14" s="75" t="s">
        <v>127</v>
      </c>
      <c r="B14" s="107"/>
      <c r="C14" s="212" t="s">
        <v>195</v>
      </c>
      <c r="D14" s="211">
        <v>372.83</v>
      </c>
      <c r="E14" s="97"/>
      <c r="F14" s="97"/>
      <c r="G14" s="97"/>
      <c r="H14" s="97"/>
      <c r="I14" s="97"/>
      <c r="J14" s="97"/>
      <c r="K14" s="97"/>
      <c r="L14" s="97"/>
      <c r="M14" s="97"/>
      <c r="N14" s="97"/>
      <c r="O14" s="97"/>
      <c r="P14" s="97"/>
      <c r="Q14" s="97"/>
      <c r="R14" s="97"/>
      <c r="S14" s="97"/>
      <c r="T14" s="97"/>
      <c r="U14" s="97"/>
      <c r="V14" s="97"/>
    </row>
    <row r="15" spans="2:22" ht="15" customHeight="1">
      <c r="B15" s="107"/>
      <c r="C15" s="168" t="s">
        <v>33</v>
      </c>
      <c r="D15" s="211">
        <v>802.54</v>
      </c>
      <c r="E15" s="97"/>
      <c r="F15" s="97"/>
      <c r="G15" s="97"/>
      <c r="H15" s="97"/>
      <c r="I15" s="97"/>
      <c r="J15" s="97"/>
      <c r="K15" s="97"/>
      <c r="L15" s="97"/>
      <c r="M15" s="97"/>
      <c r="N15" s="97"/>
      <c r="O15" s="97"/>
      <c r="P15" s="97"/>
      <c r="Q15" s="97"/>
      <c r="R15" s="97"/>
      <c r="S15" s="97"/>
      <c r="T15" s="97"/>
      <c r="U15" s="97"/>
      <c r="V15" s="97"/>
    </row>
    <row r="16" spans="1:22" ht="15" customHeight="1">
      <c r="A16" s="75"/>
      <c r="B16" s="107"/>
      <c r="C16" s="168" t="s">
        <v>128</v>
      </c>
      <c r="D16" s="211">
        <v>802.54</v>
      </c>
      <c r="E16" s="97"/>
      <c r="F16" s="97"/>
      <c r="G16" s="97"/>
      <c r="H16" s="97"/>
      <c r="I16" s="97"/>
      <c r="J16" s="97"/>
      <c r="K16" s="97"/>
      <c r="L16" s="97"/>
      <c r="M16" s="97"/>
      <c r="N16" s="97"/>
      <c r="O16" s="97"/>
      <c r="P16" s="97"/>
      <c r="Q16" s="97"/>
      <c r="R16" s="97"/>
      <c r="S16" s="97"/>
      <c r="T16" s="97"/>
      <c r="U16" s="97"/>
      <c r="V16" s="97"/>
    </row>
    <row r="17" spans="1:22" ht="15" customHeight="1">
      <c r="A17" s="51"/>
      <c r="B17" s="107"/>
      <c r="C17" s="168" t="s">
        <v>129</v>
      </c>
      <c r="D17" s="211">
        <v>247.87</v>
      </c>
      <c r="E17" s="97"/>
      <c r="F17" s="97"/>
      <c r="G17" s="97"/>
      <c r="H17" s="97"/>
      <c r="I17" s="97"/>
      <c r="J17" s="97"/>
      <c r="K17" s="97"/>
      <c r="L17" s="97"/>
      <c r="M17" s="97"/>
      <c r="N17" s="97"/>
      <c r="O17" s="97"/>
      <c r="P17" s="97"/>
      <c r="Q17" s="97"/>
      <c r="R17" s="97"/>
      <c r="S17" s="97"/>
      <c r="T17" s="97"/>
      <c r="U17" s="97"/>
      <c r="V17" s="97"/>
    </row>
    <row r="18" spans="1:22" ht="15" customHeight="1">
      <c r="A18" s="51"/>
      <c r="B18" s="107"/>
      <c r="C18" s="168" t="s">
        <v>10</v>
      </c>
      <c r="D18" s="211">
        <v>400.12</v>
      </c>
      <c r="E18" s="97"/>
      <c r="F18" s="97"/>
      <c r="G18" s="97"/>
      <c r="H18" s="97"/>
      <c r="I18" s="97"/>
      <c r="J18" s="97"/>
      <c r="K18" s="97"/>
      <c r="L18" s="97"/>
      <c r="M18" s="97"/>
      <c r="N18" s="97"/>
      <c r="O18" s="97"/>
      <c r="P18" s="97"/>
      <c r="Q18" s="97"/>
      <c r="R18" s="97"/>
      <c r="S18" s="97"/>
      <c r="T18" s="97"/>
      <c r="U18" s="97"/>
      <c r="V18" s="97"/>
    </row>
    <row r="19" spans="1:22" ht="15" customHeight="1">
      <c r="A19" s="51"/>
      <c r="B19" s="107"/>
      <c r="C19" s="168" t="s">
        <v>130</v>
      </c>
      <c r="D19" s="211">
        <v>154.55</v>
      </c>
      <c r="E19" s="97"/>
      <c r="F19" s="97"/>
      <c r="G19" s="97"/>
      <c r="H19" s="97"/>
      <c r="I19" s="97"/>
      <c r="J19" s="97"/>
      <c r="K19" s="97"/>
      <c r="L19" s="97"/>
      <c r="M19" s="97"/>
      <c r="N19" s="97"/>
      <c r="O19" s="97"/>
      <c r="P19" s="97"/>
      <c r="Q19" s="97"/>
      <c r="R19" s="97"/>
      <c r="S19" s="97"/>
      <c r="T19" s="97"/>
      <c r="U19" s="97"/>
      <c r="V19" s="97"/>
    </row>
    <row r="20" spans="1:22" ht="15" customHeight="1">
      <c r="A20" s="51"/>
      <c r="B20" s="107"/>
      <c r="C20" s="168" t="s">
        <v>131</v>
      </c>
      <c r="D20" s="211">
        <v>329.4</v>
      </c>
      <c r="E20" s="97"/>
      <c r="F20" s="97"/>
      <c r="G20" s="97"/>
      <c r="H20" s="97"/>
      <c r="I20" s="97"/>
      <c r="J20" s="97"/>
      <c r="K20" s="97"/>
      <c r="L20" s="97"/>
      <c r="M20" s="97"/>
      <c r="N20" s="97"/>
      <c r="O20" s="97"/>
      <c r="P20" s="97"/>
      <c r="Q20" s="97"/>
      <c r="R20" s="97"/>
      <c r="S20" s="97"/>
      <c r="T20" s="97"/>
      <c r="U20" s="97"/>
      <c r="V20" s="97"/>
    </row>
    <row r="21" spans="1:22" ht="15" customHeight="1">
      <c r="A21" s="51"/>
      <c r="B21" s="107"/>
      <c r="C21" s="168" t="s">
        <v>11</v>
      </c>
      <c r="D21" s="211">
        <v>329.4</v>
      </c>
      <c r="E21" s="97"/>
      <c r="F21" s="97"/>
      <c r="G21" s="97"/>
      <c r="H21" s="97"/>
      <c r="I21" s="97"/>
      <c r="J21" s="97"/>
      <c r="K21" s="97"/>
      <c r="L21" s="97"/>
      <c r="M21" s="97"/>
      <c r="N21" s="97"/>
      <c r="O21" s="97"/>
      <c r="P21" s="97"/>
      <c r="Q21" s="97"/>
      <c r="R21" s="97"/>
      <c r="S21" s="97"/>
      <c r="T21" s="97"/>
      <c r="U21" s="97"/>
      <c r="V21" s="97"/>
    </row>
    <row r="22" spans="1:22" ht="15" customHeight="1">
      <c r="A22" s="51"/>
      <c r="B22" s="107"/>
      <c r="C22" s="168" t="s">
        <v>12</v>
      </c>
      <c r="D22" s="211">
        <v>329.4</v>
      </c>
      <c r="E22" s="97"/>
      <c r="F22" s="97"/>
      <c r="G22" s="97"/>
      <c r="H22" s="97"/>
      <c r="I22" s="97"/>
      <c r="J22" s="97"/>
      <c r="K22" s="97"/>
      <c r="L22" s="97"/>
      <c r="M22" s="97"/>
      <c r="N22" s="97"/>
      <c r="O22" s="97"/>
      <c r="P22" s="97"/>
      <c r="Q22" s="97"/>
      <c r="R22" s="97"/>
      <c r="S22" s="97"/>
      <c r="T22" s="97"/>
      <c r="U22" s="97"/>
      <c r="V22" s="97"/>
    </row>
    <row r="23" spans="1:22" ht="15" customHeight="1">
      <c r="A23" s="51"/>
      <c r="B23" s="107"/>
      <c r="C23" s="168" t="s">
        <v>34</v>
      </c>
      <c r="D23" s="211">
        <v>294.56</v>
      </c>
      <c r="E23" s="97"/>
      <c r="F23" s="97"/>
      <c r="G23" s="97"/>
      <c r="H23" s="97"/>
      <c r="I23" s="97"/>
      <c r="J23" s="97"/>
      <c r="K23" s="97"/>
      <c r="L23" s="97"/>
      <c r="M23" s="97"/>
      <c r="N23" s="97"/>
      <c r="O23" s="97"/>
      <c r="P23" s="97"/>
      <c r="Q23" s="97"/>
      <c r="R23" s="97"/>
      <c r="S23" s="97"/>
      <c r="T23" s="97"/>
      <c r="U23" s="97"/>
      <c r="V23" s="97"/>
    </row>
    <row r="24" spans="1:22" ht="15" customHeight="1">
      <c r="A24" s="75"/>
      <c r="B24" s="107"/>
      <c r="C24" s="168" t="s">
        <v>13</v>
      </c>
      <c r="D24" s="211">
        <v>294.56</v>
      </c>
      <c r="E24" s="97"/>
      <c r="F24" s="97"/>
      <c r="G24" s="97"/>
      <c r="H24" s="97"/>
      <c r="I24" s="97"/>
      <c r="J24" s="97"/>
      <c r="K24" s="97"/>
      <c r="L24" s="97"/>
      <c r="M24" s="97"/>
      <c r="N24" s="97"/>
      <c r="O24" s="97"/>
      <c r="P24" s="97"/>
      <c r="Q24" s="97"/>
      <c r="R24" s="97"/>
      <c r="S24" s="97"/>
      <c r="T24" s="97"/>
      <c r="U24" s="97"/>
      <c r="V24" s="110"/>
    </row>
    <row r="25" spans="1:22" s="92" customFormat="1" ht="15" customHeight="1">
      <c r="A25" s="126"/>
      <c r="B25" s="126"/>
      <c r="C25" s="168" t="s">
        <v>14</v>
      </c>
      <c r="D25" s="211">
        <v>294.56</v>
      </c>
      <c r="E25" s="109"/>
      <c r="F25" s="109"/>
      <c r="G25" s="109"/>
      <c r="H25" s="109"/>
      <c r="I25" s="109"/>
      <c r="J25" s="109"/>
      <c r="K25" s="109"/>
      <c r="L25" s="109"/>
      <c r="M25" s="109"/>
      <c r="N25" s="109"/>
      <c r="O25" s="109"/>
      <c r="P25" s="109"/>
      <c r="Q25" s="109"/>
      <c r="R25" s="109"/>
      <c r="S25" s="109"/>
      <c r="T25" s="109"/>
      <c r="U25" s="109"/>
      <c r="V25" s="109"/>
    </row>
    <row r="26" spans="1:4" ht="15" customHeight="1">
      <c r="A26" s="127"/>
      <c r="B26" s="127"/>
      <c r="C26" s="128"/>
      <c r="D26" s="67"/>
    </row>
    <row r="27" spans="1:4" ht="15" customHeight="1">
      <c r="A27" s="128"/>
      <c r="B27" s="128"/>
      <c r="C27" s="128"/>
      <c r="D27" s="67"/>
    </row>
    <row r="28" spans="1:4" ht="15" customHeight="1">
      <c r="A28" s="128"/>
      <c r="B28" s="128"/>
      <c r="C28" s="72"/>
      <c r="D28" s="67"/>
    </row>
    <row r="29" spans="1:4" ht="15" customHeight="1">
      <c r="A29" s="128"/>
      <c r="B29" s="128"/>
      <c r="C29" s="72"/>
      <c r="D29" s="67"/>
    </row>
    <row r="30" spans="1:4" ht="14.25">
      <c r="A30" s="108" t="s">
        <v>15</v>
      </c>
      <c r="B30" s="84">
        <f>SUM(B6,B8,B9,B10,B11,B12,B14)</f>
        <v>8182.589999999999</v>
      </c>
      <c r="C30" s="108" t="s">
        <v>101</v>
      </c>
      <c r="D30" s="84">
        <f>SUM(D6+D15+D20+D23)</f>
        <v>8182.59</v>
      </c>
    </row>
  </sheetData>
  <sheetProtection/>
  <mergeCells count="1">
    <mergeCell ref="A1:D1"/>
  </mergeCells>
  <printOptions horizontalCentered="1" verticalCentered="1"/>
  <pageMargins left="0.7480314960629921" right="0.7480314960629921" top="0" bottom="0" header="0" footer="0"/>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sheetPr>
    <tabColor rgb="FF00B050"/>
  </sheetPr>
  <dimension ref="A1:R15"/>
  <sheetViews>
    <sheetView showGridLines="0" showZeros="0" zoomScalePageLayoutView="0" workbookViewId="0" topLeftCell="D1">
      <selection activeCell="A8" sqref="A8:IV8"/>
    </sheetView>
  </sheetViews>
  <sheetFormatPr defaultColWidth="9.33203125" defaultRowHeight="11.25"/>
  <cols>
    <col min="1" max="1" width="25.83203125" style="23" customWidth="1"/>
    <col min="2" max="2" width="13.5" style="23" customWidth="1"/>
    <col min="3" max="3" width="15.16015625" style="23" customWidth="1"/>
    <col min="4" max="4" width="12.83203125" style="23" customWidth="1"/>
    <col min="5" max="5" width="6.5" style="23" customWidth="1"/>
    <col min="6" max="6" width="9.16015625" style="23" customWidth="1"/>
    <col min="7" max="7" width="9.83203125" style="23" customWidth="1"/>
    <col min="8" max="8" width="7" style="23" customWidth="1"/>
    <col min="9" max="9" width="6.66015625" style="23" customWidth="1"/>
    <col min="10" max="10" width="10.16015625" style="23" customWidth="1"/>
    <col min="11" max="11" width="10.16015625" style="0" customWidth="1"/>
    <col min="12" max="12" width="14.33203125" style="23" customWidth="1"/>
    <col min="13" max="13" width="15.33203125" style="23" customWidth="1"/>
    <col min="14" max="14" width="10.33203125" style="23" customWidth="1"/>
    <col min="15" max="15" width="14.83203125" style="23" customWidth="1"/>
    <col min="16" max="16" width="13.66015625" style="23" customWidth="1"/>
    <col min="17" max="254" width="9.16015625" style="23" customWidth="1"/>
  </cols>
  <sheetData>
    <row r="1" spans="1:17" ht="27">
      <c r="A1" s="82" t="s">
        <v>133</v>
      </c>
      <c r="B1" s="82"/>
      <c r="C1" s="82"/>
      <c r="D1" s="82"/>
      <c r="E1" s="82"/>
      <c r="F1" s="82"/>
      <c r="G1" s="82"/>
      <c r="H1" s="82"/>
      <c r="I1" s="82"/>
      <c r="J1" s="82"/>
      <c r="K1" s="89"/>
      <c r="L1" s="82"/>
      <c r="M1" s="82"/>
      <c r="N1" s="82"/>
      <c r="O1" s="82"/>
      <c r="P1" s="82"/>
      <c r="Q1" s="83"/>
    </row>
    <row r="2" spans="15:18" ht="12">
      <c r="O2" s="268" t="s">
        <v>16</v>
      </c>
      <c r="P2" s="268"/>
      <c r="Q2"/>
      <c r="R2"/>
    </row>
    <row r="3" spans="1:18" ht="12.75" thickBot="1">
      <c r="A3" s="64" t="s">
        <v>196</v>
      </c>
      <c r="O3" s="268" t="s">
        <v>3</v>
      </c>
      <c r="P3" s="269"/>
      <c r="Q3"/>
      <c r="R3"/>
    </row>
    <row r="4" spans="1:17" s="76" customFormat="1" ht="18.75" customHeight="1">
      <c r="A4" s="273" t="s">
        <v>17</v>
      </c>
      <c r="B4" s="139" t="s">
        <v>18</v>
      </c>
      <c r="C4" s="139"/>
      <c r="D4" s="139"/>
      <c r="E4" s="139"/>
      <c r="F4" s="139"/>
      <c r="G4" s="139"/>
      <c r="H4" s="139"/>
      <c r="I4" s="139"/>
      <c r="J4" s="139"/>
      <c r="K4" s="140"/>
      <c r="L4" s="139" t="s">
        <v>19</v>
      </c>
      <c r="M4" s="139"/>
      <c r="N4" s="139"/>
      <c r="O4" s="139"/>
      <c r="P4" s="141"/>
      <c r="Q4" s="9"/>
    </row>
    <row r="5" spans="1:17" s="76" customFormat="1" ht="40.5" customHeight="1">
      <c r="A5" s="274"/>
      <c r="B5" s="275" t="s">
        <v>20</v>
      </c>
      <c r="C5" s="270" t="s">
        <v>8</v>
      </c>
      <c r="D5" s="270"/>
      <c r="E5" s="270" t="s">
        <v>86</v>
      </c>
      <c r="F5" s="270" t="s">
        <v>137</v>
      </c>
      <c r="G5" s="270" t="s">
        <v>88</v>
      </c>
      <c r="H5" s="270" t="s">
        <v>138</v>
      </c>
      <c r="I5" s="270" t="s">
        <v>126</v>
      </c>
      <c r="J5" s="270"/>
      <c r="K5" s="270" t="s">
        <v>139</v>
      </c>
      <c r="L5" s="270" t="s">
        <v>20</v>
      </c>
      <c r="M5" s="271" t="s">
        <v>21</v>
      </c>
      <c r="N5" s="271"/>
      <c r="O5" s="271"/>
      <c r="P5" s="267" t="s">
        <v>22</v>
      </c>
      <c r="Q5" s="9"/>
    </row>
    <row r="6" spans="1:17" s="76" customFormat="1" ht="64.5" customHeight="1">
      <c r="A6" s="274"/>
      <c r="B6" s="275"/>
      <c r="C6" s="18" t="s">
        <v>135</v>
      </c>
      <c r="D6" s="18" t="s">
        <v>136</v>
      </c>
      <c r="E6" s="270"/>
      <c r="F6" s="270"/>
      <c r="G6" s="270"/>
      <c r="H6" s="270"/>
      <c r="I6" s="43" t="s">
        <v>135</v>
      </c>
      <c r="J6" s="43" t="s">
        <v>136</v>
      </c>
      <c r="K6" s="270"/>
      <c r="L6" s="270"/>
      <c r="M6" s="18" t="s">
        <v>23</v>
      </c>
      <c r="N6" s="18" t="s">
        <v>24</v>
      </c>
      <c r="O6" s="18" t="s">
        <v>142</v>
      </c>
      <c r="P6" s="267"/>
      <c r="Q6" s="9"/>
    </row>
    <row r="7" spans="1:17" s="74" customFormat="1" ht="30.75" customHeight="1">
      <c r="A7" s="142" t="s">
        <v>134</v>
      </c>
      <c r="B7" s="138">
        <f aca="true" t="shared" si="0" ref="B7:G7">SUM(B8:B12)</f>
        <v>8182.589999999999</v>
      </c>
      <c r="C7" s="138">
        <f t="shared" si="0"/>
        <v>8150.65</v>
      </c>
      <c r="D7" s="138">
        <f t="shared" si="0"/>
        <v>0</v>
      </c>
      <c r="E7" s="138">
        <f t="shared" si="0"/>
        <v>0</v>
      </c>
      <c r="F7" s="138">
        <f t="shared" si="0"/>
        <v>0</v>
      </c>
      <c r="G7" s="138">
        <f t="shared" si="0"/>
        <v>31.94</v>
      </c>
      <c r="H7" s="138"/>
      <c r="I7" s="138"/>
      <c r="J7" s="138"/>
      <c r="K7" s="138">
        <f aca="true" t="shared" si="1" ref="K7:P7">SUM(K8:K12)</f>
        <v>0</v>
      </c>
      <c r="L7" s="138">
        <f t="shared" si="1"/>
        <v>8182.59</v>
      </c>
      <c r="M7" s="138">
        <f t="shared" si="1"/>
        <v>3923.13</v>
      </c>
      <c r="N7" s="138">
        <f t="shared" si="1"/>
        <v>678.03</v>
      </c>
      <c r="O7" s="138">
        <f t="shared" si="1"/>
        <v>245.79</v>
      </c>
      <c r="P7" s="143">
        <f t="shared" si="1"/>
        <v>3335.64</v>
      </c>
      <c r="Q7"/>
    </row>
    <row r="8" spans="1:16" ht="30.75" customHeight="1">
      <c r="A8" s="197" t="s">
        <v>197</v>
      </c>
      <c r="B8" s="130">
        <f>SUM(C8+E8+F8+G8+H8+I8+K8)</f>
        <v>8182.589999999999</v>
      </c>
      <c r="C8" s="210">
        <v>8150.65</v>
      </c>
      <c r="D8" s="66"/>
      <c r="E8" s="66"/>
      <c r="F8" s="66"/>
      <c r="G8" s="210">
        <v>31.94</v>
      </c>
      <c r="H8" s="66"/>
      <c r="I8" s="66"/>
      <c r="J8" s="66"/>
      <c r="K8" s="90"/>
      <c r="L8" s="130">
        <f>SUM(M8:P8)</f>
        <v>8182.59</v>
      </c>
      <c r="M8" s="216">
        <v>3923.13</v>
      </c>
      <c r="N8" s="216">
        <v>678.03</v>
      </c>
      <c r="O8" s="216">
        <v>245.79</v>
      </c>
      <c r="P8" s="145">
        <v>3335.64</v>
      </c>
    </row>
    <row r="9" spans="1:16" ht="30.75" customHeight="1">
      <c r="A9" s="197"/>
      <c r="B9" s="130"/>
      <c r="C9" s="130"/>
      <c r="D9" s="88"/>
      <c r="E9" s="88"/>
      <c r="F9" s="88"/>
      <c r="G9" s="88"/>
      <c r="H9" s="88"/>
      <c r="I9" s="88"/>
      <c r="J9" s="88"/>
      <c r="K9" s="91"/>
      <c r="L9" s="130"/>
      <c r="M9" s="131"/>
      <c r="N9" s="131"/>
      <c r="O9" s="131"/>
      <c r="P9" s="145"/>
    </row>
    <row r="10" spans="1:16" ht="30.75" customHeight="1">
      <c r="A10" s="197"/>
      <c r="B10" s="130"/>
      <c r="C10" s="130"/>
      <c r="D10" s="77"/>
      <c r="E10" s="77"/>
      <c r="F10" s="77"/>
      <c r="G10" s="77"/>
      <c r="H10" s="77"/>
      <c r="I10" s="77"/>
      <c r="J10" s="77"/>
      <c r="K10" s="87"/>
      <c r="L10" s="130"/>
      <c r="M10" s="131"/>
      <c r="N10" s="131"/>
      <c r="O10" s="131"/>
      <c r="P10" s="145"/>
    </row>
    <row r="11" spans="1:16" ht="30.75" customHeight="1">
      <c r="A11" s="144"/>
      <c r="B11" s="130"/>
      <c r="C11" s="130"/>
      <c r="D11" s="77"/>
      <c r="E11" s="77"/>
      <c r="F11" s="85"/>
      <c r="G11" s="85"/>
      <c r="H11" s="85"/>
      <c r="I11" s="85"/>
      <c r="J11" s="85"/>
      <c r="K11" s="87"/>
      <c r="L11" s="130"/>
      <c r="M11" s="131"/>
      <c r="N11" s="131"/>
      <c r="O11" s="131"/>
      <c r="P11" s="145"/>
    </row>
    <row r="12" spans="1:16" ht="30.75" customHeight="1" thickBot="1">
      <c r="A12" s="146"/>
      <c r="B12" s="147"/>
      <c r="C12" s="147"/>
      <c r="D12" s="148"/>
      <c r="E12" s="148"/>
      <c r="F12" s="149"/>
      <c r="G12" s="149"/>
      <c r="H12" s="149"/>
      <c r="I12" s="149"/>
      <c r="J12" s="149"/>
      <c r="K12" s="150"/>
      <c r="L12" s="147"/>
      <c r="M12" s="151"/>
      <c r="N12" s="151"/>
      <c r="O12" s="151"/>
      <c r="P12" s="152"/>
    </row>
    <row r="13" spans="1:16" ht="14.25">
      <c r="A13" s="272"/>
      <c r="B13" s="272"/>
      <c r="C13" s="272"/>
      <c r="D13" s="272"/>
      <c r="E13" s="272"/>
      <c r="F13" s="272"/>
      <c r="G13" s="272"/>
      <c r="H13" s="272"/>
      <c r="I13" s="272"/>
      <c r="J13" s="272"/>
      <c r="K13" s="272"/>
      <c r="L13" s="272"/>
      <c r="M13" s="272"/>
      <c r="N13" s="272"/>
      <c r="O13" s="272"/>
      <c r="P13" s="272"/>
    </row>
    <row r="14" spans="6:11" ht="12">
      <c r="F14" s="35"/>
      <c r="G14" s="35"/>
      <c r="H14" s="35"/>
      <c r="I14" s="35"/>
      <c r="J14" s="35"/>
      <c r="K14" s="68"/>
    </row>
    <row r="15" ht="12">
      <c r="C15" s="35"/>
    </row>
  </sheetData>
  <sheetProtection/>
  <mergeCells count="15">
    <mergeCell ref="A13:P13"/>
    <mergeCell ref="A4:A6"/>
    <mergeCell ref="B5:B6"/>
    <mergeCell ref="E5:E6"/>
    <mergeCell ref="F5:F6"/>
    <mergeCell ref="G5:G6"/>
    <mergeCell ref="H5:H6"/>
    <mergeCell ref="I5:J5"/>
    <mergeCell ref="K5:K6"/>
    <mergeCell ref="L5:L6"/>
    <mergeCell ref="P5:P6"/>
    <mergeCell ref="O2:P2"/>
    <mergeCell ref="O3:P3"/>
    <mergeCell ref="C5:D5"/>
    <mergeCell ref="M5:O5"/>
  </mergeCells>
  <printOptions horizontalCentered="1"/>
  <pageMargins left="0.1968503937007874" right="0.1968503937007874" top="0.1968503937007874" bottom="0.1968503937007874" header="0" footer="0"/>
  <pageSetup horizontalDpi="600" verticalDpi="600" orientation="landscape" paperSize="9" scale="90" r:id="rId1"/>
</worksheet>
</file>

<file path=xl/worksheets/sheet26.xml><?xml version="1.0" encoding="utf-8"?>
<worksheet xmlns="http://schemas.openxmlformats.org/spreadsheetml/2006/main" xmlns:r="http://schemas.openxmlformats.org/officeDocument/2006/relationships">
  <sheetPr>
    <tabColor rgb="FF00B050"/>
  </sheetPr>
  <dimension ref="A1:IO27"/>
  <sheetViews>
    <sheetView showGridLines="0" showZeros="0" zoomScalePageLayoutView="0" workbookViewId="0" topLeftCell="A1">
      <selection activeCell="F7" sqref="F7:K7"/>
    </sheetView>
  </sheetViews>
  <sheetFormatPr defaultColWidth="9.16015625" defaultRowHeight="11.25"/>
  <cols>
    <col min="1" max="1" width="32.83203125" style="23" customWidth="1"/>
    <col min="2" max="2" width="6.83203125" style="23" customWidth="1"/>
    <col min="3" max="3" width="6" style="23" customWidth="1"/>
    <col min="4" max="4" width="4.83203125" style="23" customWidth="1"/>
    <col min="5" max="5" width="23.5" style="23" customWidth="1"/>
    <col min="6" max="6" width="14.5" style="23" customWidth="1"/>
    <col min="7" max="7" width="15.83203125" style="23" customWidth="1"/>
    <col min="8" max="8" width="13.16015625" style="23" customWidth="1"/>
    <col min="9" max="9" width="9" style="23" bestFit="1" customWidth="1"/>
    <col min="10" max="10" width="10.83203125" style="23" customWidth="1"/>
    <col min="11" max="11" width="11.5" style="23" customWidth="1"/>
    <col min="12" max="12" width="10.66015625" style="0" customWidth="1"/>
    <col min="13" max="13" width="8.66015625" style="23" customWidth="1"/>
    <col min="14" max="14" width="14.5" style="23" customWidth="1"/>
    <col min="15" max="15" width="12.83203125" style="23" customWidth="1"/>
    <col min="16" max="16" width="9.33203125" style="23" customWidth="1"/>
    <col min="17" max="249" width="9.16015625" style="23" customWidth="1"/>
  </cols>
  <sheetData>
    <row r="1" spans="1:15" ht="28.5" customHeight="1">
      <c r="A1" s="278" t="s">
        <v>140</v>
      </c>
      <c r="B1" s="278"/>
      <c r="C1" s="278"/>
      <c r="D1" s="278"/>
      <c r="E1" s="278"/>
      <c r="F1" s="278"/>
      <c r="G1" s="278"/>
      <c r="H1" s="278"/>
      <c r="I1" s="278"/>
      <c r="J1" s="278"/>
      <c r="K1" s="278"/>
      <c r="L1" s="278"/>
      <c r="M1" s="278"/>
      <c r="N1" s="278"/>
      <c r="O1" s="278"/>
    </row>
    <row r="2" spans="13:15" ht="10.5" customHeight="1">
      <c r="M2"/>
      <c r="N2" s="124"/>
      <c r="O2" s="125" t="s">
        <v>26</v>
      </c>
    </row>
    <row r="3" spans="1:15" ht="17.25" customHeight="1">
      <c r="A3" s="15" t="s">
        <v>196</v>
      </c>
      <c r="B3" s="53"/>
      <c r="C3" s="53"/>
      <c r="D3" s="53"/>
      <c r="E3" s="53"/>
      <c r="M3"/>
      <c r="N3" s="279" t="s">
        <v>3</v>
      </c>
      <c r="O3" s="279"/>
    </row>
    <row r="4" spans="1:15" s="76" customFormat="1" ht="16.5" customHeight="1">
      <c r="A4" s="275" t="s">
        <v>17</v>
      </c>
      <c r="B4" s="280" t="s">
        <v>90</v>
      </c>
      <c r="C4" s="280"/>
      <c r="D4" s="280"/>
      <c r="E4" s="277" t="s">
        <v>28</v>
      </c>
      <c r="F4" s="271" t="s">
        <v>18</v>
      </c>
      <c r="G4" s="271"/>
      <c r="H4" s="271"/>
      <c r="I4" s="271"/>
      <c r="J4" s="271"/>
      <c r="K4" s="271"/>
      <c r="L4" s="271"/>
      <c r="M4" s="271"/>
      <c r="N4" s="271"/>
      <c r="O4" s="271"/>
    </row>
    <row r="5" spans="1:15" s="76" customFormat="1" ht="63" customHeight="1">
      <c r="A5" s="275"/>
      <c r="B5" s="276" t="s">
        <v>29</v>
      </c>
      <c r="C5" s="276" t="s">
        <v>30</v>
      </c>
      <c r="D5" s="276" t="s">
        <v>31</v>
      </c>
      <c r="E5" s="277"/>
      <c r="F5" s="275" t="s">
        <v>20</v>
      </c>
      <c r="G5" s="270" t="s">
        <v>8</v>
      </c>
      <c r="H5" s="270"/>
      <c r="I5" s="270" t="s">
        <v>86</v>
      </c>
      <c r="J5" s="270" t="s">
        <v>137</v>
      </c>
      <c r="K5" s="270" t="s">
        <v>88</v>
      </c>
      <c r="L5" s="270" t="s">
        <v>138</v>
      </c>
      <c r="M5" s="270" t="s">
        <v>126</v>
      </c>
      <c r="N5" s="270"/>
      <c r="O5" s="270" t="s">
        <v>139</v>
      </c>
    </row>
    <row r="6" spans="1:15" s="76" customFormat="1" ht="51.75" customHeight="1">
      <c r="A6" s="275"/>
      <c r="B6" s="276"/>
      <c r="C6" s="276"/>
      <c r="D6" s="276"/>
      <c r="E6" s="277"/>
      <c r="F6" s="275"/>
      <c r="G6" s="18" t="s">
        <v>100</v>
      </c>
      <c r="H6" s="18" t="s">
        <v>136</v>
      </c>
      <c r="I6" s="270"/>
      <c r="J6" s="270"/>
      <c r="K6" s="270"/>
      <c r="L6" s="270"/>
      <c r="M6" s="18" t="s">
        <v>135</v>
      </c>
      <c r="N6" s="18" t="s">
        <v>136</v>
      </c>
      <c r="O6" s="270"/>
    </row>
    <row r="7" spans="1:249" s="9" customFormat="1" ht="23.25" customHeight="1">
      <c r="A7" s="54" t="s">
        <v>197</v>
      </c>
      <c r="B7" s="55"/>
      <c r="C7" s="55"/>
      <c r="D7" s="55"/>
      <c r="E7" s="56" t="s">
        <v>20</v>
      </c>
      <c r="F7" s="215">
        <v>8182.59</v>
      </c>
      <c r="G7" s="215">
        <v>8150.65</v>
      </c>
      <c r="H7" s="84">
        <v>0</v>
      </c>
      <c r="I7" s="84">
        <v>0</v>
      </c>
      <c r="J7" s="84"/>
      <c r="K7" s="215">
        <v>31.94</v>
      </c>
      <c r="L7" s="86">
        <v>0</v>
      </c>
      <c r="M7" s="59"/>
      <c r="N7" s="59"/>
      <c r="O7" s="59"/>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c r="FS7" s="22"/>
      <c r="FT7" s="22"/>
      <c r="FU7" s="22"/>
      <c r="FV7" s="22"/>
      <c r="FW7" s="22"/>
      <c r="FX7" s="22"/>
      <c r="FY7" s="22"/>
      <c r="FZ7" s="22"/>
      <c r="GA7" s="22"/>
      <c r="GB7" s="22"/>
      <c r="GC7" s="22"/>
      <c r="GD7" s="22"/>
      <c r="GE7" s="22"/>
      <c r="GF7" s="22"/>
      <c r="GG7" s="22"/>
      <c r="GH7" s="22"/>
      <c r="GI7" s="22"/>
      <c r="GJ7" s="22"/>
      <c r="GK7" s="22"/>
      <c r="GL7" s="22"/>
      <c r="GM7" s="22"/>
      <c r="GN7" s="22"/>
      <c r="GO7" s="22"/>
      <c r="GP7" s="22"/>
      <c r="GQ7" s="22"/>
      <c r="GR7" s="22"/>
      <c r="GS7" s="22"/>
      <c r="GT7" s="22"/>
      <c r="GU7" s="22"/>
      <c r="GV7" s="22"/>
      <c r="GW7" s="22"/>
      <c r="GX7" s="22"/>
      <c r="GY7" s="22"/>
      <c r="GZ7" s="22"/>
      <c r="HA7" s="22"/>
      <c r="HB7" s="22"/>
      <c r="HC7" s="22"/>
      <c r="HD7" s="22"/>
      <c r="HE7" s="22"/>
      <c r="HF7" s="22"/>
      <c r="HG7" s="22"/>
      <c r="HH7" s="22"/>
      <c r="HI7" s="22"/>
      <c r="HJ7" s="22"/>
      <c r="HK7" s="22"/>
      <c r="HL7" s="22"/>
      <c r="HM7" s="22"/>
      <c r="HN7" s="22"/>
      <c r="HO7" s="22"/>
      <c r="HP7" s="22"/>
      <c r="HQ7" s="22"/>
      <c r="HR7" s="22"/>
      <c r="HS7" s="22"/>
      <c r="HT7" s="22"/>
      <c r="HU7" s="22"/>
      <c r="HV7" s="22"/>
      <c r="HW7" s="22"/>
      <c r="HX7" s="22"/>
      <c r="HY7" s="22"/>
      <c r="HZ7" s="22"/>
      <c r="IA7" s="22"/>
      <c r="IB7" s="22"/>
      <c r="IC7" s="22"/>
      <c r="ID7" s="22"/>
      <c r="IE7" s="22"/>
      <c r="IF7" s="22"/>
      <c r="IG7" s="22"/>
      <c r="IH7" s="22"/>
      <c r="II7" s="22"/>
      <c r="IJ7" s="22"/>
      <c r="IK7" s="22"/>
      <c r="IL7" s="22"/>
      <c r="IM7" s="22"/>
      <c r="IN7" s="22"/>
      <c r="IO7" s="22"/>
    </row>
    <row r="8" spans="1:15" ht="16.5" customHeight="1">
      <c r="A8" s="198"/>
      <c r="B8" s="213">
        <v>207</v>
      </c>
      <c r="C8" s="214"/>
      <c r="D8" s="214"/>
      <c r="E8" s="213" t="s">
        <v>187</v>
      </c>
      <c r="F8" s="215">
        <v>6756.09</v>
      </c>
      <c r="G8" s="215">
        <v>6724.15</v>
      </c>
      <c r="H8" s="77"/>
      <c r="I8" s="77"/>
      <c r="J8" s="77"/>
      <c r="K8" s="215">
        <v>31.94</v>
      </c>
      <c r="L8" s="87"/>
      <c r="M8" s="37"/>
      <c r="N8" s="37"/>
      <c r="O8" s="37"/>
    </row>
    <row r="9" spans="1:15" ht="16.5" customHeight="1">
      <c r="A9" s="198"/>
      <c r="B9" s="213"/>
      <c r="C9" s="214" t="s">
        <v>35</v>
      </c>
      <c r="D9" s="214"/>
      <c r="E9" s="213" t="s">
        <v>188</v>
      </c>
      <c r="F9" s="215">
        <v>6367.44</v>
      </c>
      <c r="G9" s="215">
        <v>6339.1</v>
      </c>
      <c r="H9" s="77"/>
      <c r="I9" s="77"/>
      <c r="J9" s="77"/>
      <c r="K9" s="215">
        <v>28.34</v>
      </c>
      <c r="L9" s="87"/>
      <c r="M9" s="37"/>
      <c r="N9" s="37"/>
      <c r="O9" s="37"/>
    </row>
    <row r="10" spans="1:15" ht="16.5" customHeight="1">
      <c r="A10" s="198"/>
      <c r="B10" s="213">
        <v>207</v>
      </c>
      <c r="C10" s="214" t="s">
        <v>198</v>
      </c>
      <c r="D10" s="214" t="s">
        <v>199</v>
      </c>
      <c r="E10" s="213" t="s">
        <v>189</v>
      </c>
      <c r="F10" s="215">
        <v>30</v>
      </c>
      <c r="G10" s="215">
        <v>30</v>
      </c>
      <c r="H10" s="77"/>
      <c r="I10" s="77"/>
      <c r="J10" s="77"/>
      <c r="K10" s="215">
        <v>0</v>
      </c>
      <c r="L10" s="87"/>
      <c r="M10" s="37"/>
      <c r="N10" s="37"/>
      <c r="O10" s="37"/>
    </row>
    <row r="11" spans="1:15" ht="16.5" customHeight="1">
      <c r="A11" s="198"/>
      <c r="B11" s="213">
        <v>207</v>
      </c>
      <c r="C11" s="214" t="s">
        <v>198</v>
      </c>
      <c r="D11" s="214" t="s">
        <v>200</v>
      </c>
      <c r="E11" s="213" t="s">
        <v>190</v>
      </c>
      <c r="F11" s="215">
        <v>15.5</v>
      </c>
      <c r="G11" s="215">
        <v>15.5</v>
      </c>
      <c r="H11" s="77"/>
      <c r="I11" s="77"/>
      <c r="J11" s="77"/>
      <c r="K11" s="215">
        <v>0</v>
      </c>
      <c r="L11" s="87"/>
      <c r="M11" s="37"/>
      <c r="N11" s="37"/>
      <c r="O11" s="37"/>
    </row>
    <row r="12" spans="1:15" ht="16.5" customHeight="1">
      <c r="A12" s="198"/>
      <c r="B12" s="213">
        <v>207</v>
      </c>
      <c r="C12" s="214" t="s">
        <v>198</v>
      </c>
      <c r="D12" s="214" t="s">
        <v>201</v>
      </c>
      <c r="E12" s="213" t="s">
        <v>191</v>
      </c>
      <c r="F12" s="215">
        <v>1125.9</v>
      </c>
      <c r="G12" s="215">
        <v>1125.9</v>
      </c>
      <c r="H12" s="77"/>
      <c r="I12" s="77"/>
      <c r="J12" s="77"/>
      <c r="K12" s="215">
        <v>0</v>
      </c>
      <c r="L12" s="87"/>
      <c r="M12" s="37"/>
      <c r="N12" s="37"/>
      <c r="O12" s="37"/>
    </row>
    <row r="13" spans="1:15" ht="16.5" customHeight="1">
      <c r="A13" s="198"/>
      <c r="B13" s="213">
        <v>207</v>
      </c>
      <c r="C13" s="214" t="s">
        <v>198</v>
      </c>
      <c r="D13" s="214" t="s">
        <v>202</v>
      </c>
      <c r="E13" s="213" t="s">
        <v>192</v>
      </c>
      <c r="F13" s="215">
        <v>5196.04</v>
      </c>
      <c r="G13" s="215">
        <v>5167.7</v>
      </c>
      <c r="H13" s="77"/>
      <c r="I13" s="77"/>
      <c r="J13" s="85"/>
      <c r="K13" s="215">
        <v>28.34</v>
      </c>
      <c r="L13" s="87"/>
      <c r="M13" s="37"/>
      <c r="N13" s="37"/>
      <c r="O13" s="37"/>
    </row>
    <row r="14" spans="1:15" ht="16.5" customHeight="1">
      <c r="A14" s="198"/>
      <c r="B14" s="213"/>
      <c r="C14" s="214" t="s">
        <v>203</v>
      </c>
      <c r="D14" s="214"/>
      <c r="E14" s="213" t="s">
        <v>193</v>
      </c>
      <c r="F14" s="215">
        <v>388.65</v>
      </c>
      <c r="G14" s="215">
        <v>385.05</v>
      </c>
      <c r="H14" s="77"/>
      <c r="I14" s="77"/>
      <c r="J14" s="77"/>
      <c r="K14" s="215">
        <v>3.6</v>
      </c>
      <c r="L14" s="87"/>
      <c r="M14" s="37"/>
      <c r="N14" s="37"/>
      <c r="O14" s="37"/>
    </row>
    <row r="15" spans="1:15" ht="16.5" customHeight="1">
      <c r="A15" s="129"/>
      <c r="B15" s="213">
        <v>207</v>
      </c>
      <c r="C15" s="214" t="s">
        <v>204</v>
      </c>
      <c r="D15" s="214" t="s">
        <v>199</v>
      </c>
      <c r="E15" s="213" t="s">
        <v>194</v>
      </c>
      <c r="F15" s="215">
        <v>15.82</v>
      </c>
      <c r="G15" s="215">
        <v>15.82</v>
      </c>
      <c r="H15" s="77"/>
      <c r="I15" s="77"/>
      <c r="J15" s="77"/>
      <c r="K15" s="215">
        <v>0</v>
      </c>
      <c r="L15" s="87"/>
      <c r="M15" s="37"/>
      <c r="N15" s="37"/>
      <c r="O15" s="37"/>
    </row>
    <row r="16" spans="1:15" ht="16.5" customHeight="1">
      <c r="A16" s="198"/>
      <c r="B16" s="213">
        <v>207</v>
      </c>
      <c r="C16" s="214" t="s">
        <v>204</v>
      </c>
      <c r="D16" s="214" t="s">
        <v>205</v>
      </c>
      <c r="E16" s="213" t="s">
        <v>195</v>
      </c>
      <c r="F16" s="215">
        <v>372.83</v>
      </c>
      <c r="G16" s="215">
        <v>369.23</v>
      </c>
      <c r="H16" s="77"/>
      <c r="I16" s="77"/>
      <c r="J16" s="77"/>
      <c r="K16" s="215">
        <v>3.6</v>
      </c>
      <c r="L16" s="87"/>
      <c r="M16" s="37"/>
      <c r="N16" s="37"/>
      <c r="O16" s="37"/>
    </row>
    <row r="17" spans="1:15" ht="16.5" customHeight="1">
      <c r="A17" s="198"/>
      <c r="B17" s="213">
        <v>208</v>
      </c>
      <c r="C17" s="214"/>
      <c r="D17" s="214"/>
      <c r="E17" s="213" t="s">
        <v>33</v>
      </c>
      <c r="F17" s="215">
        <v>802.54</v>
      </c>
      <c r="G17" s="215">
        <v>802.54</v>
      </c>
      <c r="H17" s="77"/>
      <c r="I17" s="77"/>
      <c r="J17" s="77"/>
      <c r="K17" s="215">
        <v>0</v>
      </c>
      <c r="L17" s="87"/>
      <c r="M17" s="37"/>
      <c r="N17" s="37"/>
      <c r="O17" s="37"/>
    </row>
    <row r="18" spans="1:15" ht="16.5" customHeight="1">
      <c r="A18" s="198"/>
      <c r="B18" s="213"/>
      <c r="C18" s="214" t="s">
        <v>205</v>
      </c>
      <c r="D18" s="214"/>
      <c r="E18" s="213" t="s">
        <v>128</v>
      </c>
      <c r="F18" s="215">
        <v>802.54</v>
      </c>
      <c r="G18" s="215">
        <v>802.54</v>
      </c>
      <c r="H18" s="77"/>
      <c r="I18" s="77"/>
      <c r="J18" s="77"/>
      <c r="K18" s="215">
        <v>0</v>
      </c>
      <c r="L18" s="87"/>
      <c r="M18" s="37"/>
      <c r="N18" s="37"/>
      <c r="O18" s="37"/>
    </row>
    <row r="19" spans="1:15" ht="16.5" customHeight="1">
      <c r="A19" s="198"/>
      <c r="B19" s="213">
        <v>208</v>
      </c>
      <c r="C19" s="214" t="s">
        <v>206</v>
      </c>
      <c r="D19" s="214" t="s">
        <v>203</v>
      </c>
      <c r="E19" s="213" t="s">
        <v>207</v>
      </c>
      <c r="F19" s="215">
        <v>247.87</v>
      </c>
      <c r="G19" s="215">
        <v>247.87</v>
      </c>
      <c r="H19" s="77"/>
      <c r="I19" s="77"/>
      <c r="J19" s="77"/>
      <c r="K19" s="215">
        <v>0</v>
      </c>
      <c r="L19" s="87"/>
      <c r="M19" s="37"/>
      <c r="N19" s="37"/>
      <c r="O19" s="37"/>
    </row>
    <row r="20" spans="1:15" ht="33" customHeight="1">
      <c r="A20" s="198"/>
      <c r="B20" s="213">
        <v>208</v>
      </c>
      <c r="C20" s="214" t="s">
        <v>206</v>
      </c>
      <c r="D20" s="214" t="s">
        <v>205</v>
      </c>
      <c r="E20" s="213" t="s">
        <v>10</v>
      </c>
      <c r="F20" s="215">
        <v>400.12</v>
      </c>
      <c r="G20" s="215">
        <v>400.12</v>
      </c>
      <c r="H20" s="77"/>
      <c r="I20" s="77"/>
      <c r="J20" s="77"/>
      <c r="K20" s="215">
        <v>0</v>
      </c>
      <c r="L20" s="87"/>
      <c r="M20" s="37"/>
      <c r="N20" s="37"/>
      <c r="O20" s="37"/>
    </row>
    <row r="21" spans="1:15" ht="30.75" customHeight="1">
      <c r="A21" s="198"/>
      <c r="B21" s="213">
        <v>208</v>
      </c>
      <c r="C21" s="214" t="s">
        <v>206</v>
      </c>
      <c r="D21" s="214" t="s">
        <v>208</v>
      </c>
      <c r="E21" s="213" t="s">
        <v>130</v>
      </c>
      <c r="F21" s="215">
        <v>154.55</v>
      </c>
      <c r="G21" s="215">
        <v>154.55</v>
      </c>
      <c r="H21" s="77"/>
      <c r="I21" s="77"/>
      <c r="J21" s="77"/>
      <c r="K21" s="215">
        <v>0</v>
      </c>
      <c r="L21" s="87"/>
      <c r="M21" s="37"/>
      <c r="N21" s="37"/>
      <c r="O21" s="37"/>
    </row>
    <row r="22" spans="1:15" ht="16.5" customHeight="1">
      <c r="A22" s="198"/>
      <c r="B22" s="213">
        <v>210</v>
      </c>
      <c r="C22" s="214"/>
      <c r="D22" s="214"/>
      <c r="E22" s="213" t="s">
        <v>131</v>
      </c>
      <c r="F22" s="215">
        <v>329.4</v>
      </c>
      <c r="G22" s="215">
        <v>329.4</v>
      </c>
      <c r="H22" s="77"/>
      <c r="I22" s="77"/>
      <c r="J22" s="77"/>
      <c r="K22" s="215">
        <v>0</v>
      </c>
      <c r="L22" s="87"/>
      <c r="M22" s="37"/>
      <c r="N22" s="37"/>
      <c r="O22" s="37"/>
    </row>
    <row r="23" spans="1:15" ht="16.5" customHeight="1">
      <c r="A23" s="198"/>
      <c r="B23" s="213"/>
      <c r="C23" s="214" t="s">
        <v>209</v>
      </c>
      <c r="D23" s="214"/>
      <c r="E23" s="213" t="s">
        <v>11</v>
      </c>
      <c r="F23" s="215">
        <v>329.4</v>
      </c>
      <c r="G23" s="215">
        <v>329.4</v>
      </c>
      <c r="H23" s="77"/>
      <c r="I23" s="77"/>
      <c r="J23" s="77"/>
      <c r="K23" s="215">
        <v>0</v>
      </c>
      <c r="L23" s="87"/>
      <c r="M23" s="37"/>
      <c r="N23" s="37"/>
      <c r="O23" s="37"/>
    </row>
    <row r="24" spans="1:15" ht="16.5" customHeight="1">
      <c r="A24" s="198"/>
      <c r="B24" s="213">
        <v>210</v>
      </c>
      <c r="C24" s="214" t="s">
        <v>210</v>
      </c>
      <c r="D24" s="214" t="s">
        <v>203</v>
      </c>
      <c r="E24" s="213" t="s">
        <v>211</v>
      </c>
      <c r="F24" s="215">
        <v>329.4</v>
      </c>
      <c r="G24" s="215">
        <v>329.4</v>
      </c>
      <c r="H24" s="77"/>
      <c r="I24" s="77"/>
      <c r="J24" s="77"/>
      <c r="K24" s="215">
        <v>0</v>
      </c>
      <c r="L24" s="87"/>
      <c r="M24" s="37"/>
      <c r="N24" s="37"/>
      <c r="O24" s="37"/>
    </row>
    <row r="25" spans="1:15" ht="16.5" customHeight="1">
      <c r="A25" s="198"/>
      <c r="B25" s="213">
        <v>221</v>
      </c>
      <c r="C25" s="214"/>
      <c r="D25" s="214"/>
      <c r="E25" s="213" t="s">
        <v>34</v>
      </c>
      <c r="F25" s="215">
        <v>294.56</v>
      </c>
      <c r="G25" s="215">
        <v>294.56</v>
      </c>
      <c r="H25" s="77"/>
      <c r="I25" s="77"/>
      <c r="J25" s="77"/>
      <c r="K25" s="215">
        <v>0</v>
      </c>
      <c r="L25" s="87"/>
      <c r="M25" s="37"/>
      <c r="N25" s="37"/>
      <c r="O25" s="37"/>
    </row>
    <row r="26" spans="1:15" ht="16.5" customHeight="1">
      <c r="A26" s="198"/>
      <c r="B26" s="213"/>
      <c r="C26" s="214" t="s">
        <v>203</v>
      </c>
      <c r="D26" s="214"/>
      <c r="E26" s="213" t="s">
        <v>13</v>
      </c>
      <c r="F26" s="215">
        <v>294.56</v>
      </c>
      <c r="G26" s="215">
        <v>294.56</v>
      </c>
      <c r="H26" s="77"/>
      <c r="I26" s="77"/>
      <c r="J26" s="77"/>
      <c r="K26" s="215">
        <v>0</v>
      </c>
      <c r="L26" s="87"/>
      <c r="M26" s="37"/>
      <c r="N26" s="37"/>
      <c r="O26" s="37"/>
    </row>
    <row r="27" spans="1:15" ht="16.5" customHeight="1">
      <c r="A27" s="198"/>
      <c r="B27" s="213">
        <v>221</v>
      </c>
      <c r="C27" s="214" t="s">
        <v>204</v>
      </c>
      <c r="D27" s="214" t="s">
        <v>35</v>
      </c>
      <c r="E27" s="213" t="s">
        <v>14</v>
      </c>
      <c r="F27" s="215">
        <v>294.56</v>
      </c>
      <c r="G27" s="215">
        <v>294.56</v>
      </c>
      <c r="H27" s="77"/>
      <c r="I27" s="77"/>
      <c r="J27" s="77"/>
      <c r="K27" s="215">
        <v>0</v>
      </c>
      <c r="L27" s="87"/>
      <c r="M27" s="37"/>
      <c r="N27" s="37"/>
      <c r="O27" s="37"/>
    </row>
  </sheetData>
  <sheetProtection/>
  <mergeCells count="17">
    <mergeCell ref="A1:O1"/>
    <mergeCell ref="N3:O3"/>
    <mergeCell ref="B4:D4"/>
    <mergeCell ref="F4:O4"/>
    <mergeCell ref="A4:A6"/>
    <mergeCell ref="B5:B6"/>
    <mergeCell ref="C5:C6"/>
    <mergeCell ref="D5:D6"/>
    <mergeCell ref="E4:E6"/>
    <mergeCell ref="F5:F6"/>
    <mergeCell ref="O5:O6"/>
    <mergeCell ref="K5:K6"/>
    <mergeCell ref="L5:L6"/>
    <mergeCell ref="M5:N5"/>
    <mergeCell ref="I5:I6"/>
    <mergeCell ref="J5:J6"/>
    <mergeCell ref="G5:H5"/>
  </mergeCells>
  <printOptions horizontalCentered="1" verticalCentered="1"/>
  <pageMargins left="0.1968503937007874" right="0.1968503937007874" top="0.1968503937007874" bottom="0.1968503937007874" header="0" footer="0"/>
  <pageSetup horizontalDpi="600" verticalDpi="600" orientation="landscape" paperSize="9" scale="90" r:id="rId1"/>
</worksheet>
</file>

<file path=xl/worksheets/sheet27.xml><?xml version="1.0" encoding="utf-8"?>
<worksheet xmlns="http://schemas.openxmlformats.org/spreadsheetml/2006/main" xmlns:r="http://schemas.openxmlformats.org/officeDocument/2006/relationships">
  <sheetPr>
    <tabColor rgb="FF00B050"/>
  </sheetPr>
  <dimension ref="A1:IN27"/>
  <sheetViews>
    <sheetView showGridLines="0" showZeros="0" zoomScalePageLayoutView="0" workbookViewId="0" topLeftCell="A1">
      <selection activeCell="E13" sqref="E13"/>
    </sheetView>
  </sheetViews>
  <sheetFormatPr defaultColWidth="9.16015625" defaultRowHeight="11.25"/>
  <cols>
    <col min="1" max="1" width="33.16015625" style="23" customWidth="1"/>
    <col min="2" max="2" width="5" style="154" bestFit="1" customWidth="1"/>
    <col min="3" max="4" width="4.33203125" style="154" bestFit="1" customWidth="1"/>
    <col min="5" max="5" width="38.5" style="23" customWidth="1"/>
    <col min="6" max="6" width="13.16015625" style="23" customWidth="1"/>
    <col min="7" max="7" width="13.33203125" style="23" customWidth="1"/>
    <col min="8" max="8" width="13.83203125" style="23" customWidth="1"/>
    <col min="9" max="10" width="15.16015625" style="23" customWidth="1"/>
    <col min="11" max="248" width="9.16015625" style="23" customWidth="1"/>
    <col min="249" max="254" width="9.16015625" style="0" customWidth="1"/>
  </cols>
  <sheetData>
    <row r="1" spans="1:11" ht="27">
      <c r="A1" s="82" t="s">
        <v>141</v>
      </c>
      <c r="B1" s="153"/>
      <c r="C1" s="153"/>
      <c r="D1" s="153"/>
      <c r="E1" s="82"/>
      <c r="F1" s="82"/>
      <c r="G1" s="82"/>
      <c r="H1" s="82"/>
      <c r="I1" s="82"/>
      <c r="J1" s="82"/>
      <c r="K1" s="83"/>
    </row>
    <row r="2" spans="9:12" ht="12">
      <c r="I2" s="268" t="s">
        <v>32</v>
      </c>
      <c r="J2" s="268"/>
      <c r="K2"/>
      <c r="L2"/>
    </row>
    <row r="3" spans="1:12" ht="17.25" customHeight="1">
      <c r="A3" s="15" t="s">
        <v>196</v>
      </c>
      <c r="B3" s="155"/>
      <c r="C3" s="155"/>
      <c r="D3" s="155"/>
      <c r="E3" s="53"/>
      <c r="I3" s="268" t="s">
        <v>3</v>
      </c>
      <c r="J3" s="282"/>
      <c r="K3"/>
      <c r="L3"/>
    </row>
    <row r="4" spans="1:11" s="76" customFormat="1" ht="19.5" customHeight="1">
      <c r="A4" s="275" t="s">
        <v>17</v>
      </c>
      <c r="B4" s="280" t="s">
        <v>27</v>
      </c>
      <c r="C4" s="280"/>
      <c r="D4" s="280"/>
      <c r="E4" s="277" t="s">
        <v>28</v>
      </c>
      <c r="F4" s="217" t="s">
        <v>19</v>
      </c>
      <c r="G4" s="217"/>
      <c r="H4" s="217"/>
      <c r="I4" s="217"/>
      <c r="J4" s="217"/>
      <c r="K4" s="9"/>
    </row>
    <row r="5" spans="1:11" s="76" customFormat="1" ht="19.5" customHeight="1">
      <c r="A5" s="275"/>
      <c r="B5" s="281" t="s">
        <v>29</v>
      </c>
      <c r="C5" s="281" t="s">
        <v>30</v>
      </c>
      <c r="D5" s="281" t="s">
        <v>31</v>
      </c>
      <c r="E5" s="277"/>
      <c r="F5" s="270" t="s">
        <v>20</v>
      </c>
      <c r="G5" s="271" t="s">
        <v>21</v>
      </c>
      <c r="H5" s="271"/>
      <c r="I5" s="271"/>
      <c r="J5" s="270" t="s">
        <v>22</v>
      </c>
      <c r="K5" s="9"/>
    </row>
    <row r="6" spans="1:11" s="76" customFormat="1" ht="34.5" customHeight="1">
      <c r="A6" s="275"/>
      <c r="B6" s="281"/>
      <c r="C6" s="281"/>
      <c r="D6" s="281"/>
      <c r="E6" s="277"/>
      <c r="F6" s="270"/>
      <c r="G6" s="18" t="s">
        <v>23</v>
      </c>
      <c r="H6" s="18" t="s">
        <v>24</v>
      </c>
      <c r="I6" s="18" t="s">
        <v>142</v>
      </c>
      <c r="J6" s="270"/>
      <c r="K6" s="9"/>
    </row>
    <row r="7" spans="1:248" s="9" customFormat="1" ht="21" customHeight="1">
      <c r="A7" s="54" t="s">
        <v>197</v>
      </c>
      <c r="B7" s="55"/>
      <c r="C7" s="55"/>
      <c r="D7" s="55"/>
      <c r="E7" s="56" t="s">
        <v>20</v>
      </c>
      <c r="F7" s="84">
        <f>SUM(F17+F8+F22+F25)</f>
        <v>8182.59</v>
      </c>
      <c r="G7" s="84">
        <f>SUM(G17+G8+G22+G25)</f>
        <v>3923.13</v>
      </c>
      <c r="H7" s="84">
        <f>SUM(H17+H8+H22+H25)</f>
        <v>678.0300000000001</v>
      </c>
      <c r="I7" s="84">
        <f>SUM(I17+I8+I22+I25)</f>
        <v>245.79000000000002</v>
      </c>
      <c r="J7" s="84">
        <f>SUM(J17+J8+J22+J25)</f>
        <v>3335.64</v>
      </c>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c r="FS7" s="22"/>
      <c r="FT7" s="22"/>
      <c r="FU7" s="22"/>
      <c r="FV7" s="22"/>
      <c r="FW7" s="22"/>
      <c r="FX7" s="22"/>
      <c r="FY7" s="22"/>
      <c r="FZ7" s="22"/>
      <c r="GA7" s="22"/>
      <c r="GB7" s="22"/>
      <c r="GC7" s="22"/>
      <c r="GD7" s="22"/>
      <c r="GE7" s="22"/>
      <c r="GF7" s="22"/>
      <c r="GG7" s="22"/>
      <c r="GH7" s="22"/>
      <c r="GI7" s="22"/>
      <c r="GJ7" s="22"/>
      <c r="GK7" s="22"/>
      <c r="GL7" s="22"/>
      <c r="GM7" s="22"/>
      <c r="GN7" s="22"/>
      <c r="GO7" s="22"/>
      <c r="GP7" s="22"/>
      <c r="GQ7" s="22"/>
      <c r="GR7" s="22"/>
      <c r="GS7" s="22"/>
      <c r="GT7" s="22"/>
      <c r="GU7" s="22"/>
      <c r="GV7" s="22"/>
      <c r="GW7" s="22"/>
      <c r="GX7" s="22"/>
      <c r="GY7" s="22"/>
      <c r="GZ7" s="22"/>
      <c r="HA7" s="22"/>
      <c r="HB7" s="22"/>
      <c r="HC7" s="22"/>
      <c r="HD7" s="22"/>
      <c r="HE7" s="22"/>
      <c r="HF7" s="22"/>
      <c r="HG7" s="22"/>
      <c r="HH7" s="22"/>
      <c r="HI7" s="22"/>
      <c r="HJ7" s="22"/>
      <c r="HK7" s="22"/>
      <c r="HL7" s="22"/>
      <c r="HM7" s="22"/>
      <c r="HN7" s="22"/>
      <c r="HO7" s="22"/>
      <c r="HP7" s="22"/>
      <c r="HQ7" s="22"/>
      <c r="HR7" s="22"/>
      <c r="HS7" s="22"/>
      <c r="HT7" s="22"/>
      <c r="HU7" s="22"/>
      <c r="HV7" s="22"/>
      <c r="HW7" s="22"/>
      <c r="HX7" s="22"/>
      <c r="HY7" s="22"/>
      <c r="HZ7" s="22"/>
      <c r="IA7" s="22"/>
      <c r="IB7" s="22"/>
      <c r="IC7" s="22"/>
      <c r="ID7" s="22"/>
      <c r="IE7" s="22"/>
      <c r="IF7" s="22"/>
      <c r="IG7" s="22"/>
      <c r="IH7" s="22"/>
      <c r="II7" s="22"/>
      <c r="IJ7" s="22"/>
      <c r="IK7" s="22"/>
      <c r="IL7" s="22"/>
      <c r="IM7" s="22"/>
      <c r="IN7" s="22"/>
    </row>
    <row r="8" spans="1:248" s="159" customFormat="1" ht="19.5" customHeight="1">
      <c r="A8" s="54"/>
      <c r="B8" s="213">
        <v>207</v>
      </c>
      <c r="C8" s="214"/>
      <c r="D8" s="214"/>
      <c r="E8" s="213" t="s">
        <v>187</v>
      </c>
      <c r="F8" s="215">
        <f>SUM(G8:J8)</f>
        <v>6756.09</v>
      </c>
      <c r="G8" s="157">
        <v>2744.5</v>
      </c>
      <c r="H8" s="157">
        <v>660.46</v>
      </c>
      <c r="I8" s="157">
        <v>15.49</v>
      </c>
      <c r="J8" s="157">
        <v>3335.64</v>
      </c>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c r="AY8" s="158"/>
      <c r="AZ8" s="158"/>
      <c r="BA8" s="158"/>
      <c r="BB8" s="158"/>
      <c r="BC8" s="158"/>
      <c r="BD8" s="158"/>
      <c r="BE8" s="158"/>
      <c r="BF8" s="158"/>
      <c r="BG8" s="158"/>
      <c r="BH8" s="158"/>
      <c r="BI8" s="158"/>
      <c r="BJ8" s="158"/>
      <c r="BK8" s="158"/>
      <c r="BL8" s="158"/>
      <c r="BM8" s="158"/>
      <c r="BN8" s="158"/>
      <c r="BO8" s="158"/>
      <c r="BP8" s="158"/>
      <c r="BQ8" s="158"/>
      <c r="BR8" s="158"/>
      <c r="BS8" s="158"/>
      <c r="BT8" s="158"/>
      <c r="BU8" s="158"/>
      <c r="BV8" s="158"/>
      <c r="BW8" s="158"/>
      <c r="BX8" s="158"/>
      <c r="BY8" s="158"/>
      <c r="BZ8" s="158"/>
      <c r="CA8" s="158"/>
      <c r="CB8" s="158"/>
      <c r="CC8" s="158"/>
      <c r="CD8" s="158"/>
      <c r="CE8" s="158"/>
      <c r="CF8" s="158"/>
      <c r="CG8" s="158"/>
      <c r="CH8" s="158"/>
      <c r="CI8" s="158"/>
      <c r="CJ8" s="158"/>
      <c r="CK8" s="158"/>
      <c r="CL8" s="158"/>
      <c r="CM8" s="158"/>
      <c r="CN8" s="158"/>
      <c r="CO8" s="158"/>
      <c r="CP8" s="158"/>
      <c r="CQ8" s="158"/>
      <c r="CR8" s="158"/>
      <c r="CS8" s="158"/>
      <c r="CT8" s="158"/>
      <c r="CU8" s="158"/>
      <c r="CV8" s="158"/>
      <c r="CW8" s="158"/>
      <c r="CX8" s="158"/>
      <c r="CY8" s="158"/>
      <c r="CZ8" s="158"/>
      <c r="DA8" s="158"/>
      <c r="DB8" s="158"/>
      <c r="DC8" s="158"/>
      <c r="DD8" s="158"/>
      <c r="DE8" s="158"/>
      <c r="DF8" s="158"/>
      <c r="DG8" s="158"/>
      <c r="DH8" s="158"/>
      <c r="DI8" s="158"/>
      <c r="DJ8" s="158"/>
      <c r="DK8" s="158"/>
      <c r="DL8" s="158"/>
      <c r="DM8" s="158"/>
      <c r="DN8" s="158"/>
      <c r="DO8" s="158"/>
      <c r="DP8" s="158"/>
      <c r="DQ8" s="158"/>
      <c r="DR8" s="158"/>
      <c r="DS8" s="158"/>
      <c r="DT8" s="158"/>
      <c r="DU8" s="158"/>
      <c r="DV8" s="158"/>
      <c r="DW8" s="158"/>
      <c r="DX8" s="158"/>
      <c r="DY8" s="158"/>
      <c r="DZ8" s="158"/>
      <c r="EA8" s="158"/>
      <c r="EB8" s="158"/>
      <c r="EC8" s="158"/>
      <c r="ED8" s="158"/>
      <c r="EE8" s="158"/>
      <c r="EF8" s="158"/>
      <c r="EG8" s="158"/>
      <c r="EH8" s="158"/>
      <c r="EI8" s="158"/>
      <c r="EJ8" s="158"/>
      <c r="EK8" s="158"/>
      <c r="EL8" s="158"/>
      <c r="EM8" s="158"/>
      <c r="EN8" s="158"/>
      <c r="EO8" s="158"/>
      <c r="EP8" s="158"/>
      <c r="EQ8" s="158"/>
      <c r="ER8" s="158"/>
      <c r="ES8" s="158"/>
      <c r="ET8" s="158"/>
      <c r="EU8" s="158"/>
      <c r="EV8" s="158"/>
      <c r="EW8" s="158"/>
      <c r="EX8" s="158"/>
      <c r="EY8" s="158"/>
      <c r="EZ8" s="158"/>
      <c r="FA8" s="158"/>
      <c r="FB8" s="158"/>
      <c r="FC8" s="158"/>
      <c r="FD8" s="158"/>
      <c r="FE8" s="158"/>
      <c r="FF8" s="158"/>
      <c r="FG8" s="158"/>
      <c r="FH8" s="158"/>
      <c r="FI8" s="158"/>
      <c r="FJ8" s="158"/>
      <c r="FK8" s="158"/>
      <c r="FL8" s="158"/>
      <c r="FM8" s="158"/>
      <c r="FN8" s="158"/>
      <c r="FO8" s="158"/>
      <c r="FP8" s="158"/>
      <c r="FQ8" s="158"/>
      <c r="FR8" s="158"/>
      <c r="FS8" s="158"/>
      <c r="FT8" s="158"/>
      <c r="FU8" s="158"/>
      <c r="FV8" s="158"/>
      <c r="FW8" s="158"/>
      <c r="FX8" s="158"/>
      <c r="FY8" s="158"/>
      <c r="FZ8" s="158"/>
      <c r="GA8" s="158"/>
      <c r="GB8" s="158"/>
      <c r="GC8" s="158"/>
      <c r="GD8" s="158"/>
      <c r="GE8" s="158"/>
      <c r="GF8" s="158"/>
      <c r="GG8" s="158"/>
      <c r="GH8" s="158"/>
      <c r="GI8" s="158"/>
      <c r="GJ8" s="158"/>
      <c r="GK8" s="158"/>
      <c r="GL8" s="158"/>
      <c r="GM8" s="158"/>
      <c r="GN8" s="158"/>
      <c r="GO8" s="158"/>
      <c r="GP8" s="158"/>
      <c r="GQ8" s="158"/>
      <c r="GR8" s="158"/>
      <c r="GS8" s="158"/>
      <c r="GT8" s="158"/>
      <c r="GU8" s="158"/>
      <c r="GV8" s="158"/>
      <c r="GW8" s="158"/>
      <c r="GX8" s="158"/>
      <c r="GY8" s="158"/>
      <c r="GZ8" s="158"/>
      <c r="HA8" s="158"/>
      <c r="HB8" s="158"/>
      <c r="HC8" s="158"/>
      <c r="HD8" s="158"/>
      <c r="HE8" s="158"/>
      <c r="HF8" s="158"/>
      <c r="HG8" s="158"/>
      <c r="HH8" s="158"/>
      <c r="HI8" s="158"/>
      <c r="HJ8" s="158"/>
      <c r="HK8" s="158"/>
      <c r="HL8" s="158"/>
      <c r="HM8" s="158"/>
      <c r="HN8" s="158"/>
      <c r="HO8" s="158"/>
      <c r="HP8" s="158"/>
      <c r="HQ8" s="158"/>
      <c r="HR8" s="158"/>
      <c r="HS8" s="158"/>
      <c r="HT8" s="158"/>
      <c r="HU8" s="158"/>
      <c r="HV8" s="158"/>
      <c r="HW8" s="158"/>
      <c r="HX8" s="158"/>
      <c r="HY8" s="158"/>
      <c r="HZ8" s="158"/>
      <c r="IA8" s="158"/>
      <c r="IB8" s="158"/>
      <c r="IC8" s="158"/>
      <c r="ID8" s="158"/>
      <c r="IE8" s="158"/>
      <c r="IF8" s="158"/>
      <c r="IG8" s="158"/>
      <c r="IH8" s="158"/>
      <c r="II8" s="158"/>
      <c r="IJ8" s="158"/>
      <c r="IK8" s="158"/>
      <c r="IL8" s="158"/>
      <c r="IM8" s="158"/>
      <c r="IN8" s="158"/>
    </row>
    <row r="9" spans="1:10" ht="19.5" customHeight="1">
      <c r="A9" s="37"/>
      <c r="B9" s="213"/>
      <c r="C9" s="214" t="s">
        <v>35</v>
      </c>
      <c r="D9" s="214"/>
      <c r="E9" s="213" t="s">
        <v>188</v>
      </c>
      <c r="F9" s="215">
        <f aca="true" t="shared" si="0" ref="F9:F27">SUM(G9:J9)</f>
        <v>6367.44</v>
      </c>
      <c r="G9" s="91">
        <v>2744.5</v>
      </c>
      <c r="H9" s="91">
        <v>660.46</v>
      </c>
      <c r="I9" s="91">
        <v>15.49</v>
      </c>
      <c r="J9" s="91">
        <v>2946.99</v>
      </c>
    </row>
    <row r="10" spans="1:10" ht="19.5" customHeight="1">
      <c r="A10" s="42"/>
      <c r="B10" s="213">
        <v>207</v>
      </c>
      <c r="C10" s="214" t="s">
        <v>198</v>
      </c>
      <c r="D10" s="214" t="s">
        <v>199</v>
      </c>
      <c r="E10" s="213" t="s">
        <v>189</v>
      </c>
      <c r="F10" s="215">
        <f t="shared" si="0"/>
        <v>30</v>
      </c>
      <c r="G10" s="91"/>
      <c r="H10" s="91"/>
      <c r="I10" s="91"/>
      <c r="J10" s="91">
        <v>30</v>
      </c>
    </row>
    <row r="11" spans="1:10" ht="19.5" customHeight="1">
      <c r="A11" s="42"/>
      <c r="B11" s="213">
        <v>207</v>
      </c>
      <c r="C11" s="214" t="s">
        <v>198</v>
      </c>
      <c r="D11" s="214" t="s">
        <v>200</v>
      </c>
      <c r="E11" s="213" t="s">
        <v>190</v>
      </c>
      <c r="F11" s="215">
        <f t="shared" si="0"/>
        <v>15.5</v>
      </c>
      <c r="G11" s="91"/>
      <c r="H11" s="91"/>
      <c r="I11" s="91"/>
      <c r="J11" s="91">
        <v>15.5</v>
      </c>
    </row>
    <row r="12" spans="1:10" ht="19.5" customHeight="1">
      <c r="A12" s="42"/>
      <c r="B12" s="213">
        <v>207</v>
      </c>
      <c r="C12" s="214" t="s">
        <v>198</v>
      </c>
      <c r="D12" s="214" t="s">
        <v>201</v>
      </c>
      <c r="E12" s="213" t="s">
        <v>191</v>
      </c>
      <c r="F12" s="215">
        <f t="shared" si="0"/>
        <v>1125.9</v>
      </c>
      <c r="G12" s="91"/>
      <c r="H12" s="91"/>
      <c r="I12" s="91"/>
      <c r="J12" s="91">
        <v>1125.9</v>
      </c>
    </row>
    <row r="13" spans="1:10" ht="19.5" customHeight="1">
      <c r="A13" s="42"/>
      <c r="B13" s="213">
        <v>207</v>
      </c>
      <c r="C13" s="214" t="s">
        <v>198</v>
      </c>
      <c r="D13" s="214" t="s">
        <v>202</v>
      </c>
      <c r="E13" s="213" t="s">
        <v>192</v>
      </c>
      <c r="F13" s="215">
        <f t="shared" si="0"/>
        <v>5196.04</v>
      </c>
      <c r="G13" s="91">
        <v>2744.5</v>
      </c>
      <c r="H13" s="91">
        <v>660.46</v>
      </c>
      <c r="I13" s="91">
        <v>15.49</v>
      </c>
      <c r="J13" s="91">
        <v>1775.59</v>
      </c>
    </row>
    <row r="14" spans="1:10" ht="19.5" customHeight="1">
      <c r="A14" s="42"/>
      <c r="B14" s="213"/>
      <c r="C14" s="214" t="s">
        <v>203</v>
      </c>
      <c r="D14" s="214"/>
      <c r="E14" s="213" t="s">
        <v>193</v>
      </c>
      <c r="F14" s="215">
        <f t="shared" si="0"/>
        <v>388.65</v>
      </c>
      <c r="G14" s="91"/>
      <c r="H14" s="91"/>
      <c r="I14" s="91"/>
      <c r="J14" s="91">
        <v>388.65</v>
      </c>
    </row>
    <row r="15" spans="1:10" ht="19.5" customHeight="1">
      <c r="A15" s="42"/>
      <c r="B15" s="213">
        <v>207</v>
      </c>
      <c r="C15" s="214" t="s">
        <v>204</v>
      </c>
      <c r="D15" s="214" t="s">
        <v>199</v>
      </c>
      <c r="E15" s="213" t="s">
        <v>194</v>
      </c>
      <c r="F15" s="215">
        <f t="shared" si="0"/>
        <v>15.82</v>
      </c>
      <c r="G15" s="91"/>
      <c r="H15" s="91"/>
      <c r="I15" s="91"/>
      <c r="J15" s="91">
        <v>15.82</v>
      </c>
    </row>
    <row r="16" spans="1:10" ht="19.5" customHeight="1">
      <c r="A16" s="42"/>
      <c r="B16" s="213">
        <v>207</v>
      </c>
      <c r="C16" s="214" t="s">
        <v>204</v>
      </c>
      <c r="D16" s="214" t="s">
        <v>205</v>
      </c>
      <c r="E16" s="213" t="s">
        <v>195</v>
      </c>
      <c r="F16" s="215">
        <f t="shared" si="0"/>
        <v>372.83</v>
      </c>
      <c r="G16" s="91"/>
      <c r="H16" s="91"/>
      <c r="I16" s="91"/>
      <c r="J16" s="91">
        <v>372.83</v>
      </c>
    </row>
    <row r="17" spans="1:10" ht="19.5" customHeight="1">
      <c r="A17" s="42"/>
      <c r="B17" s="213">
        <v>208</v>
      </c>
      <c r="C17" s="214"/>
      <c r="D17" s="214"/>
      <c r="E17" s="213" t="s">
        <v>33</v>
      </c>
      <c r="F17" s="215">
        <f t="shared" si="0"/>
        <v>802.54</v>
      </c>
      <c r="G17" s="91">
        <v>554.67</v>
      </c>
      <c r="H17" s="91">
        <v>17.57</v>
      </c>
      <c r="I17" s="91">
        <v>230.3</v>
      </c>
      <c r="J17" s="91"/>
    </row>
    <row r="18" spans="1:10" ht="19.5" customHeight="1">
      <c r="A18" s="42"/>
      <c r="B18" s="213"/>
      <c r="C18" s="214" t="s">
        <v>205</v>
      </c>
      <c r="D18" s="214"/>
      <c r="E18" s="213" t="s">
        <v>128</v>
      </c>
      <c r="F18" s="215">
        <f t="shared" si="0"/>
        <v>802.54</v>
      </c>
      <c r="G18" s="91">
        <v>554.67</v>
      </c>
      <c r="H18" s="91">
        <v>17.57</v>
      </c>
      <c r="I18" s="91">
        <v>230.3</v>
      </c>
      <c r="J18" s="91"/>
    </row>
    <row r="19" spans="1:10" ht="19.5" customHeight="1">
      <c r="A19" s="42"/>
      <c r="B19" s="213">
        <v>208</v>
      </c>
      <c r="C19" s="214" t="s">
        <v>206</v>
      </c>
      <c r="D19" s="214" t="s">
        <v>203</v>
      </c>
      <c r="E19" s="213" t="s">
        <v>207</v>
      </c>
      <c r="F19" s="215">
        <f t="shared" si="0"/>
        <v>247.87</v>
      </c>
      <c r="G19" s="91"/>
      <c r="H19" s="91">
        <v>17.57</v>
      </c>
      <c r="I19" s="91">
        <v>230.3</v>
      </c>
      <c r="J19" s="91"/>
    </row>
    <row r="20" spans="1:10" ht="19.5" customHeight="1">
      <c r="A20" s="42"/>
      <c r="B20" s="213">
        <v>208</v>
      </c>
      <c r="C20" s="214" t="s">
        <v>206</v>
      </c>
      <c r="D20" s="214" t="s">
        <v>205</v>
      </c>
      <c r="E20" s="213" t="s">
        <v>10</v>
      </c>
      <c r="F20" s="215">
        <f t="shared" si="0"/>
        <v>400.12</v>
      </c>
      <c r="G20" s="91">
        <v>400.12</v>
      </c>
      <c r="H20" s="91"/>
      <c r="I20" s="91"/>
      <c r="J20" s="91"/>
    </row>
    <row r="21" spans="1:10" ht="19.5" customHeight="1">
      <c r="A21" s="42"/>
      <c r="B21" s="213">
        <v>208</v>
      </c>
      <c r="C21" s="214" t="s">
        <v>206</v>
      </c>
      <c r="D21" s="214" t="s">
        <v>208</v>
      </c>
      <c r="E21" s="213" t="s">
        <v>130</v>
      </c>
      <c r="F21" s="215">
        <f t="shared" si="0"/>
        <v>154.55</v>
      </c>
      <c r="G21" s="91">
        <v>154.55</v>
      </c>
      <c r="H21" s="91"/>
      <c r="I21" s="91"/>
      <c r="J21" s="91"/>
    </row>
    <row r="22" spans="1:10" ht="19.5" customHeight="1">
      <c r="A22" s="42"/>
      <c r="B22" s="213">
        <v>210</v>
      </c>
      <c r="C22" s="214"/>
      <c r="D22" s="214"/>
      <c r="E22" s="213" t="s">
        <v>131</v>
      </c>
      <c r="F22" s="215">
        <f t="shared" si="0"/>
        <v>329.4</v>
      </c>
      <c r="G22" s="91">
        <v>329.4</v>
      </c>
      <c r="H22" s="91"/>
      <c r="I22" s="91"/>
      <c r="J22" s="91"/>
    </row>
    <row r="23" spans="1:10" ht="19.5" customHeight="1">
      <c r="A23" s="42"/>
      <c r="B23" s="213"/>
      <c r="C23" s="214" t="s">
        <v>209</v>
      </c>
      <c r="D23" s="214"/>
      <c r="E23" s="213" t="s">
        <v>11</v>
      </c>
      <c r="F23" s="215">
        <f t="shared" si="0"/>
        <v>329.4</v>
      </c>
      <c r="G23" s="91">
        <v>329.4</v>
      </c>
      <c r="H23" s="91"/>
      <c r="I23" s="91"/>
      <c r="J23" s="91"/>
    </row>
    <row r="24" spans="1:10" ht="19.5" customHeight="1">
      <c r="A24" s="42"/>
      <c r="B24" s="213">
        <v>210</v>
      </c>
      <c r="C24" s="214" t="s">
        <v>210</v>
      </c>
      <c r="D24" s="214" t="s">
        <v>203</v>
      </c>
      <c r="E24" s="213" t="s">
        <v>211</v>
      </c>
      <c r="F24" s="215">
        <f t="shared" si="0"/>
        <v>329.4</v>
      </c>
      <c r="G24" s="91">
        <v>329.4</v>
      </c>
      <c r="H24" s="91"/>
      <c r="I24" s="91"/>
      <c r="J24" s="91"/>
    </row>
    <row r="25" spans="1:10" ht="19.5" customHeight="1">
      <c r="A25" s="42"/>
      <c r="B25" s="213">
        <v>221</v>
      </c>
      <c r="C25" s="214"/>
      <c r="D25" s="214"/>
      <c r="E25" s="213" t="s">
        <v>34</v>
      </c>
      <c r="F25" s="215">
        <f t="shared" si="0"/>
        <v>294.56</v>
      </c>
      <c r="G25" s="91">
        <v>294.56</v>
      </c>
      <c r="H25" s="91"/>
      <c r="I25" s="91"/>
      <c r="J25" s="91"/>
    </row>
    <row r="26" spans="1:10" ht="19.5" customHeight="1">
      <c r="A26" s="42"/>
      <c r="B26" s="213"/>
      <c r="C26" s="214" t="s">
        <v>203</v>
      </c>
      <c r="D26" s="214"/>
      <c r="E26" s="213" t="s">
        <v>13</v>
      </c>
      <c r="F26" s="215">
        <f t="shared" si="0"/>
        <v>294.56</v>
      </c>
      <c r="G26" s="91">
        <v>294.56</v>
      </c>
      <c r="H26" s="91"/>
      <c r="I26" s="91"/>
      <c r="J26" s="91"/>
    </row>
    <row r="27" spans="1:10" ht="19.5" customHeight="1">
      <c r="A27" s="42"/>
      <c r="B27" s="213">
        <v>221</v>
      </c>
      <c r="C27" s="214" t="s">
        <v>204</v>
      </c>
      <c r="D27" s="214" t="s">
        <v>35</v>
      </c>
      <c r="E27" s="213" t="s">
        <v>14</v>
      </c>
      <c r="F27" s="215">
        <f t="shared" si="0"/>
        <v>294.56</v>
      </c>
      <c r="G27" s="91">
        <v>294.56</v>
      </c>
      <c r="H27" s="91"/>
      <c r="I27" s="91"/>
      <c r="J27" s="91"/>
    </row>
  </sheetData>
  <sheetProtection/>
  <mergeCells count="11">
    <mergeCell ref="J5:J6"/>
    <mergeCell ref="I2:J2"/>
    <mergeCell ref="I3:J3"/>
    <mergeCell ref="B4:D4"/>
    <mergeCell ref="G5:I5"/>
    <mergeCell ref="E4:E6"/>
    <mergeCell ref="F5:F6"/>
    <mergeCell ref="A4:A6"/>
    <mergeCell ref="B5:B6"/>
    <mergeCell ref="C5:C6"/>
    <mergeCell ref="D5:D6"/>
  </mergeCells>
  <printOptions horizontalCentered="1" verticalCentered="1"/>
  <pageMargins left="0.35433070866141736" right="0.35433070866141736" top="0.1968503937007874" bottom="0.1968503937007874" header="0.5118110236220472" footer="0.5118110236220472"/>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sheetPr>
    <tabColor rgb="FF00B050"/>
  </sheetPr>
  <dimension ref="A1:IN27"/>
  <sheetViews>
    <sheetView showGridLines="0" showZeros="0" zoomScalePageLayoutView="0" workbookViewId="0" topLeftCell="A4">
      <selection activeCell="F12" sqref="F12"/>
    </sheetView>
  </sheetViews>
  <sheetFormatPr defaultColWidth="9.16015625" defaultRowHeight="11.25"/>
  <cols>
    <col min="1" max="3" width="4" style="23" customWidth="1"/>
    <col min="4" max="4" width="38.33203125" style="23" customWidth="1"/>
    <col min="5" max="6" width="11" style="23" bestFit="1" customWidth="1"/>
    <col min="7" max="7" width="14.5" style="23" customWidth="1"/>
    <col min="8" max="8" width="9.33203125" style="23" customWidth="1"/>
    <col min="9" max="9" width="17" style="23" customWidth="1"/>
    <col min="10" max="10" width="10.83203125" style="23" customWidth="1"/>
    <col min="11" max="11" width="10.33203125" style="23" customWidth="1"/>
    <col min="12" max="12" width="10.83203125" style="23" customWidth="1"/>
    <col min="13" max="13" width="14" style="23" customWidth="1"/>
    <col min="14" max="14" width="13.83203125" style="23" customWidth="1"/>
    <col min="15" max="247" width="9.16015625" style="23" customWidth="1"/>
    <col min="248" max="253" width="9.16015625" style="0" customWidth="1"/>
  </cols>
  <sheetData>
    <row r="1" spans="1:14" ht="25.5" customHeight="1">
      <c r="A1" s="278" t="s">
        <v>143</v>
      </c>
      <c r="B1" s="278"/>
      <c r="C1" s="278"/>
      <c r="D1" s="278"/>
      <c r="E1" s="278"/>
      <c r="F1" s="278"/>
      <c r="G1" s="278"/>
      <c r="H1" s="278"/>
      <c r="I1" s="278"/>
      <c r="J1" s="278"/>
      <c r="K1" s="278"/>
      <c r="L1" s="278"/>
      <c r="M1" s="278"/>
      <c r="N1" s="278"/>
    </row>
    <row r="2" spans="1:14" ht="17.25" customHeight="1">
      <c r="A2" s="80"/>
      <c r="B2" s="80"/>
      <c r="C2" s="80"/>
      <c r="D2" s="80"/>
      <c r="E2" s="80"/>
      <c r="F2" s="80"/>
      <c r="G2" s="80"/>
      <c r="H2" s="80"/>
      <c r="I2" s="80"/>
      <c r="J2" s="80"/>
      <c r="L2"/>
      <c r="N2" s="63" t="s">
        <v>36</v>
      </c>
    </row>
    <row r="3" spans="1:14" ht="17.25" customHeight="1">
      <c r="A3" s="15" t="s">
        <v>196</v>
      </c>
      <c r="B3" s="53"/>
      <c r="C3" s="53"/>
      <c r="D3" s="132"/>
      <c r="I3" s="81"/>
      <c r="J3" s="81"/>
      <c r="L3"/>
      <c r="N3" s="73" t="s">
        <v>3</v>
      </c>
    </row>
    <row r="4" spans="1:14" s="76" customFormat="1" ht="18" customHeight="1">
      <c r="A4" s="280" t="s">
        <v>27</v>
      </c>
      <c r="B4" s="280"/>
      <c r="C4" s="280"/>
      <c r="D4" s="285" t="s">
        <v>28</v>
      </c>
      <c r="E4" s="270" t="s">
        <v>144</v>
      </c>
      <c r="F4" s="270"/>
      <c r="G4" s="270"/>
      <c r="H4" s="270"/>
      <c r="I4" s="270"/>
      <c r="J4" s="270"/>
      <c r="K4" s="270"/>
      <c r="L4" s="270"/>
      <c r="M4" s="270"/>
      <c r="N4" s="270"/>
    </row>
    <row r="5" spans="1:14" s="76" customFormat="1" ht="33" customHeight="1">
      <c r="A5" s="283" t="s">
        <v>29</v>
      </c>
      <c r="B5" s="283" t="s">
        <v>30</v>
      </c>
      <c r="C5" s="283" t="s">
        <v>31</v>
      </c>
      <c r="D5" s="286"/>
      <c r="E5" s="275" t="s">
        <v>20</v>
      </c>
      <c r="F5" s="270" t="s">
        <v>8</v>
      </c>
      <c r="G5" s="270"/>
      <c r="H5" s="270" t="s">
        <v>86</v>
      </c>
      <c r="I5" s="270" t="s">
        <v>137</v>
      </c>
      <c r="J5" s="270" t="s">
        <v>88</v>
      </c>
      <c r="K5" s="270" t="s">
        <v>138</v>
      </c>
      <c r="L5" s="270" t="s">
        <v>126</v>
      </c>
      <c r="M5" s="270"/>
      <c r="N5" s="270" t="s">
        <v>139</v>
      </c>
    </row>
    <row r="6" spans="1:14" s="76" customFormat="1" ht="36">
      <c r="A6" s="284"/>
      <c r="B6" s="284"/>
      <c r="C6" s="284"/>
      <c r="D6" s="249"/>
      <c r="E6" s="275"/>
      <c r="F6" s="18" t="s">
        <v>100</v>
      </c>
      <c r="G6" s="18" t="s">
        <v>136</v>
      </c>
      <c r="H6" s="270"/>
      <c r="I6" s="270"/>
      <c r="J6" s="270"/>
      <c r="K6" s="270"/>
      <c r="L6" s="18" t="s">
        <v>135</v>
      </c>
      <c r="M6" s="18" t="s">
        <v>136</v>
      </c>
      <c r="N6" s="270"/>
    </row>
    <row r="7" spans="1:247" s="9" customFormat="1" ht="15" customHeight="1">
      <c r="A7" s="71"/>
      <c r="B7" s="71"/>
      <c r="C7" s="71"/>
      <c r="D7" s="72" t="s">
        <v>20</v>
      </c>
      <c r="E7" s="215">
        <v>8182.59</v>
      </c>
      <c r="F7" s="215">
        <v>8150.65</v>
      </c>
      <c r="G7" s="84">
        <v>0</v>
      </c>
      <c r="H7" s="84">
        <v>0</v>
      </c>
      <c r="I7" s="84"/>
      <c r="J7" s="215">
        <v>31.94</v>
      </c>
      <c r="K7" s="57"/>
      <c r="L7" s="59"/>
      <c r="M7" s="59"/>
      <c r="N7" s="59"/>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c r="FS7" s="22"/>
      <c r="FT7" s="22"/>
      <c r="FU7" s="22"/>
      <c r="FV7" s="22"/>
      <c r="FW7" s="22"/>
      <c r="FX7" s="22"/>
      <c r="FY7" s="22"/>
      <c r="FZ7" s="22"/>
      <c r="GA7" s="22"/>
      <c r="GB7" s="22"/>
      <c r="GC7" s="22"/>
      <c r="GD7" s="22"/>
      <c r="GE7" s="22"/>
      <c r="GF7" s="22"/>
      <c r="GG7" s="22"/>
      <c r="GH7" s="22"/>
      <c r="GI7" s="22"/>
      <c r="GJ7" s="22"/>
      <c r="GK7" s="22"/>
      <c r="GL7" s="22"/>
      <c r="GM7" s="22"/>
      <c r="GN7" s="22"/>
      <c r="GO7" s="22"/>
      <c r="GP7" s="22"/>
      <c r="GQ7" s="22"/>
      <c r="GR7" s="22"/>
      <c r="GS7" s="22"/>
      <c r="GT7" s="22"/>
      <c r="GU7" s="22"/>
      <c r="GV7" s="22"/>
      <c r="GW7" s="22"/>
      <c r="GX7" s="22"/>
      <c r="GY7" s="22"/>
      <c r="GZ7" s="22"/>
      <c r="HA7" s="22"/>
      <c r="HB7" s="22"/>
      <c r="HC7" s="22"/>
      <c r="HD7" s="22"/>
      <c r="HE7" s="22"/>
      <c r="HF7" s="22"/>
      <c r="HG7" s="22"/>
      <c r="HH7" s="22"/>
      <c r="HI7" s="22"/>
      <c r="HJ7" s="22"/>
      <c r="HK7" s="22"/>
      <c r="HL7" s="22"/>
      <c r="HM7" s="22"/>
      <c r="HN7" s="22"/>
      <c r="HO7" s="22"/>
      <c r="HP7" s="22"/>
      <c r="HQ7" s="22"/>
      <c r="HR7" s="22"/>
      <c r="HS7" s="22"/>
      <c r="HT7" s="22"/>
      <c r="HU7" s="22"/>
      <c r="HV7" s="22"/>
      <c r="HW7" s="22"/>
      <c r="HX7" s="22"/>
      <c r="HY7" s="22"/>
      <c r="HZ7" s="22"/>
      <c r="IA7" s="22"/>
      <c r="IB7" s="22"/>
      <c r="IC7" s="22"/>
      <c r="ID7" s="22"/>
      <c r="IE7" s="22"/>
      <c r="IF7" s="22"/>
      <c r="IG7" s="22"/>
      <c r="IH7" s="22"/>
      <c r="II7" s="22"/>
      <c r="IJ7" s="22"/>
      <c r="IK7" s="22"/>
      <c r="IL7" s="22"/>
      <c r="IM7" s="22"/>
    </row>
    <row r="8" spans="1:14" ht="15" customHeight="1">
      <c r="A8" s="213">
        <v>207</v>
      </c>
      <c r="B8" s="214"/>
      <c r="C8" s="214"/>
      <c r="D8" s="213" t="s">
        <v>187</v>
      </c>
      <c r="E8" s="215">
        <v>6756.09</v>
      </c>
      <c r="F8" s="215">
        <v>6724.15</v>
      </c>
      <c r="G8" s="77"/>
      <c r="H8" s="77"/>
      <c r="I8" s="77"/>
      <c r="J8" s="215">
        <v>31.94</v>
      </c>
      <c r="K8" s="37"/>
      <c r="L8" s="37"/>
      <c r="M8" s="37"/>
      <c r="N8" s="37"/>
    </row>
    <row r="9" spans="1:14" ht="15" customHeight="1">
      <c r="A9" s="213"/>
      <c r="B9" s="214" t="s">
        <v>35</v>
      </c>
      <c r="C9" s="214"/>
      <c r="D9" s="213" t="s">
        <v>188</v>
      </c>
      <c r="E9" s="215">
        <v>6367.44</v>
      </c>
      <c r="F9" s="215">
        <v>6339.1</v>
      </c>
      <c r="G9" s="77"/>
      <c r="H9" s="77"/>
      <c r="I9" s="77"/>
      <c r="J9" s="215">
        <v>28.34</v>
      </c>
      <c r="K9" s="37"/>
      <c r="L9" s="37"/>
      <c r="M9" s="37"/>
      <c r="N9" s="37"/>
    </row>
    <row r="10" spans="1:14" ht="15" customHeight="1">
      <c r="A10" s="213">
        <v>207</v>
      </c>
      <c r="B10" s="214" t="s">
        <v>99</v>
      </c>
      <c r="C10" s="214" t="s">
        <v>199</v>
      </c>
      <c r="D10" s="213" t="s">
        <v>189</v>
      </c>
      <c r="E10" s="215">
        <v>30</v>
      </c>
      <c r="F10" s="215">
        <v>30</v>
      </c>
      <c r="G10" s="77"/>
      <c r="H10" s="77"/>
      <c r="I10" s="77"/>
      <c r="J10" s="215">
        <v>0</v>
      </c>
      <c r="K10" s="37"/>
      <c r="L10" s="37"/>
      <c r="M10" s="37"/>
      <c r="N10" s="37"/>
    </row>
    <row r="11" spans="1:14" ht="15" customHeight="1">
      <c r="A11" s="213">
        <v>207</v>
      </c>
      <c r="B11" s="214" t="s">
        <v>35</v>
      </c>
      <c r="C11" s="214" t="s">
        <v>200</v>
      </c>
      <c r="D11" s="213" t="s">
        <v>190</v>
      </c>
      <c r="E11" s="215">
        <v>15.5</v>
      </c>
      <c r="F11" s="215">
        <v>15.5</v>
      </c>
      <c r="G11" s="77"/>
      <c r="H11" s="77"/>
      <c r="I11" s="77"/>
      <c r="J11" s="215">
        <v>0</v>
      </c>
      <c r="K11" s="37"/>
      <c r="L11" s="37"/>
      <c r="M11" s="37"/>
      <c r="N11" s="37"/>
    </row>
    <row r="12" spans="1:14" ht="15" customHeight="1">
      <c r="A12" s="213">
        <v>207</v>
      </c>
      <c r="B12" s="214" t="s">
        <v>35</v>
      </c>
      <c r="C12" s="214" t="s">
        <v>201</v>
      </c>
      <c r="D12" s="213" t="s">
        <v>191</v>
      </c>
      <c r="E12" s="215">
        <v>1125.9</v>
      </c>
      <c r="F12" s="215">
        <v>1125.9</v>
      </c>
      <c r="G12" s="77"/>
      <c r="H12" s="77"/>
      <c r="I12" s="77"/>
      <c r="J12" s="215">
        <v>0</v>
      </c>
      <c r="K12" s="37"/>
      <c r="L12" s="37"/>
      <c r="M12" s="37"/>
      <c r="N12" s="37"/>
    </row>
    <row r="13" spans="1:14" ht="15" customHeight="1">
      <c r="A13" s="213">
        <v>207</v>
      </c>
      <c r="B13" s="214" t="s">
        <v>35</v>
      </c>
      <c r="C13" s="214" t="s">
        <v>202</v>
      </c>
      <c r="D13" s="213" t="s">
        <v>192</v>
      </c>
      <c r="E13" s="215">
        <v>5196.04</v>
      </c>
      <c r="F13" s="215">
        <v>5167.7</v>
      </c>
      <c r="G13" s="77"/>
      <c r="H13" s="77"/>
      <c r="I13" s="85"/>
      <c r="J13" s="215">
        <v>28.34</v>
      </c>
      <c r="K13" s="37"/>
      <c r="L13" s="37"/>
      <c r="M13" s="37"/>
      <c r="N13" s="37"/>
    </row>
    <row r="14" spans="1:14" ht="15" customHeight="1">
      <c r="A14" s="213"/>
      <c r="B14" s="214" t="s">
        <v>203</v>
      </c>
      <c r="C14" s="214"/>
      <c r="D14" s="213" t="s">
        <v>193</v>
      </c>
      <c r="E14" s="215">
        <v>388.65</v>
      </c>
      <c r="F14" s="215">
        <v>385.05</v>
      </c>
      <c r="G14" s="77"/>
      <c r="H14" s="77"/>
      <c r="I14" s="77"/>
      <c r="J14" s="215">
        <v>3.6</v>
      </c>
      <c r="K14" s="37"/>
      <c r="L14" s="37"/>
      <c r="M14" s="37"/>
      <c r="N14" s="37"/>
    </row>
    <row r="15" spans="1:14" ht="15" customHeight="1">
      <c r="A15" s="213">
        <v>207</v>
      </c>
      <c r="B15" s="214" t="s">
        <v>102</v>
      </c>
      <c r="C15" s="214" t="s">
        <v>199</v>
      </c>
      <c r="D15" s="213" t="s">
        <v>194</v>
      </c>
      <c r="E15" s="215">
        <v>15.82</v>
      </c>
      <c r="F15" s="215">
        <v>15.82</v>
      </c>
      <c r="G15" s="77"/>
      <c r="H15" s="77"/>
      <c r="I15" s="77"/>
      <c r="J15" s="215">
        <v>0</v>
      </c>
      <c r="K15" s="37"/>
      <c r="L15" s="37"/>
      <c r="M15" s="37"/>
      <c r="N15" s="37"/>
    </row>
    <row r="16" spans="1:14" ht="15" customHeight="1">
      <c r="A16" s="213">
        <v>207</v>
      </c>
      <c r="B16" s="214" t="s">
        <v>102</v>
      </c>
      <c r="C16" s="214" t="s">
        <v>205</v>
      </c>
      <c r="D16" s="213" t="s">
        <v>195</v>
      </c>
      <c r="E16" s="215">
        <v>372.83</v>
      </c>
      <c r="F16" s="215">
        <v>369.23</v>
      </c>
      <c r="G16" s="77"/>
      <c r="H16" s="77"/>
      <c r="I16" s="77"/>
      <c r="J16" s="215">
        <v>3.6</v>
      </c>
      <c r="K16" s="37"/>
      <c r="L16" s="37"/>
      <c r="M16" s="37"/>
      <c r="N16" s="37"/>
    </row>
    <row r="17" spans="1:14" ht="15" customHeight="1">
      <c r="A17" s="213">
        <v>208</v>
      </c>
      <c r="B17" s="214"/>
      <c r="C17" s="214"/>
      <c r="D17" s="213" t="s">
        <v>33</v>
      </c>
      <c r="E17" s="215">
        <v>802.54</v>
      </c>
      <c r="F17" s="215">
        <v>802.54</v>
      </c>
      <c r="G17" s="77"/>
      <c r="H17" s="77"/>
      <c r="I17" s="77"/>
      <c r="J17" s="215">
        <v>0</v>
      </c>
      <c r="K17" s="37"/>
      <c r="L17" s="37"/>
      <c r="M17" s="37"/>
      <c r="N17" s="37"/>
    </row>
    <row r="18" spans="1:14" ht="15" customHeight="1">
      <c r="A18" s="213"/>
      <c r="B18" s="214" t="s">
        <v>205</v>
      </c>
      <c r="C18" s="214"/>
      <c r="D18" s="213" t="s">
        <v>128</v>
      </c>
      <c r="E18" s="215">
        <v>802.54</v>
      </c>
      <c r="F18" s="215">
        <v>802.54</v>
      </c>
      <c r="G18" s="77"/>
      <c r="H18" s="77"/>
      <c r="I18" s="77"/>
      <c r="J18" s="215">
        <v>0</v>
      </c>
      <c r="K18" s="37"/>
      <c r="L18" s="37"/>
      <c r="M18" s="37"/>
      <c r="N18" s="37"/>
    </row>
    <row r="19" spans="1:14" ht="15" customHeight="1">
      <c r="A19" s="213">
        <v>208</v>
      </c>
      <c r="B19" s="214" t="s">
        <v>212</v>
      </c>
      <c r="C19" s="214" t="s">
        <v>203</v>
      </c>
      <c r="D19" s="213" t="s">
        <v>207</v>
      </c>
      <c r="E19" s="215">
        <v>247.87</v>
      </c>
      <c r="F19" s="215">
        <v>247.87</v>
      </c>
      <c r="G19" s="77"/>
      <c r="H19" s="77"/>
      <c r="I19" s="77"/>
      <c r="J19" s="215">
        <v>0</v>
      </c>
      <c r="K19" s="37"/>
      <c r="L19" s="37"/>
      <c r="M19" s="37"/>
      <c r="N19" s="37"/>
    </row>
    <row r="20" spans="1:14" ht="15" customHeight="1">
      <c r="A20" s="213">
        <v>208</v>
      </c>
      <c r="B20" s="214" t="s">
        <v>212</v>
      </c>
      <c r="C20" s="214" t="s">
        <v>205</v>
      </c>
      <c r="D20" s="213" t="s">
        <v>10</v>
      </c>
      <c r="E20" s="215">
        <v>400.12</v>
      </c>
      <c r="F20" s="215">
        <v>400.12</v>
      </c>
      <c r="G20" s="77"/>
      <c r="H20" s="77"/>
      <c r="I20" s="77"/>
      <c r="J20" s="215">
        <v>0</v>
      </c>
      <c r="K20" s="37"/>
      <c r="L20" s="37"/>
      <c r="M20" s="37"/>
      <c r="N20" s="37"/>
    </row>
    <row r="21" spans="1:248" s="23" customFormat="1" ht="15" customHeight="1">
      <c r="A21" s="213">
        <v>208</v>
      </c>
      <c r="B21" s="214" t="s">
        <v>213</v>
      </c>
      <c r="C21" s="214" t="s">
        <v>208</v>
      </c>
      <c r="D21" s="213" t="s">
        <v>130</v>
      </c>
      <c r="E21" s="215">
        <v>154.55</v>
      </c>
      <c r="F21" s="215">
        <v>154.55</v>
      </c>
      <c r="G21" s="77"/>
      <c r="H21" s="77"/>
      <c r="I21" s="77"/>
      <c r="J21" s="215">
        <v>0</v>
      </c>
      <c r="K21" s="37"/>
      <c r="L21" s="37"/>
      <c r="M21" s="37"/>
      <c r="N21" s="37"/>
      <c r="IN21"/>
    </row>
    <row r="22" spans="1:248" s="23" customFormat="1" ht="15" customHeight="1">
      <c r="A22" s="213">
        <v>210</v>
      </c>
      <c r="B22" s="214"/>
      <c r="C22" s="214"/>
      <c r="D22" s="213" t="s">
        <v>131</v>
      </c>
      <c r="E22" s="215">
        <v>329.4</v>
      </c>
      <c r="F22" s="215">
        <v>329.4</v>
      </c>
      <c r="G22" s="77"/>
      <c r="H22" s="77"/>
      <c r="I22" s="77"/>
      <c r="J22" s="215">
        <v>0</v>
      </c>
      <c r="K22" s="37"/>
      <c r="L22" s="37"/>
      <c r="M22" s="37"/>
      <c r="N22" s="37"/>
      <c r="IN22"/>
    </row>
    <row r="23" spans="1:248" s="23" customFormat="1" ht="15" customHeight="1">
      <c r="A23" s="213"/>
      <c r="B23" s="214" t="s">
        <v>209</v>
      </c>
      <c r="C23" s="214"/>
      <c r="D23" s="213" t="s">
        <v>11</v>
      </c>
      <c r="E23" s="215">
        <v>329.4</v>
      </c>
      <c r="F23" s="215">
        <v>329.4</v>
      </c>
      <c r="G23" s="77"/>
      <c r="H23" s="77"/>
      <c r="I23" s="77"/>
      <c r="J23" s="215">
        <v>0</v>
      </c>
      <c r="K23" s="37"/>
      <c r="L23" s="37"/>
      <c r="M23" s="37"/>
      <c r="N23" s="37"/>
      <c r="IN23"/>
    </row>
    <row r="24" spans="1:248" s="23" customFormat="1" ht="15" customHeight="1">
      <c r="A24" s="213">
        <v>210</v>
      </c>
      <c r="B24" s="214" t="s">
        <v>214</v>
      </c>
      <c r="C24" s="214" t="s">
        <v>203</v>
      </c>
      <c r="D24" s="213" t="s">
        <v>211</v>
      </c>
      <c r="E24" s="215">
        <v>329.4</v>
      </c>
      <c r="F24" s="215">
        <v>329.4</v>
      </c>
      <c r="G24" s="77"/>
      <c r="H24" s="77"/>
      <c r="I24" s="77"/>
      <c r="J24" s="215">
        <v>0</v>
      </c>
      <c r="K24" s="37"/>
      <c r="L24" s="37"/>
      <c r="M24" s="37"/>
      <c r="N24" s="37"/>
      <c r="IN24"/>
    </row>
    <row r="25" spans="1:248" s="23" customFormat="1" ht="15" customHeight="1">
      <c r="A25" s="213">
        <v>221</v>
      </c>
      <c r="B25" s="214"/>
      <c r="C25" s="214"/>
      <c r="D25" s="213" t="s">
        <v>34</v>
      </c>
      <c r="E25" s="215">
        <v>294.56</v>
      </c>
      <c r="F25" s="215">
        <v>294.56</v>
      </c>
      <c r="G25" s="77"/>
      <c r="H25" s="77"/>
      <c r="I25" s="77"/>
      <c r="J25" s="215">
        <v>0</v>
      </c>
      <c r="K25" s="37"/>
      <c r="L25" s="37"/>
      <c r="M25" s="37"/>
      <c r="N25" s="37"/>
      <c r="IN25"/>
    </row>
    <row r="26" spans="1:14" ht="15" customHeight="1">
      <c r="A26" s="213"/>
      <c r="B26" s="214" t="s">
        <v>203</v>
      </c>
      <c r="C26" s="214"/>
      <c r="D26" s="213" t="s">
        <v>13</v>
      </c>
      <c r="E26" s="215">
        <v>294.56</v>
      </c>
      <c r="F26" s="215">
        <v>294.56</v>
      </c>
      <c r="G26" s="77"/>
      <c r="H26" s="77"/>
      <c r="I26" s="77"/>
      <c r="J26" s="215">
        <v>0</v>
      </c>
      <c r="K26" s="37"/>
      <c r="L26" s="37"/>
      <c r="M26" s="37"/>
      <c r="N26" s="37"/>
    </row>
    <row r="27" spans="1:14" ht="15" customHeight="1">
      <c r="A27" s="213">
        <v>221</v>
      </c>
      <c r="B27" s="214" t="s">
        <v>102</v>
      </c>
      <c r="C27" s="214" t="s">
        <v>35</v>
      </c>
      <c r="D27" s="213" t="s">
        <v>14</v>
      </c>
      <c r="E27" s="215">
        <v>294.56</v>
      </c>
      <c r="F27" s="215">
        <v>294.56</v>
      </c>
      <c r="G27" s="77"/>
      <c r="H27" s="77"/>
      <c r="I27" s="77"/>
      <c r="J27" s="215">
        <v>0</v>
      </c>
      <c r="K27" s="37"/>
      <c r="L27" s="37"/>
      <c r="M27" s="37"/>
      <c r="N27" s="37"/>
    </row>
  </sheetData>
  <sheetProtection/>
  <mergeCells count="15">
    <mergeCell ref="N5:N6"/>
    <mergeCell ref="A1:N1"/>
    <mergeCell ref="A4:C4"/>
    <mergeCell ref="E4:N4"/>
    <mergeCell ref="F5:G5"/>
    <mergeCell ref="A5:A6"/>
    <mergeCell ref="B5:B6"/>
    <mergeCell ref="C5:C6"/>
    <mergeCell ref="D4:D6"/>
    <mergeCell ref="J5:J6"/>
    <mergeCell ref="K5:K6"/>
    <mergeCell ref="L5:M5"/>
    <mergeCell ref="E5:E6"/>
    <mergeCell ref="H5:H6"/>
    <mergeCell ref="I5:I6"/>
  </mergeCells>
  <printOptions horizontalCentered="1" verticalCentered="1"/>
  <pageMargins left="0.1968503937007874" right="0.1968503937007874" top="0.1968503937007874" bottom="0.1968503937007874" header="0.5118110236220472" footer="0"/>
  <pageSetup horizontalDpi="600" verticalDpi="600" orientation="landscape" paperSize="9" r:id="rId1"/>
</worksheet>
</file>

<file path=xl/worksheets/sheet29.xml><?xml version="1.0" encoding="utf-8"?>
<worksheet xmlns="http://schemas.openxmlformats.org/spreadsheetml/2006/main" xmlns:r="http://schemas.openxmlformats.org/officeDocument/2006/relationships">
  <sheetPr>
    <tabColor rgb="FF00B050"/>
  </sheetPr>
  <dimension ref="A1:P18"/>
  <sheetViews>
    <sheetView showGridLines="0" showZeros="0" zoomScalePageLayoutView="0" workbookViewId="0" topLeftCell="C1">
      <selection activeCell="O12" sqref="A4:O12"/>
    </sheetView>
  </sheetViews>
  <sheetFormatPr defaultColWidth="9.16015625" defaultRowHeight="11.25"/>
  <cols>
    <col min="1" max="1" width="28.33203125" style="23" customWidth="1"/>
    <col min="2" max="2" width="13" style="23" customWidth="1"/>
    <col min="3" max="3" width="13.16015625" style="23" customWidth="1"/>
    <col min="4" max="4" width="11.33203125" style="23" customWidth="1"/>
    <col min="5" max="5" width="10.5" style="23" customWidth="1"/>
    <col min="6" max="6" width="12" style="23" customWidth="1"/>
    <col min="7" max="7" width="12.16015625" style="23" customWidth="1"/>
    <col min="8" max="8" width="9" style="23" customWidth="1"/>
    <col min="9" max="9" width="8.83203125" style="23" customWidth="1"/>
    <col min="10" max="10" width="13.83203125" style="23" customWidth="1"/>
    <col min="11" max="11" width="13.16015625" style="23" customWidth="1"/>
    <col min="12" max="12" width="14.33203125" style="23" customWidth="1"/>
    <col min="13" max="14" width="11" style="23" customWidth="1"/>
    <col min="15" max="15" width="14" style="23" customWidth="1"/>
    <col min="16" max="16384" width="9.16015625" style="23" customWidth="1"/>
  </cols>
  <sheetData>
    <row r="1" spans="1:15" ht="36.75" customHeight="1">
      <c r="A1" s="250" t="s">
        <v>145</v>
      </c>
      <c r="B1" s="250"/>
      <c r="C1" s="250"/>
      <c r="D1" s="250"/>
      <c r="E1" s="250"/>
      <c r="F1" s="250"/>
      <c r="G1" s="250"/>
      <c r="H1" s="250"/>
      <c r="I1" s="250"/>
      <c r="J1" s="250"/>
      <c r="K1" s="250"/>
      <c r="L1" s="250"/>
      <c r="M1" s="250"/>
      <c r="N1" s="250"/>
      <c r="O1" s="250"/>
    </row>
    <row r="2" spans="14:15" ht="15.75" customHeight="1">
      <c r="N2" s="268" t="s">
        <v>38</v>
      </c>
      <c r="O2" s="268"/>
    </row>
    <row r="3" spans="1:15" ht="18" customHeight="1">
      <c r="A3" s="15" t="s">
        <v>215</v>
      </c>
      <c r="B3" s="161"/>
      <c r="C3" s="53"/>
      <c r="D3" s="53"/>
      <c r="E3" s="53"/>
      <c r="F3" s="53"/>
      <c r="G3" s="53"/>
      <c r="H3" s="53"/>
      <c r="I3" s="53"/>
      <c r="J3" s="53"/>
      <c r="K3" s="53"/>
      <c r="N3" s="282" t="s">
        <v>3</v>
      </c>
      <c r="O3" s="282"/>
    </row>
    <row r="4" spans="1:16" s="76" customFormat="1" ht="21" customHeight="1">
      <c r="A4" s="275" t="s">
        <v>17</v>
      </c>
      <c r="B4" s="217" t="s">
        <v>39</v>
      </c>
      <c r="C4" s="217"/>
      <c r="D4" s="217"/>
      <c r="E4" s="217"/>
      <c r="F4" s="217"/>
      <c r="G4" s="217"/>
      <c r="H4" s="217"/>
      <c r="I4" s="27"/>
      <c r="J4" s="27"/>
      <c r="K4" s="217" t="s">
        <v>40</v>
      </c>
      <c r="L4" s="217"/>
      <c r="M4" s="217"/>
      <c r="N4" s="217"/>
      <c r="O4" s="217"/>
      <c r="P4" s="9"/>
    </row>
    <row r="5" spans="1:16" s="76" customFormat="1" ht="27.75" customHeight="1">
      <c r="A5" s="275"/>
      <c r="B5" s="275" t="s">
        <v>20</v>
      </c>
      <c r="C5" s="270" t="s">
        <v>8</v>
      </c>
      <c r="D5" s="270"/>
      <c r="E5" s="270" t="s">
        <v>86</v>
      </c>
      <c r="F5" s="270" t="s">
        <v>147</v>
      </c>
      <c r="G5" s="270" t="s">
        <v>88</v>
      </c>
      <c r="H5" s="270" t="s">
        <v>148</v>
      </c>
      <c r="I5" s="270" t="s">
        <v>149</v>
      </c>
      <c r="J5" s="270"/>
      <c r="K5" s="270" t="s">
        <v>20</v>
      </c>
      <c r="L5" s="271" t="s">
        <v>21</v>
      </c>
      <c r="M5" s="271"/>
      <c r="N5" s="271"/>
      <c r="O5" s="270" t="s">
        <v>22</v>
      </c>
      <c r="P5" s="9"/>
    </row>
    <row r="6" spans="1:16" s="76" customFormat="1" ht="63.75" customHeight="1">
      <c r="A6" s="275"/>
      <c r="B6" s="275"/>
      <c r="C6" s="18" t="s">
        <v>100</v>
      </c>
      <c r="D6" s="18" t="s">
        <v>146</v>
      </c>
      <c r="E6" s="270"/>
      <c r="F6" s="270"/>
      <c r="G6" s="270"/>
      <c r="H6" s="270"/>
      <c r="I6" s="18" t="s">
        <v>100</v>
      </c>
      <c r="J6" s="43" t="s">
        <v>146</v>
      </c>
      <c r="K6" s="270"/>
      <c r="L6" s="18" t="s">
        <v>23</v>
      </c>
      <c r="M6" s="18" t="s">
        <v>24</v>
      </c>
      <c r="N6" s="18" t="s">
        <v>150</v>
      </c>
      <c r="O6" s="270"/>
      <c r="P6" s="9"/>
    </row>
    <row r="7" spans="1:15" s="74" customFormat="1" ht="31.5" customHeight="1">
      <c r="A7" s="19" t="s">
        <v>20</v>
      </c>
      <c r="B7" s="138">
        <f aca="true" t="shared" si="0" ref="B7:G7">SUM(B8:B12)</f>
        <v>8182.589999999999</v>
      </c>
      <c r="C7" s="138">
        <f t="shared" si="0"/>
        <v>8150.65</v>
      </c>
      <c r="D7" s="138">
        <f t="shared" si="0"/>
        <v>0</v>
      </c>
      <c r="E7" s="138">
        <f t="shared" si="0"/>
        <v>0</v>
      </c>
      <c r="F7" s="138">
        <f t="shared" si="0"/>
        <v>0</v>
      </c>
      <c r="G7" s="138">
        <f t="shared" si="0"/>
        <v>31.94</v>
      </c>
      <c r="H7" s="138"/>
      <c r="I7" s="138"/>
      <c r="J7" s="138"/>
      <c r="K7" s="138">
        <f>SUM(K8:K12)</f>
        <v>8182.59</v>
      </c>
      <c r="L7" s="138">
        <f>SUM(L8:L12)</f>
        <v>3923.13</v>
      </c>
      <c r="M7" s="138">
        <f>SUM(M8:M12)</f>
        <v>678.03</v>
      </c>
      <c r="N7" s="138">
        <f>SUM(N8:N12)</f>
        <v>245.79</v>
      </c>
      <c r="O7" s="138">
        <f>SUM(O8:O12)</f>
        <v>3335.64</v>
      </c>
    </row>
    <row r="8" spans="1:15" ht="30.75" customHeight="1">
      <c r="A8" s="198" t="s">
        <v>197</v>
      </c>
      <c r="B8" s="130">
        <f>SUM(C8+E8+F8+G8+H8+I8)</f>
        <v>8182.589999999999</v>
      </c>
      <c r="C8" s="210">
        <v>8150.65</v>
      </c>
      <c r="D8" s="66"/>
      <c r="E8" s="66"/>
      <c r="F8" s="66"/>
      <c r="G8" s="210">
        <v>31.94</v>
      </c>
      <c r="H8" s="66"/>
      <c r="I8" s="66"/>
      <c r="J8" s="66"/>
      <c r="K8" s="130">
        <f>SUM(L8:O8)</f>
        <v>8182.59</v>
      </c>
      <c r="L8" s="216">
        <v>3923.13</v>
      </c>
      <c r="M8" s="216">
        <v>678.03</v>
      </c>
      <c r="N8" s="216">
        <v>245.79</v>
      </c>
      <c r="O8" s="130">
        <v>3335.64</v>
      </c>
    </row>
    <row r="9" spans="1:15" ht="19.5" customHeight="1">
      <c r="A9" s="198"/>
      <c r="B9" s="130"/>
      <c r="C9" s="130"/>
      <c r="D9" s="88"/>
      <c r="E9" s="88"/>
      <c r="F9" s="88"/>
      <c r="G9" s="88"/>
      <c r="H9" s="88"/>
      <c r="I9" s="88"/>
      <c r="J9" s="88"/>
      <c r="K9" s="130"/>
      <c r="L9" s="131"/>
      <c r="M9" s="131"/>
      <c r="N9" s="131"/>
      <c r="O9" s="130"/>
    </row>
    <row r="10" spans="1:15" ht="19.5" customHeight="1">
      <c r="A10" s="129"/>
      <c r="B10" s="130"/>
      <c r="C10" s="130"/>
      <c r="D10" s="77"/>
      <c r="E10" s="77"/>
      <c r="F10" s="77"/>
      <c r="G10" s="77"/>
      <c r="H10" s="77"/>
      <c r="I10" s="77"/>
      <c r="J10" s="77"/>
      <c r="K10" s="130"/>
      <c r="L10" s="131"/>
      <c r="M10" s="131"/>
      <c r="N10" s="131"/>
      <c r="O10" s="130"/>
    </row>
    <row r="11" spans="1:15" ht="19.5" customHeight="1">
      <c r="A11" s="129"/>
      <c r="B11" s="130"/>
      <c r="C11" s="130"/>
      <c r="D11" s="77"/>
      <c r="E11" s="77"/>
      <c r="F11" s="85"/>
      <c r="G11" s="85"/>
      <c r="H11" s="85"/>
      <c r="I11" s="85"/>
      <c r="J11" s="85"/>
      <c r="K11" s="130"/>
      <c r="L11" s="131"/>
      <c r="M11" s="131"/>
      <c r="N11" s="131"/>
      <c r="O11" s="130"/>
    </row>
    <row r="12" spans="1:15" ht="19.5" customHeight="1">
      <c r="A12" s="129"/>
      <c r="B12" s="130"/>
      <c r="C12" s="130"/>
      <c r="D12" s="77"/>
      <c r="E12" s="77"/>
      <c r="F12" s="85"/>
      <c r="G12" s="85"/>
      <c r="H12" s="85"/>
      <c r="I12" s="85"/>
      <c r="J12" s="85"/>
      <c r="K12" s="130"/>
      <c r="L12" s="131"/>
      <c r="M12" s="131"/>
      <c r="N12" s="131"/>
      <c r="O12" s="130"/>
    </row>
    <row r="13" spans="1:15" ht="36" customHeight="1">
      <c r="A13" s="78"/>
      <c r="B13" s="78"/>
      <c r="C13" s="78"/>
      <c r="D13" s="78"/>
      <c r="E13" s="78"/>
      <c r="F13" s="78"/>
      <c r="G13" s="78"/>
      <c r="H13" s="78"/>
      <c r="I13" s="78"/>
      <c r="J13" s="78"/>
      <c r="K13" s="78"/>
      <c r="L13" s="79"/>
      <c r="M13" s="79"/>
      <c r="N13" s="79"/>
      <c r="O13" s="79"/>
    </row>
    <row r="14" ht="12">
      <c r="D14" s="35"/>
    </row>
    <row r="18" ht="12">
      <c r="A18" s="35"/>
    </row>
  </sheetData>
  <sheetProtection/>
  <mergeCells count="14">
    <mergeCell ref="O5:O6"/>
    <mergeCell ref="G5:G6"/>
    <mergeCell ref="H5:H6"/>
    <mergeCell ref="I5:J5"/>
    <mergeCell ref="A1:O1"/>
    <mergeCell ref="N2:O2"/>
    <mergeCell ref="N3:O3"/>
    <mergeCell ref="C5:D5"/>
    <mergeCell ref="L5:N5"/>
    <mergeCell ref="A4:A6"/>
    <mergeCell ref="B5:B6"/>
    <mergeCell ref="E5:E6"/>
    <mergeCell ref="F5:F6"/>
    <mergeCell ref="K5:K6"/>
  </mergeCells>
  <printOptions horizontalCentered="1"/>
  <pageMargins left="0.15748031496062992" right="0.15748031496062992" top="0.5905511811023623" bottom="0.5905511811023623" header="0.5118110236220472" footer="0.5118110236220472"/>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tabColor rgb="FF00B050"/>
  </sheetPr>
  <dimension ref="A1:L27"/>
  <sheetViews>
    <sheetView showGridLines="0" showZeros="0" zoomScalePageLayoutView="0" workbookViewId="0" topLeftCell="A1">
      <selection activeCell="F2" sqref="F2"/>
    </sheetView>
  </sheetViews>
  <sheetFormatPr defaultColWidth="9.16015625" defaultRowHeight="11.25"/>
  <cols>
    <col min="1" max="1" width="34.83203125" style="23" customWidth="1"/>
    <col min="2" max="2" width="5" style="23" bestFit="1" customWidth="1"/>
    <col min="3" max="4" width="4.33203125" style="23" bestFit="1" customWidth="1"/>
    <col min="5" max="5" width="45.33203125" style="23" customWidth="1"/>
    <col min="6" max="6" width="19.33203125" style="23" customWidth="1"/>
    <col min="7" max="7" width="15.83203125" style="23" customWidth="1"/>
    <col min="8" max="8" width="19.16015625" style="23" customWidth="1"/>
    <col min="9" max="9" width="16.16015625" style="23" customWidth="1"/>
    <col min="10" max="10" width="17.83203125" style="23" customWidth="1"/>
    <col min="11" max="16384" width="9.16015625" style="23" customWidth="1"/>
  </cols>
  <sheetData>
    <row r="1" spans="1:10" ht="33" customHeight="1">
      <c r="A1" s="250" t="s">
        <v>151</v>
      </c>
      <c r="B1" s="250"/>
      <c r="C1" s="250"/>
      <c r="D1" s="250"/>
      <c r="E1" s="250"/>
      <c r="F1" s="250"/>
      <c r="G1" s="250"/>
      <c r="H1" s="250"/>
      <c r="I1" s="250"/>
      <c r="J1" s="250"/>
    </row>
    <row r="2" spans="9:10" ht="15.75" customHeight="1">
      <c r="I2" s="268" t="s">
        <v>41</v>
      </c>
      <c r="J2" s="268"/>
    </row>
    <row r="3" spans="1:10" ht="18" customHeight="1">
      <c r="A3" s="15" t="s">
        <v>196</v>
      </c>
      <c r="B3" s="53"/>
      <c r="C3" s="53"/>
      <c r="D3" s="53"/>
      <c r="E3" s="53"/>
      <c r="F3" s="53"/>
      <c r="G3" s="53"/>
      <c r="H3" s="53"/>
      <c r="I3" s="282" t="s">
        <v>3</v>
      </c>
      <c r="J3" s="282"/>
    </row>
    <row r="4" spans="1:10" s="22" customFormat="1" ht="18" customHeight="1">
      <c r="A4" s="280" t="s">
        <v>17</v>
      </c>
      <c r="B4" s="280" t="s">
        <v>27</v>
      </c>
      <c r="C4" s="280"/>
      <c r="D4" s="280"/>
      <c r="E4" s="277" t="s">
        <v>28</v>
      </c>
      <c r="F4" s="277" t="s">
        <v>42</v>
      </c>
      <c r="G4" s="277"/>
      <c r="H4" s="277"/>
      <c r="I4" s="277"/>
      <c r="J4" s="277"/>
    </row>
    <row r="5" spans="1:10" s="22" customFormat="1" ht="18" customHeight="1">
      <c r="A5" s="280"/>
      <c r="B5" s="280" t="s">
        <v>29</v>
      </c>
      <c r="C5" s="280" t="s">
        <v>30</v>
      </c>
      <c r="D5" s="280" t="s">
        <v>31</v>
      </c>
      <c r="E5" s="277"/>
      <c r="F5" s="270" t="s">
        <v>20</v>
      </c>
      <c r="G5" s="271" t="s">
        <v>21</v>
      </c>
      <c r="H5" s="271"/>
      <c r="I5" s="271"/>
      <c r="J5" s="270" t="s">
        <v>22</v>
      </c>
    </row>
    <row r="6" spans="1:12" s="22" customFormat="1" ht="26.25" customHeight="1">
      <c r="A6" s="280"/>
      <c r="B6" s="280"/>
      <c r="C6" s="280"/>
      <c r="D6" s="280"/>
      <c r="E6" s="277"/>
      <c r="F6" s="270"/>
      <c r="G6" s="18" t="s">
        <v>23</v>
      </c>
      <c r="H6" s="18" t="s">
        <v>24</v>
      </c>
      <c r="I6" s="18" t="s">
        <v>150</v>
      </c>
      <c r="J6" s="270"/>
      <c r="K6" s="28"/>
      <c r="L6" s="28"/>
    </row>
    <row r="7" spans="1:12" s="22" customFormat="1" ht="25.5" customHeight="1">
      <c r="A7" s="54" t="s">
        <v>197</v>
      </c>
      <c r="B7" s="55"/>
      <c r="C7" s="55"/>
      <c r="D7" s="55"/>
      <c r="E7" s="56" t="s">
        <v>20</v>
      </c>
      <c r="F7" s="84">
        <f>SUM(F17+F8+F22+F25)</f>
        <v>8182.59</v>
      </c>
      <c r="G7" s="84">
        <f>SUM(G17+G8+G22+G25)</f>
        <v>3923.13</v>
      </c>
      <c r="H7" s="84">
        <f>SUM(H17+H8+H22+H25)</f>
        <v>678.0300000000001</v>
      </c>
      <c r="I7" s="84">
        <f>SUM(I17+I8+I22+I25)</f>
        <v>245.79000000000002</v>
      </c>
      <c r="J7" s="84">
        <f>SUM(J17+J8+J22+J25)</f>
        <v>3335.64</v>
      </c>
      <c r="K7" s="28"/>
      <c r="L7" s="28"/>
    </row>
    <row r="8" spans="1:10" ht="19.5" customHeight="1">
      <c r="A8" s="54"/>
      <c r="B8" s="213">
        <v>207</v>
      </c>
      <c r="C8" s="214"/>
      <c r="D8" s="214"/>
      <c r="E8" s="213" t="s">
        <v>187</v>
      </c>
      <c r="F8" s="215">
        <f>SUM(G8:J8)</f>
        <v>6756.09</v>
      </c>
      <c r="G8" s="157">
        <v>2744.5</v>
      </c>
      <c r="H8" s="157">
        <v>660.46</v>
      </c>
      <c r="I8" s="157">
        <v>15.49</v>
      </c>
      <c r="J8" s="157">
        <v>3335.64</v>
      </c>
    </row>
    <row r="9" spans="1:10" ht="19.5" customHeight="1">
      <c r="A9" s="37"/>
      <c r="B9" s="213"/>
      <c r="C9" s="214" t="s">
        <v>35</v>
      </c>
      <c r="D9" s="214"/>
      <c r="E9" s="213" t="s">
        <v>188</v>
      </c>
      <c r="F9" s="215">
        <f aca="true" t="shared" si="0" ref="F9:F27">SUM(G9:J9)</f>
        <v>6367.44</v>
      </c>
      <c r="G9" s="91">
        <v>2744.5</v>
      </c>
      <c r="H9" s="91">
        <v>660.46</v>
      </c>
      <c r="I9" s="91">
        <v>15.49</v>
      </c>
      <c r="J9" s="91">
        <v>2946.99</v>
      </c>
    </row>
    <row r="10" spans="1:10" ht="19.5" customHeight="1">
      <c r="A10" s="42"/>
      <c r="B10" s="213">
        <v>207</v>
      </c>
      <c r="C10" s="214" t="s">
        <v>198</v>
      </c>
      <c r="D10" s="214" t="s">
        <v>199</v>
      </c>
      <c r="E10" s="213" t="s">
        <v>189</v>
      </c>
      <c r="F10" s="215">
        <f t="shared" si="0"/>
        <v>30</v>
      </c>
      <c r="G10" s="91"/>
      <c r="H10" s="91"/>
      <c r="I10" s="91"/>
      <c r="J10" s="91">
        <v>30</v>
      </c>
    </row>
    <row r="11" spans="1:10" ht="19.5" customHeight="1">
      <c r="A11" s="42"/>
      <c r="B11" s="213">
        <v>207</v>
      </c>
      <c r="C11" s="214" t="s">
        <v>198</v>
      </c>
      <c r="D11" s="214" t="s">
        <v>200</v>
      </c>
      <c r="E11" s="213" t="s">
        <v>190</v>
      </c>
      <c r="F11" s="215">
        <f t="shared" si="0"/>
        <v>15.5</v>
      </c>
      <c r="G11" s="91"/>
      <c r="H11" s="91"/>
      <c r="I11" s="91"/>
      <c r="J11" s="91">
        <v>15.5</v>
      </c>
    </row>
    <row r="12" spans="1:10" ht="19.5" customHeight="1">
      <c r="A12" s="42"/>
      <c r="B12" s="213">
        <v>207</v>
      </c>
      <c r="C12" s="214" t="s">
        <v>198</v>
      </c>
      <c r="D12" s="214" t="s">
        <v>201</v>
      </c>
      <c r="E12" s="213" t="s">
        <v>191</v>
      </c>
      <c r="F12" s="215">
        <f t="shared" si="0"/>
        <v>1125.9</v>
      </c>
      <c r="G12" s="91"/>
      <c r="H12" s="91"/>
      <c r="I12" s="91"/>
      <c r="J12" s="91">
        <v>1125.9</v>
      </c>
    </row>
    <row r="13" spans="1:10" ht="19.5" customHeight="1">
      <c r="A13" s="42"/>
      <c r="B13" s="213">
        <v>207</v>
      </c>
      <c r="C13" s="214" t="s">
        <v>198</v>
      </c>
      <c r="D13" s="214" t="s">
        <v>202</v>
      </c>
      <c r="E13" s="213" t="s">
        <v>192</v>
      </c>
      <c r="F13" s="215">
        <f t="shared" si="0"/>
        <v>5196.04</v>
      </c>
      <c r="G13" s="91">
        <v>2744.5</v>
      </c>
      <c r="H13" s="91">
        <v>660.46</v>
      </c>
      <c r="I13" s="91">
        <v>15.49</v>
      </c>
      <c r="J13" s="91">
        <v>1775.59</v>
      </c>
    </row>
    <row r="14" spans="1:10" ht="19.5" customHeight="1">
      <c r="A14" s="42"/>
      <c r="B14" s="213"/>
      <c r="C14" s="214" t="s">
        <v>203</v>
      </c>
      <c r="D14" s="214"/>
      <c r="E14" s="213" t="s">
        <v>193</v>
      </c>
      <c r="F14" s="215">
        <f t="shared" si="0"/>
        <v>388.65</v>
      </c>
      <c r="G14" s="91"/>
      <c r="H14" s="91"/>
      <c r="I14" s="91"/>
      <c r="J14" s="91">
        <v>388.65</v>
      </c>
    </row>
    <row r="15" spans="1:10" ht="19.5" customHeight="1">
      <c r="A15" s="42"/>
      <c r="B15" s="213">
        <v>207</v>
      </c>
      <c r="C15" s="214" t="s">
        <v>204</v>
      </c>
      <c r="D15" s="214" t="s">
        <v>199</v>
      </c>
      <c r="E15" s="213" t="s">
        <v>194</v>
      </c>
      <c r="F15" s="215">
        <f t="shared" si="0"/>
        <v>15.82</v>
      </c>
      <c r="G15" s="91"/>
      <c r="H15" s="91"/>
      <c r="I15" s="91"/>
      <c r="J15" s="91">
        <v>15.82</v>
      </c>
    </row>
    <row r="16" spans="1:10" ht="19.5" customHeight="1">
      <c r="A16" s="42"/>
      <c r="B16" s="213">
        <v>207</v>
      </c>
      <c r="C16" s="214" t="s">
        <v>204</v>
      </c>
      <c r="D16" s="214" t="s">
        <v>205</v>
      </c>
      <c r="E16" s="213" t="s">
        <v>195</v>
      </c>
      <c r="F16" s="215">
        <f t="shared" si="0"/>
        <v>372.83</v>
      </c>
      <c r="G16" s="91"/>
      <c r="H16" s="91"/>
      <c r="I16" s="91"/>
      <c r="J16" s="91">
        <v>372.83</v>
      </c>
    </row>
    <row r="17" spans="1:10" ht="19.5" customHeight="1">
      <c r="A17" s="42"/>
      <c r="B17" s="213">
        <v>208</v>
      </c>
      <c r="C17" s="214"/>
      <c r="D17" s="214"/>
      <c r="E17" s="213" t="s">
        <v>33</v>
      </c>
      <c r="F17" s="215">
        <f t="shared" si="0"/>
        <v>802.54</v>
      </c>
      <c r="G17" s="91">
        <v>554.67</v>
      </c>
      <c r="H17" s="91">
        <v>17.57</v>
      </c>
      <c r="I17" s="91">
        <v>230.3</v>
      </c>
      <c r="J17" s="91"/>
    </row>
    <row r="18" spans="1:10" ht="19.5" customHeight="1">
      <c r="A18" s="42"/>
      <c r="B18" s="213"/>
      <c r="C18" s="214" t="s">
        <v>205</v>
      </c>
      <c r="D18" s="214"/>
      <c r="E18" s="213" t="s">
        <v>128</v>
      </c>
      <c r="F18" s="215">
        <f t="shared" si="0"/>
        <v>802.54</v>
      </c>
      <c r="G18" s="91">
        <v>554.67</v>
      </c>
      <c r="H18" s="91">
        <v>17.57</v>
      </c>
      <c r="I18" s="91">
        <v>230.3</v>
      </c>
      <c r="J18" s="91"/>
    </row>
    <row r="19" spans="1:10" ht="19.5" customHeight="1">
      <c r="A19" s="42"/>
      <c r="B19" s="213">
        <v>208</v>
      </c>
      <c r="C19" s="214" t="s">
        <v>206</v>
      </c>
      <c r="D19" s="214" t="s">
        <v>203</v>
      </c>
      <c r="E19" s="213" t="s">
        <v>207</v>
      </c>
      <c r="F19" s="215">
        <f t="shared" si="0"/>
        <v>247.87</v>
      </c>
      <c r="G19" s="91"/>
      <c r="H19" s="91">
        <v>17.57</v>
      </c>
      <c r="I19" s="91">
        <v>230.3</v>
      </c>
      <c r="J19" s="91"/>
    </row>
    <row r="20" spans="1:10" ht="19.5" customHeight="1">
      <c r="A20" s="42"/>
      <c r="B20" s="213">
        <v>208</v>
      </c>
      <c r="C20" s="214" t="s">
        <v>206</v>
      </c>
      <c r="D20" s="214" t="s">
        <v>205</v>
      </c>
      <c r="E20" s="213" t="s">
        <v>10</v>
      </c>
      <c r="F20" s="215">
        <f t="shared" si="0"/>
        <v>400.12</v>
      </c>
      <c r="G20" s="91">
        <v>400.12</v>
      </c>
      <c r="H20" s="91"/>
      <c r="I20" s="91"/>
      <c r="J20" s="91"/>
    </row>
    <row r="21" spans="1:10" ht="19.5" customHeight="1">
      <c r="A21" s="42"/>
      <c r="B21" s="213">
        <v>208</v>
      </c>
      <c r="C21" s="214" t="s">
        <v>206</v>
      </c>
      <c r="D21" s="214" t="s">
        <v>208</v>
      </c>
      <c r="E21" s="213" t="s">
        <v>130</v>
      </c>
      <c r="F21" s="215">
        <f t="shared" si="0"/>
        <v>154.55</v>
      </c>
      <c r="G21" s="91">
        <v>154.55</v>
      </c>
      <c r="H21" s="91"/>
      <c r="I21" s="91"/>
      <c r="J21" s="91"/>
    </row>
    <row r="22" spans="1:10" ht="19.5" customHeight="1">
      <c r="A22" s="42"/>
      <c r="B22" s="213">
        <v>210</v>
      </c>
      <c r="C22" s="214"/>
      <c r="D22" s="214"/>
      <c r="E22" s="213" t="s">
        <v>131</v>
      </c>
      <c r="F22" s="215">
        <f t="shared" si="0"/>
        <v>329.4</v>
      </c>
      <c r="G22" s="91">
        <v>329.4</v>
      </c>
      <c r="H22" s="91"/>
      <c r="I22" s="91"/>
      <c r="J22" s="91"/>
    </row>
    <row r="23" spans="1:10" ht="19.5" customHeight="1">
      <c r="A23" s="42"/>
      <c r="B23" s="213"/>
      <c r="C23" s="214" t="s">
        <v>209</v>
      </c>
      <c r="D23" s="214"/>
      <c r="E23" s="213" t="s">
        <v>11</v>
      </c>
      <c r="F23" s="215">
        <f t="shared" si="0"/>
        <v>329.4</v>
      </c>
      <c r="G23" s="91">
        <v>329.4</v>
      </c>
      <c r="H23" s="91"/>
      <c r="I23" s="91"/>
      <c r="J23" s="91"/>
    </row>
    <row r="24" spans="1:10" ht="19.5" customHeight="1">
      <c r="A24" s="42"/>
      <c r="B24" s="213">
        <v>210</v>
      </c>
      <c r="C24" s="214" t="s">
        <v>210</v>
      </c>
      <c r="D24" s="214" t="s">
        <v>203</v>
      </c>
      <c r="E24" s="213" t="s">
        <v>211</v>
      </c>
      <c r="F24" s="215">
        <f t="shared" si="0"/>
        <v>329.4</v>
      </c>
      <c r="G24" s="91">
        <v>329.4</v>
      </c>
      <c r="H24" s="91"/>
      <c r="I24" s="91"/>
      <c r="J24" s="91"/>
    </row>
    <row r="25" spans="1:10" ht="19.5" customHeight="1">
      <c r="A25" s="42"/>
      <c r="B25" s="213">
        <v>221</v>
      </c>
      <c r="C25" s="214"/>
      <c r="D25" s="214"/>
      <c r="E25" s="213" t="s">
        <v>34</v>
      </c>
      <c r="F25" s="215">
        <f t="shared" si="0"/>
        <v>294.56</v>
      </c>
      <c r="G25" s="91">
        <v>294.56</v>
      </c>
      <c r="H25" s="91"/>
      <c r="I25" s="91"/>
      <c r="J25" s="91"/>
    </row>
    <row r="26" spans="1:10" ht="19.5" customHeight="1">
      <c r="A26" s="42"/>
      <c r="B26" s="213"/>
      <c r="C26" s="214" t="s">
        <v>203</v>
      </c>
      <c r="D26" s="214"/>
      <c r="E26" s="213" t="s">
        <v>13</v>
      </c>
      <c r="F26" s="215">
        <f t="shared" si="0"/>
        <v>294.56</v>
      </c>
      <c r="G26" s="91">
        <v>294.56</v>
      </c>
      <c r="H26" s="91"/>
      <c r="I26" s="91"/>
      <c r="J26" s="91"/>
    </row>
    <row r="27" spans="1:10" ht="19.5" customHeight="1">
      <c r="A27" s="42"/>
      <c r="B27" s="213">
        <v>221</v>
      </c>
      <c r="C27" s="214" t="s">
        <v>204</v>
      </c>
      <c r="D27" s="214" t="s">
        <v>35</v>
      </c>
      <c r="E27" s="213" t="s">
        <v>14</v>
      </c>
      <c r="F27" s="215">
        <f t="shared" si="0"/>
        <v>294.56</v>
      </c>
      <c r="G27" s="91">
        <v>294.56</v>
      </c>
      <c r="H27" s="91"/>
      <c r="I27" s="91"/>
      <c r="J27" s="91"/>
    </row>
  </sheetData>
  <sheetProtection/>
  <mergeCells count="13">
    <mergeCell ref="D5:D6"/>
    <mergeCell ref="E4:E6"/>
    <mergeCell ref="F5:F6"/>
    <mergeCell ref="J5:J6"/>
    <mergeCell ref="A1:J1"/>
    <mergeCell ref="I2:J2"/>
    <mergeCell ref="I3:J3"/>
    <mergeCell ref="B4:D4"/>
    <mergeCell ref="F4:J4"/>
    <mergeCell ref="G5:I5"/>
    <mergeCell ref="A4:A6"/>
    <mergeCell ref="B5:B6"/>
    <mergeCell ref="C5:C6"/>
  </mergeCells>
  <printOptions horizontalCentered="1"/>
  <pageMargins left="0.35433070866141736" right="0.35433070866141736" top="0.3937007874015748" bottom="0.3937007874015748" header="0.5118110236220472" footer="0.5118110236220472"/>
  <pageSetup horizontalDpi="600" verticalDpi="600" orientation="landscape" paperSize="9" scale="90" r:id="rId1"/>
</worksheet>
</file>

<file path=xl/worksheets/sheet31.xml><?xml version="1.0" encoding="utf-8"?>
<worksheet xmlns="http://schemas.openxmlformats.org/spreadsheetml/2006/main" xmlns:r="http://schemas.openxmlformats.org/officeDocument/2006/relationships">
  <dimension ref="A1:M26"/>
  <sheetViews>
    <sheetView showGridLines="0" showZeros="0" zoomScalePageLayoutView="0" workbookViewId="0" topLeftCell="A7">
      <selection activeCell="A18" sqref="A18"/>
    </sheetView>
  </sheetViews>
  <sheetFormatPr defaultColWidth="9.16015625" defaultRowHeight="11.25"/>
  <cols>
    <col min="1" max="1" width="32.83203125" style="23" customWidth="1"/>
    <col min="2" max="2" width="6.5" style="154" customWidth="1"/>
    <col min="3" max="3" width="5.66015625" style="154" customWidth="1"/>
    <col min="4" max="4" width="5" style="154" customWidth="1"/>
    <col min="5" max="5" width="38.83203125" style="23" customWidth="1"/>
    <col min="6" max="6" width="14.5" style="23" bestFit="1" customWidth="1"/>
    <col min="7" max="7" width="16" style="23" customWidth="1"/>
    <col min="8" max="8" width="16.66015625" style="23" customWidth="1"/>
    <col min="9" max="9" width="14.83203125" style="23" customWidth="1"/>
    <col min="10" max="10" width="7" style="23" customWidth="1"/>
    <col min="11" max="11" width="6.66015625" style="23" customWidth="1"/>
    <col min="12" max="12" width="5.33203125" style="23" customWidth="1"/>
    <col min="13" max="13" width="11.66015625" style="23" customWidth="1"/>
    <col min="14" max="16384" width="9.16015625" style="23" customWidth="1"/>
  </cols>
  <sheetData>
    <row r="1" spans="1:13" ht="31.5" customHeight="1">
      <c r="A1" s="250" t="s">
        <v>152</v>
      </c>
      <c r="B1" s="250"/>
      <c r="C1" s="250"/>
      <c r="D1" s="250"/>
      <c r="E1" s="250"/>
      <c r="F1" s="250"/>
      <c r="G1" s="250"/>
      <c r="H1" s="250"/>
      <c r="I1" s="250"/>
      <c r="J1" s="250"/>
      <c r="K1" s="250"/>
      <c r="L1" s="250"/>
      <c r="M1" s="250"/>
    </row>
    <row r="2" spans="12:13" ht="15.75" customHeight="1">
      <c r="L2" s="268" t="s">
        <v>43</v>
      </c>
      <c r="M2" s="268"/>
    </row>
    <row r="3" spans="1:13" ht="18" customHeight="1">
      <c r="A3" s="64" t="s">
        <v>216</v>
      </c>
      <c r="B3" s="163"/>
      <c r="C3" s="163"/>
      <c r="D3" s="163"/>
      <c r="E3" s="69"/>
      <c r="F3" s="69"/>
      <c r="G3" s="69"/>
      <c r="H3" s="69"/>
      <c r="L3" s="269" t="s">
        <v>3</v>
      </c>
      <c r="M3" s="269"/>
    </row>
    <row r="4" spans="1:13" s="22" customFormat="1" ht="21.75" customHeight="1">
      <c r="A4" s="280" t="s">
        <v>17</v>
      </c>
      <c r="B4" s="281" t="s">
        <v>27</v>
      </c>
      <c r="C4" s="281"/>
      <c r="D4" s="281"/>
      <c r="E4" s="277" t="s">
        <v>28</v>
      </c>
      <c r="F4" s="277" t="s">
        <v>42</v>
      </c>
      <c r="G4" s="277"/>
      <c r="H4" s="277"/>
      <c r="I4" s="277"/>
      <c r="J4" s="277"/>
      <c r="K4" s="277"/>
      <c r="L4" s="277"/>
      <c r="M4" s="277"/>
    </row>
    <row r="5" spans="1:13" s="22" customFormat="1" ht="30" customHeight="1">
      <c r="A5" s="280"/>
      <c r="B5" s="164" t="s">
        <v>29</v>
      </c>
      <c r="C5" s="164" t="s">
        <v>30</v>
      </c>
      <c r="D5" s="65" t="s">
        <v>31</v>
      </c>
      <c r="E5" s="277"/>
      <c r="F5" s="29" t="s">
        <v>20</v>
      </c>
      <c r="G5" s="18" t="s">
        <v>44</v>
      </c>
      <c r="H5" s="18" t="s">
        <v>45</v>
      </c>
      <c r="I5" s="18" t="s">
        <v>46</v>
      </c>
      <c r="J5" s="18" t="s">
        <v>153</v>
      </c>
      <c r="K5" s="18"/>
      <c r="L5" s="18"/>
      <c r="M5" s="18" t="s">
        <v>47</v>
      </c>
    </row>
    <row r="6" spans="1:13" s="22" customFormat="1" ht="19.5" customHeight="1">
      <c r="A6" s="54" t="s">
        <v>197</v>
      </c>
      <c r="B6" s="55"/>
      <c r="C6" s="55"/>
      <c r="D6" s="55"/>
      <c r="E6" s="56" t="s">
        <v>20</v>
      </c>
      <c r="F6" s="175">
        <f>SUM(F7+F16+F21+F24)</f>
        <v>8182.59</v>
      </c>
      <c r="G6" s="175">
        <f>SUM(G7+G16+G21+G24)</f>
        <v>3923.13</v>
      </c>
      <c r="H6" s="175">
        <f>SUM(H7+H16+H21+H24)</f>
        <v>4013.67</v>
      </c>
      <c r="I6" s="175">
        <f>SUM(I7+I16+I21+I24)</f>
        <v>245.79000000000002</v>
      </c>
      <c r="J6" s="175"/>
      <c r="K6" s="175"/>
      <c r="L6" s="175"/>
      <c r="M6" s="175"/>
    </row>
    <row r="7" spans="1:13" s="158" customFormat="1" ht="21" customHeight="1">
      <c r="A7" s="54"/>
      <c r="B7" s="213">
        <v>207</v>
      </c>
      <c r="C7" s="214"/>
      <c r="D7" s="214"/>
      <c r="E7" s="213" t="s">
        <v>187</v>
      </c>
      <c r="F7" s="215">
        <v>6756.09</v>
      </c>
      <c r="G7" s="248">
        <v>2744.5</v>
      </c>
      <c r="H7" s="248">
        <v>3996.1</v>
      </c>
      <c r="I7" s="248">
        <v>15.49</v>
      </c>
      <c r="J7" s="172"/>
      <c r="K7" s="173"/>
      <c r="L7" s="173"/>
      <c r="M7" s="173"/>
    </row>
    <row r="8" spans="1:13" ht="21" customHeight="1">
      <c r="A8" s="37"/>
      <c r="B8" s="213"/>
      <c r="C8" s="214" t="s">
        <v>35</v>
      </c>
      <c r="D8" s="214"/>
      <c r="E8" s="213" t="s">
        <v>188</v>
      </c>
      <c r="F8" s="215">
        <v>6367.44</v>
      </c>
      <c r="G8" s="248">
        <v>2744.5</v>
      </c>
      <c r="H8" s="248">
        <v>3607.45</v>
      </c>
      <c r="I8" s="248">
        <v>15.49</v>
      </c>
      <c r="J8" s="165"/>
      <c r="K8" s="174"/>
      <c r="L8" s="174"/>
      <c r="M8" s="174"/>
    </row>
    <row r="9" spans="1:13" ht="21" customHeight="1">
      <c r="A9" s="42"/>
      <c r="B9" s="213">
        <v>207</v>
      </c>
      <c r="C9" s="214" t="s">
        <v>198</v>
      </c>
      <c r="D9" s="214" t="s">
        <v>199</v>
      </c>
      <c r="E9" s="213" t="s">
        <v>189</v>
      </c>
      <c r="F9" s="215">
        <v>30</v>
      </c>
      <c r="G9" s="248">
        <v>0</v>
      </c>
      <c r="H9" s="248">
        <v>30</v>
      </c>
      <c r="I9" s="248">
        <v>0</v>
      </c>
      <c r="J9" s="165"/>
      <c r="K9" s="166"/>
      <c r="L9" s="166"/>
      <c r="M9" s="166"/>
    </row>
    <row r="10" spans="1:13" ht="21" customHeight="1">
      <c r="A10" s="42"/>
      <c r="B10" s="213">
        <v>207</v>
      </c>
      <c r="C10" s="214" t="s">
        <v>198</v>
      </c>
      <c r="D10" s="214" t="s">
        <v>200</v>
      </c>
      <c r="E10" s="213" t="s">
        <v>190</v>
      </c>
      <c r="F10" s="215">
        <v>15.5</v>
      </c>
      <c r="G10" s="248">
        <v>0</v>
      </c>
      <c r="H10" s="248">
        <v>15.5</v>
      </c>
      <c r="I10" s="248">
        <v>0</v>
      </c>
      <c r="J10" s="165"/>
      <c r="K10" s="166"/>
      <c r="L10" s="166"/>
      <c r="M10" s="166"/>
    </row>
    <row r="11" spans="1:13" ht="21" customHeight="1">
      <c r="A11" s="42"/>
      <c r="B11" s="213">
        <v>207</v>
      </c>
      <c r="C11" s="214" t="s">
        <v>198</v>
      </c>
      <c r="D11" s="214" t="s">
        <v>201</v>
      </c>
      <c r="E11" s="213" t="s">
        <v>191</v>
      </c>
      <c r="F11" s="215">
        <v>1125.9</v>
      </c>
      <c r="G11" s="248">
        <v>0</v>
      </c>
      <c r="H11" s="248">
        <v>1125.9</v>
      </c>
      <c r="I11" s="248">
        <v>0</v>
      </c>
      <c r="J11" s="165"/>
      <c r="K11" s="166"/>
      <c r="L11" s="166"/>
      <c r="M11" s="166"/>
    </row>
    <row r="12" spans="1:13" ht="21" customHeight="1">
      <c r="A12" s="42"/>
      <c r="B12" s="213">
        <v>207</v>
      </c>
      <c r="C12" s="214" t="s">
        <v>198</v>
      </c>
      <c r="D12" s="214" t="s">
        <v>202</v>
      </c>
      <c r="E12" s="213" t="s">
        <v>192</v>
      </c>
      <c r="F12" s="215">
        <v>5196.04</v>
      </c>
      <c r="G12" s="248">
        <v>2744.5</v>
      </c>
      <c r="H12" s="248">
        <v>2436.05</v>
      </c>
      <c r="I12" s="248">
        <v>15.49</v>
      </c>
      <c r="J12" s="165"/>
      <c r="K12" s="166"/>
      <c r="L12" s="166"/>
      <c r="M12" s="166"/>
    </row>
    <row r="13" spans="1:13" ht="21" customHeight="1">
      <c r="A13" s="42"/>
      <c r="B13" s="213"/>
      <c r="C13" s="214" t="s">
        <v>203</v>
      </c>
      <c r="D13" s="214"/>
      <c r="E13" s="213" t="s">
        <v>193</v>
      </c>
      <c r="F13" s="215">
        <v>388.65</v>
      </c>
      <c r="G13" s="248">
        <v>0</v>
      </c>
      <c r="H13" s="248">
        <v>388.65</v>
      </c>
      <c r="I13" s="248">
        <v>0</v>
      </c>
      <c r="J13" s="166"/>
      <c r="K13" s="166"/>
      <c r="L13" s="166"/>
      <c r="M13" s="166"/>
    </row>
    <row r="14" spans="1:13" ht="21" customHeight="1">
      <c r="A14" s="42"/>
      <c r="B14" s="213">
        <v>207</v>
      </c>
      <c r="C14" s="214" t="s">
        <v>204</v>
      </c>
      <c r="D14" s="214" t="s">
        <v>199</v>
      </c>
      <c r="E14" s="213" t="s">
        <v>194</v>
      </c>
      <c r="F14" s="215">
        <v>15.82</v>
      </c>
      <c r="G14" s="248">
        <v>0</v>
      </c>
      <c r="H14" s="248">
        <v>15.82</v>
      </c>
      <c r="I14" s="248">
        <v>0</v>
      </c>
      <c r="J14" s="166"/>
      <c r="K14" s="166"/>
      <c r="L14" s="166"/>
      <c r="M14" s="166"/>
    </row>
    <row r="15" spans="1:13" ht="21" customHeight="1">
      <c r="A15" s="42"/>
      <c r="B15" s="213">
        <v>207</v>
      </c>
      <c r="C15" s="214" t="s">
        <v>204</v>
      </c>
      <c r="D15" s="214" t="s">
        <v>205</v>
      </c>
      <c r="E15" s="213" t="s">
        <v>195</v>
      </c>
      <c r="F15" s="215">
        <v>372.83</v>
      </c>
      <c r="G15" s="248">
        <v>0</v>
      </c>
      <c r="H15" s="248">
        <v>372.83</v>
      </c>
      <c r="I15" s="248">
        <v>0</v>
      </c>
      <c r="J15" s="166"/>
      <c r="K15" s="166"/>
      <c r="L15" s="166"/>
      <c r="M15" s="166"/>
    </row>
    <row r="16" spans="1:13" s="158" customFormat="1" ht="21" customHeight="1">
      <c r="A16" s="42"/>
      <c r="B16" s="213">
        <v>208</v>
      </c>
      <c r="C16" s="214"/>
      <c r="D16" s="214"/>
      <c r="E16" s="213" t="s">
        <v>33</v>
      </c>
      <c r="F16" s="215">
        <v>802.54</v>
      </c>
      <c r="G16" s="248">
        <v>554.67</v>
      </c>
      <c r="H16" s="248">
        <v>17.57</v>
      </c>
      <c r="I16" s="248">
        <v>230.3</v>
      </c>
      <c r="J16" s="160"/>
      <c r="K16" s="167"/>
      <c r="L16" s="167"/>
      <c r="M16" s="167"/>
    </row>
    <row r="17" spans="1:13" ht="21" customHeight="1">
      <c r="A17" s="42"/>
      <c r="B17" s="213"/>
      <c r="C17" s="214" t="s">
        <v>205</v>
      </c>
      <c r="D17" s="214"/>
      <c r="E17" s="213" t="s">
        <v>128</v>
      </c>
      <c r="F17" s="215">
        <v>802.54</v>
      </c>
      <c r="G17" s="248">
        <v>554.67</v>
      </c>
      <c r="H17" s="248">
        <v>17.57</v>
      </c>
      <c r="I17" s="248">
        <v>230.3</v>
      </c>
      <c r="J17" s="37"/>
      <c r="K17" s="37"/>
      <c r="L17" s="37"/>
      <c r="M17" s="37"/>
    </row>
    <row r="18" spans="1:13" ht="21" customHeight="1">
      <c r="A18" s="42"/>
      <c r="B18" s="213">
        <v>208</v>
      </c>
      <c r="C18" s="214" t="s">
        <v>206</v>
      </c>
      <c r="D18" s="214" t="s">
        <v>203</v>
      </c>
      <c r="E18" s="213" t="s">
        <v>207</v>
      </c>
      <c r="F18" s="215">
        <v>247.87</v>
      </c>
      <c r="G18" s="248">
        <v>0</v>
      </c>
      <c r="H18" s="248">
        <v>17.57</v>
      </c>
      <c r="I18" s="248">
        <v>230.3</v>
      </c>
      <c r="J18" s="37"/>
      <c r="K18" s="37"/>
      <c r="L18" s="37"/>
      <c r="M18" s="37"/>
    </row>
    <row r="19" spans="1:13" ht="21" customHeight="1">
      <c r="A19" s="42"/>
      <c r="B19" s="213">
        <v>208</v>
      </c>
      <c r="C19" s="214" t="s">
        <v>206</v>
      </c>
      <c r="D19" s="214" t="s">
        <v>205</v>
      </c>
      <c r="E19" s="213" t="s">
        <v>10</v>
      </c>
      <c r="F19" s="215">
        <v>400.12</v>
      </c>
      <c r="G19" s="248">
        <v>400.12</v>
      </c>
      <c r="H19" s="248">
        <v>0</v>
      </c>
      <c r="I19" s="248">
        <v>0</v>
      </c>
      <c r="J19" s="37"/>
      <c r="K19" s="37"/>
      <c r="L19" s="37"/>
      <c r="M19" s="37"/>
    </row>
    <row r="20" spans="1:13" ht="21" customHeight="1">
      <c r="A20" s="42"/>
      <c r="B20" s="213">
        <v>208</v>
      </c>
      <c r="C20" s="214" t="s">
        <v>206</v>
      </c>
      <c r="D20" s="214" t="s">
        <v>208</v>
      </c>
      <c r="E20" s="213" t="s">
        <v>130</v>
      </c>
      <c r="F20" s="215">
        <v>154.55</v>
      </c>
      <c r="G20" s="248">
        <v>154.55</v>
      </c>
      <c r="H20" s="248">
        <v>0</v>
      </c>
      <c r="I20" s="248">
        <v>0</v>
      </c>
      <c r="J20" s="37"/>
      <c r="K20" s="37"/>
      <c r="L20" s="37"/>
      <c r="M20" s="37"/>
    </row>
    <row r="21" spans="1:13" ht="21" customHeight="1">
      <c r="A21" s="42"/>
      <c r="B21" s="213">
        <v>210</v>
      </c>
      <c r="C21" s="214"/>
      <c r="D21" s="214"/>
      <c r="E21" s="213" t="s">
        <v>131</v>
      </c>
      <c r="F21" s="215">
        <v>329.4</v>
      </c>
      <c r="G21" s="248">
        <v>329.4</v>
      </c>
      <c r="H21" s="248">
        <v>0</v>
      </c>
      <c r="I21" s="248">
        <v>0</v>
      </c>
      <c r="J21" s="37"/>
      <c r="K21" s="37"/>
      <c r="L21" s="37"/>
      <c r="M21" s="37"/>
    </row>
    <row r="22" spans="1:13" ht="21" customHeight="1">
      <c r="A22" s="42"/>
      <c r="B22" s="213"/>
      <c r="C22" s="214" t="s">
        <v>209</v>
      </c>
      <c r="D22" s="214"/>
      <c r="E22" s="213" t="s">
        <v>11</v>
      </c>
      <c r="F22" s="215">
        <v>329.4</v>
      </c>
      <c r="G22" s="248">
        <v>329.4</v>
      </c>
      <c r="H22" s="248">
        <v>0</v>
      </c>
      <c r="I22" s="248">
        <v>0</v>
      </c>
      <c r="J22" s="37"/>
      <c r="K22" s="37"/>
      <c r="L22" s="37"/>
      <c r="M22" s="37"/>
    </row>
    <row r="23" spans="1:13" ht="21" customHeight="1">
      <c r="A23" s="42"/>
      <c r="B23" s="213">
        <v>210</v>
      </c>
      <c r="C23" s="214" t="s">
        <v>210</v>
      </c>
      <c r="D23" s="214" t="s">
        <v>203</v>
      </c>
      <c r="E23" s="213" t="s">
        <v>211</v>
      </c>
      <c r="F23" s="215">
        <v>329.4</v>
      </c>
      <c r="G23" s="248">
        <v>329.4</v>
      </c>
      <c r="H23" s="248">
        <v>0</v>
      </c>
      <c r="I23" s="248">
        <v>0</v>
      </c>
      <c r="J23" s="37"/>
      <c r="K23" s="37"/>
      <c r="L23" s="37"/>
      <c r="M23" s="37"/>
    </row>
    <row r="24" spans="1:13" ht="21" customHeight="1">
      <c r="A24" s="42"/>
      <c r="B24" s="213">
        <v>221</v>
      </c>
      <c r="C24" s="214"/>
      <c r="D24" s="214"/>
      <c r="E24" s="213" t="s">
        <v>34</v>
      </c>
      <c r="F24" s="215">
        <v>294.56</v>
      </c>
      <c r="G24" s="248">
        <v>294.56</v>
      </c>
      <c r="H24" s="248">
        <v>0</v>
      </c>
      <c r="I24" s="248">
        <v>0</v>
      </c>
      <c r="J24" s="37"/>
      <c r="K24" s="37"/>
      <c r="L24" s="37"/>
      <c r="M24" s="37"/>
    </row>
    <row r="25" spans="1:13" ht="21" customHeight="1">
      <c r="A25" s="42"/>
      <c r="B25" s="213"/>
      <c r="C25" s="214" t="s">
        <v>203</v>
      </c>
      <c r="D25" s="214"/>
      <c r="E25" s="213" t="s">
        <v>13</v>
      </c>
      <c r="F25" s="215">
        <v>294.56</v>
      </c>
      <c r="G25" s="248">
        <v>294.56</v>
      </c>
      <c r="H25" s="248">
        <v>0</v>
      </c>
      <c r="I25" s="248">
        <v>0</v>
      </c>
      <c r="J25" s="37"/>
      <c r="K25" s="37"/>
      <c r="L25" s="37"/>
      <c r="M25" s="37"/>
    </row>
    <row r="26" spans="1:13" ht="21" customHeight="1">
      <c r="A26" s="42"/>
      <c r="B26" s="213">
        <v>221</v>
      </c>
      <c r="C26" s="214" t="s">
        <v>204</v>
      </c>
      <c r="D26" s="214" t="s">
        <v>35</v>
      </c>
      <c r="E26" s="213" t="s">
        <v>14</v>
      </c>
      <c r="F26" s="215">
        <v>294.56</v>
      </c>
      <c r="G26" s="248">
        <v>294.56</v>
      </c>
      <c r="H26" s="248">
        <v>0</v>
      </c>
      <c r="I26" s="248">
        <v>0</v>
      </c>
      <c r="J26" s="37"/>
      <c r="K26" s="37"/>
      <c r="L26" s="37"/>
      <c r="M26" s="37"/>
    </row>
  </sheetData>
  <sheetProtection/>
  <mergeCells count="7">
    <mergeCell ref="A1:M1"/>
    <mergeCell ref="L2:M2"/>
    <mergeCell ref="L3:M3"/>
    <mergeCell ref="B4:D4"/>
    <mergeCell ref="F4:M4"/>
    <mergeCell ref="A4:A5"/>
    <mergeCell ref="E4:E5"/>
  </mergeCells>
  <printOptions horizontalCentered="1"/>
  <pageMargins left="0.35433070866141736" right="0.35433070866141736" top="0.3937007874015748" bottom="0.3937007874015748" header="0.5118110236220472" footer="0.5118110236220472"/>
  <pageSetup horizontalDpi="600" verticalDpi="600" orientation="landscape" paperSize="9" scale="95" r:id="rId1"/>
</worksheet>
</file>

<file path=xl/worksheets/sheet32.xml><?xml version="1.0" encoding="utf-8"?>
<worksheet xmlns="http://schemas.openxmlformats.org/spreadsheetml/2006/main" xmlns:r="http://schemas.openxmlformats.org/officeDocument/2006/relationships">
  <sheetPr>
    <tabColor rgb="FF00B050"/>
  </sheetPr>
  <dimension ref="A1:K27"/>
  <sheetViews>
    <sheetView showGridLines="0" showZeros="0" zoomScalePageLayoutView="0" workbookViewId="0" topLeftCell="A1">
      <selection activeCell="D22" sqref="D22"/>
    </sheetView>
  </sheetViews>
  <sheetFormatPr defaultColWidth="9.33203125" defaultRowHeight="11.25"/>
  <cols>
    <col min="1" max="1" width="4.33203125" style="23" customWidth="1"/>
    <col min="2" max="3" width="4.33203125" style="23" bestFit="1" customWidth="1"/>
    <col min="4" max="4" width="43.5" style="23" customWidth="1"/>
    <col min="5" max="5" width="14.16015625" style="23" customWidth="1"/>
    <col min="6" max="7" width="13.33203125" style="23" customWidth="1"/>
    <col min="8" max="8" width="12.66015625" style="23" customWidth="1"/>
    <col min="9" max="9" width="13.16015625" style="23" customWidth="1"/>
    <col min="10" max="10" width="13" style="23" customWidth="1"/>
    <col min="11" max="11" width="12.83203125" style="23" customWidth="1"/>
    <col min="12" max="240" width="9.16015625" style="23" customWidth="1"/>
    <col min="241" max="16384" width="9.33203125" style="23" customWidth="1"/>
  </cols>
  <sheetData>
    <row r="1" spans="1:11" ht="30" customHeight="1">
      <c r="A1" s="250" t="s">
        <v>154</v>
      </c>
      <c r="B1" s="250"/>
      <c r="C1" s="250"/>
      <c r="D1" s="250"/>
      <c r="E1" s="250"/>
      <c r="F1" s="250"/>
      <c r="G1" s="250"/>
      <c r="H1" s="250"/>
      <c r="I1" s="250"/>
      <c r="J1" s="250"/>
      <c r="K1" s="250"/>
    </row>
    <row r="2" spans="1:11" ht="15.75" customHeight="1">
      <c r="A2"/>
      <c r="B2"/>
      <c r="C2"/>
      <c r="D2"/>
      <c r="E2"/>
      <c r="F2"/>
      <c r="G2"/>
      <c r="K2" s="58" t="s">
        <v>48</v>
      </c>
    </row>
    <row r="3" spans="1:11" ht="18" customHeight="1">
      <c r="A3" s="15" t="s">
        <v>217</v>
      </c>
      <c r="B3" s="53"/>
      <c r="C3" s="53"/>
      <c r="D3" s="53"/>
      <c r="E3" s="69"/>
      <c r="F3"/>
      <c r="G3" s="70"/>
      <c r="K3" s="73" t="s">
        <v>3</v>
      </c>
    </row>
    <row r="4" spans="1:11" s="22" customFormat="1" ht="18" customHeight="1">
      <c r="A4" s="280" t="s">
        <v>27</v>
      </c>
      <c r="B4" s="280"/>
      <c r="C4" s="280"/>
      <c r="D4" s="277" t="s">
        <v>28</v>
      </c>
      <c r="E4" s="270" t="s">
        <v>37</v>
      </c>
      <c r="F4" s="270"/>
      <c r="G4" s="270"/>
      <c r="H4" s="270"/>
      <c r="I4" s="270"/>
      <c r="J4" s="270"/>
      <c r="K4" s="270"/>
    </row>
    <row r="5" spans="1:11" s="22" customFormat="1" ht="19.5" customHeight="1">
      <c r="A5" s="280" t="s">
        <v>29</v>
      </c>
      <c r="B5" s="280" t="s">
        <v>30</v>
      </c>
      <c r="C5" s="280" t="s">
        <v>31</v>
      </c>
      <c r="D5" s="277"/>
      <c r="E5" s="270" t="s">
        <v>20</v>
      </c>
      <c r="F5" s="270" t="s">
        <v>8</v>
      </c>
      <c r="G5" s="270"/>
      <c r="H5" s="270" t="s">
        <v>86</v>
      </c>
      <c r="I5" s="270" t="s">
        <v>155</v>
      </c>
      <c r="J5" s="270" t="s">
        <v>88</v>
      </c>
      <c r="K5" s="270" t="s">
        <v>148</v>
      </c>
    </row>
    <row r="6" spans="1:11" s="22" customFormat="1" ht="60.75" customHeight="1">
      <c r="A6" s="280"/>
      <c r="B6" s="280"/>
      <c r="C6" s="280"/>
      <c r="D6" s="277"/>
      <c r="E6" s="270"/>
      <c r="F6" s="18" t="s">
        <v>100</v>
      </c>
      <c r="G6" s="18" t="s">
        <v>146</v>
      </c>
      <c r="H6" s="270"/>
      <c r="I6" s="270"/>
      <c r="J6" s="270"/>
      <c r="K6" s="270"/>
    </row>
    <row r="7" spans="1:11" s="22" customFormat="1" ht="19.5" customHeight="1">
      <c r="A7" s="55"/>
      <c r="B7" s="55"/>
      <c r="C7" s="55"/>
      <c r="D7" s="56" t="s">
        <v>20</v>
      </c>
      <c r="E7" s="218">
        <v>4846.95</v>
      </c>
      <c r="F7" s="218">
        <v>4846.95</v>
      </c>
      <c r="G7" s="18"/>
      <c r="H7" s="18"/>
      <c r="I7" s="67"/>
      <c r="J7" s="18"/>
      <c r="K7" s="18"/>
    </row>
    <row r="8" spans="1:11" ht="15" customHeight="1">
      <c r="A8" s="213">
        <v>207</v>
      </c>
      <c r="B8" s="214"/>
      <c r="C8" s="214"/>
      <c r="D8" s="213" t="s">
        <v>187</v>
      </c>
      <c r="E8" s="218">
        <v>3420.45</v>
      </c>
      <c r="F8" s="218">
        <v>3420.45</v>
      </c>
      <c r="G8" s="48"/>
      <c r="H8" s="37"/>
      <c r="I8" s="67"/>
      <c r="J8" s="37"/>
      <c r="K8" s="37"/>
    </row>
    <row r="9" spans="1:11" ht="15" customHeight="1">
      <c r="A9" s="213"/>
      <c r="B9" s="214" t="s">
        <v>35</v>
      </c>
      <c r="C9" s="214"/>
      <c r="D9" s="213" t="s">
        <v>188</v>
      </c>
      <c r="E9" s="218">
        <v>3420.45</v>
      </c>
      <c r="F9" s="218">
        <v>3420.45</v>
      </c>
      <c r="G9" s="48"/>
      <c r="H9" s="37"/>
      <c r="I9" s="67"/>
      <c r="J9" s="37"/>
      <c r="K9" s="37"/>
    </row>
    <row r="10" spans="1:11" ht="15" customHeight="1">
      <c r="A10" s="213">
        <v>207</v>
      </c>
      <c r="B10" s="214" t="s">
        <v>222</v>
      </c>
      <c r="C10" s="214" t="s">
        <v>199</v>
      </c>
      <c r="D10" s="213" t="s">
        <v>189</v>
      </c>
      <c r="E10" s="218">
        <v>0</v>
      </c>
      <c r="F10" s="218">
        <v>0</v>
      </c>
      <c r="G10" s="48"/>
      <c r="H10" s="37"/>
      <c r="I10" s="67"/>
      <c r="J10" s="37"/>
      <c r="K10" s="37"/>
    </row>
    <row r="11" spans="1:11" ht="15" customHeight="1">
      <c r="A11" s="213">
        <v>207</v>
      </c>
      <c r="B11" s="214" t="s">
        <v>223</v>
      </c>
      <c r="C11" s="214" t="s">
        <v>200</v>
      </c>
      <c r="D11" s="213" t="s">
        <v>190</v>
      </c>
      <c r="E11" s="218">
        <v>0</v>
      </c>
      <c r="F11" s="218">
        <v>0</v>
      </c>
      <c r="G11" s="48"/>
      <c r="H11" s="37"/>
      <c r="I11" s="67"/>
      <c r="J11" s="37"/>
      <c r="K11" s="37"/>
    </row>
    <row r="12" spans="1:11" ht="15" customHeight="1">
      <c r="A12" s="213">
        <v>207</v>
      </c>
      <c r="B12" s="214" t="s">
        <v>224</v>
      </c>
      <c r="C12" s="214" t="s">
        <v>201</v>
      </c>
      <c r="D12" s="213" t="s">
        <v>191</v>
      </c>
      <c r="E12" s="218">
        <v>0</v>
      </c>
      <c r="F12" s="218">
        <v>0</v>
      </c>
      <c r="G12" s="48"/>
      <c r="H12" s="37"/>
      <c r="I12" s="67"/>
      <c r="J12" s="37"/>
      <c r="K12" s="37"/>
    </row>
    <row r="13" spans="1:11" ht="15" customHeight="1">
      <c r="A13" s="213">
        <v>207</v>
      </c>
      <c r="B13" s="214" t="s">
        <v>225</v>
      </c>
      <c r="C13" s="214" t="s">
        <v>202</v>
      </c>
      <c r="D13" s="213" t="s">
        <v>192</v>
      </c>
      <c r="E13" s="218">
        <v>3420.45</v>
      </c>
      <c r="F13" s="218">
        <v>3420.45</v>
      </c>
      <c r="G13" s="48"/>
      <c r="H13" s="37"/>
      <c r="I13" s="67"/>
      <c r="J13" s="37"/>
      <c r="K13" s="37"/>
    </row>
    <row r="14" spans="1:11" ht="15" customHeight="1">
      <c r="A14" s="213"/>
      <c r="B14" s="214" t="s">
        <v>203</v>
      </c>
      <c r="C14" s="214"/>
      <c r="D14" s="213" t="s">
        <v>193</v>
      </c>
      <c r="E14" s="218">
        <v>0</v>
      </c>
      <c r="F14" s="218">
        <v>0</v>
      </c>
      <c r="G14" s="48"/>
      <c r="H14" s="37"/>
      <c r="I14" s="67"/>
      <c r="J14" s="37"/>
      <c r="K14" s="37"/>
    </row>
    <row r="15" spans="1:11" ht="15" customHeight="1">
      <c r="A15" s="213">
        <v>207</v>
      </c>
      <c r="B15" s="214" t="s">
        <v>226</v>
      </c>
      <c r="C15" s="214" t="s">
        <v>199</v>
      </c>
      <c r="D15" s="213" t="s">
        <v>194</v>
      </c>
      <c r="E15" s="218">
        <v>0</v>
      </c>
      <c r="F15" s="218">
        <v>0</v>
      </c>
      <c r="G15" s="48"/>
      <c r="H15" s="37"/>
      <c r="I15" s="67"/>
      <c r="J15" s="37"/>
      <c r="K15" s="37"/>
    </row>
    <row r="16" spans="1:11" ht="15" customHeight="1">
      <c r="A16" s="213">
        <v>207</v>
      </c>
      <c r="B16" s="214" t="s">
        <v>227</v>
      </c>
      <c r="C16" s="214" t="s">
        <v>205</v>
      </c>
      <c r="D16" s="213" t="s">
        <v>195</v>
      </c>
      <c r="E16" s="218">
        <v>0</v>
      </c>
      <c r="F16" s="218">
        <v>0</v>
      </c>
      <c r="G16" s="48"/>
      <c r="H16" s="37"/>
      <c r="I16" s="67"/>
      <c r="J16" s="37"/>
      <c r="K16" s="37"/>
    </row>
    <row r="17" spans="1:11" ht="15" customHeight="1">
      <c r="A17" s="213">
        <v>208</v>
      </c>
      <c r="B17" s="214"/>
      <c r="C17" s="214"/>
      <c r="D17" s="213" t="s">
        <v>33</v>
      </c>
      <c r="E17" s="218">
        <v>802.54</v>
      </c>
      <c r="F17" s="218">
        <v>802.54</v>
      </c>
      <c r="G17" s="48"/>
      <c r="H17" s="37"/>
      <c r="I17" s="67"/>
      <c r="J17" s="37"/>
      <c r="K17" s="37"/>
    </row>
    <row r="18" spans="1:11" ht="15" customHeight="1">
      <c r="A18" s="213"/>
      <c r="B18" s="214" t="s">
        <v>205</v>
      </c>
      <c r="C18" s="214"/>
      <c r="D18" s="213" t="s">
        <v>128</v>
      </c>
      <c r="E18" s="218">
        <v>802.54</v>
      </c>
      <c r="F18" s="218">
        <v>802.54</v>
      </c>
      <c r="G18" s="48"/>
      <c r="H18" s="37"/>
      <c r="I18" s="67"/>
      <c r="J18" s="37"/>
      <c r="K18" s="37"/>
    </row>
    <row r="19" spans="1:11" ht="15" customHeight="1">
      <c r="A19" s="213">
        <v>208</v>
      </c>
      <c r="B19" s="214" t="s">
        <v>228</v>
      </c>
      <c r="C19" s="214" t="s">
        <v>203</v>
      </c>
      <c r="D19" s="213" t="s">
        <v>207</v>
      </c>
      <c r="E19" s="218">
        <v>247.87</v>
      </c>
      <c r="F19" s="218">
        <v>247.87</v>
      </c>
      <c r="G19" s="48"/>
      <c r="H19" s="37"/>
      <c r="I19" s="67"/>
      <c r="J19" s="37"/>
      <c r="K19" s="37"/>
    </row>
    <row r="20" spans="1:11" ht="15" customHeight="1">
      <c r="A20" s="213">
        <v>208</v>
      </c>
      <c r="B20" s="214" t="s">
        <v>229</v>
      </c>
      <c r="C20" s="214" t="s">
        <v>205</v>
      </c>
      <c r="D20" s="213" t="s">
        <v>10</v>
      </c>
      <c r="E20" s="218">
        <v>400.12</v>
      </c>
      <c r="F20" s="218">
        <v>400.12</v>
      </c>
      <c r="G20" s="48"/>
      <c r="H20" s="37"/>
      <c r="I20" s="67"/>
      <c r="J20" s="37"/>
      <c r="K20" s="37"/>
    </row>
    <row r="21" spans="1:11" ht="15" customHeight="1">
      <c r="A21" s="213">
        <v>208</v>
      </c>
      <c r="B21" s="214" t="s">
        <v>212</v>
      </c>
      <c r="C21" s="214" t="s">
        <v>208</v>
      </c>
      <c r="D21" s="213" t="s">
        <v>130</v>
      </c>
      <c r="E21" s="218">
        <v>154.55</v>
      </c>
      <c r="F21" s="218">
        <v>154.55</v>
      </c>
      <c r="G21" s="48"/>
      <c r="H21" s="37"/>
      <c r="I21" s="67"/>
      <c r="J21" s="37"/>
      <c r="K21" s="37"/>
    </row>
    <row r="22" spans="1:11" ht="15" customHeight="1">
      <c r="A22" s="213">
        <v>210</v>
      </c>
      <c r="B22" s="214"/>
      <c r="C22" s="214"/>
      <c r="D22" s="213" t="s">
        <v>131</v>
      </c>
      <c r="E22" s="218">
        <v>329.4</v>
      </c>
      <c r="F22" s="218">
        <v>329.4</v>
      </c>
      <c r="G22" s="48"/>
      <c r="H22" s="37"/>
      <c r="I22" s="67"/>
      <c r="J22" s="37"/>
      <c r="K22" s="37"/>
    </row>
    <row r="23" spans="1:11" ht="15" customHeight="1">
      <c r="A23" s="213"/>
      <c r="B23" s="214" t="s">
        <v>209</v>
      </c>
      <c r="C23" s="214"/>
      <c r="D23" s="213" t="s">
        <v>11</v>
      </c>
      <c r="E23" s="218">
        <v>329.4</v>
      </c>
      <c r="F23" s="218">
        <v>329.4</v>
      </c>
      <c r="G23" s="48"/>
      <c r="H23" s="37"/>
      <c r="I23" s="67"/>
      <c r="J23" s="37"/>
      <c r="K23" s="37"/>
    </row>
    <row r="24" spans="1:11" ht="15" customHeight="1">
      <c r="A24" s="213">
        <v>210</v>
      </c>
      <c r="B24" s="214" t="s">
        <v>214</v>
      </c>
      <c r="C24" s="214" t="s">
        <v>203</v>
      </c>
      <c r="D24" s="213" t="s">
        <v>211</v>
      </c>
      <c r="E24" s="218">
        <v>329.4</v>
      </c>
      <c r="F24" s="218">
        <v>329.4</v>
      </c>
      <c r="G24" s="48"/>
      <c r="H24" s="37"/>
      <c r="I24" s="67"/>
      <c r="J24" s="37"/>
      <c r="K24" s="37"/>
    </row>
    <row r="25" spans="1:11" ht="15" customHeight="1">
      <c r="A25" s="213">
        <v>221</v>
      </c>
      <c r="B25" s="214"/>
      <c r="C25" s="214"/>
      <c r="D25" s="213" t="s">
        <v>34</v>
      </c>
      <c r="E25" s="218">
        <v>294.56</v>
      </c>
      <c r="F25" s="218">
        <v>294.56</v>
      </c>
      <c r="G25" s="48"/>
      <c r="H25" s="37"/>
      <c r="I25" s="67"/>
      <c r="J25" s="37"/>
      <c r="K25" s="37"/>
    </row>
    <row r="26" spans="1:11" ht="15" customHeight="1">
      <c r="A26" s="213"/>
      <c r="B26" s="214" t="s">
        <v>203</v>
      </c>
      <c r="C26" s="214"/>
      <c r="D26" s="213" t="s">
        <v>13</v>
      </c>
      <c r="E26" s="218">
        <v>294.56</v>
      </c>
      <c r="F26" s="218">
        <v>294.56</v>
      </c>
      <c r="G26" s="37"/>
      <c r="H26" s="37"/>
      <c r="I26" s="67"/>
      <c r="J26" s="37"/>
      <c r="K26" s="37"/>
    </row>
    <row r="27" spans="1:11" ht="12">
      <c r="A27" s="213">
        <v>221</v>
      </c>
      <c r="B27" s="214" t="s">
        <v>102</v>
      </c>
      <c r="C27" s="214" t="s">
        <v>35</v>
      </c>
      <c r="D27" s="213" t="s">
        <v>14</v>
      </c>
      <c r="E27" s="218">
        <v>294.56</v>
      </c>
      <c r="F27" s="218">
        <v>294.56</v>
      </c>
      <c r="G27" s="37"/>
      <c r="H27" s="37"/>
      <c r="I27" s="37"/>
      <c r="J27" s="37"/>
      <c r="K27" s="37"/>
    </row>
  </sheetData>
  <sheetProtection/>
  <mergeCells count="13">
    <mergeCell ref="H5:H6"/>
    <mergeCell ref="I5:I6"/>
    <mergeCell ref="J5:J6"/>
    <mergeCell ref="K5:K6"/>
    <mergeCell ref="A1:K1"/>
    <mergeCell ref="A4:C4"/>
    <mergeCell ref="E4:K4"/>
    <mergeCell ref="F5:G5"/>
    <mergeCell ref="A5:A6"/>
    <mergeCell ref="B5:B6"/>
    <mergeCell ref="C5:C6"/>
    <mergeCell ref="D4:D6"/>
    <mergeCell ref="E5:E6"/>
  </mergeCells>
  <printOptions horizontalCentered="1" verticalCentered="1"/>
  <pageMargins left="0" right="0" top="0" bottom="0" header="0" footer="0"/>
  <pageSetup horizontalDpi="600" verticalDpi="600" orientation="landscape" paperSize="9" scale="95" r:id="rId1"/>
</worksheet>
</file>

<file path=xl/worksheets/sheet33.xml><?xml version="1.0" encoding="utf-8"?>
<worksheet xmlns="http://schemas.openxmlformats.org/spreadsheetml/2006/main" xmlns:r="http://schemas.openxmlformats.org/officeDocument/2006/relationships">
  <sheetPr>
    <tabColor rgb="FF00B050"/>
  </sheetPr>
  <dimension ref="A1:F29"/>
  <sheetViews>
    <sheetView showGridLines="0" showZeros="0" zoomScalePageLayoutView="0" workbookViewId="0" topLeftCell="A1">
      <selection activeCell="C11" sqref="C11"/>
    </sheetView>
  </sheetViews>
  <sheetFormatPr defaultColWidth="9.16015625" defaultRowHeight="12.75" customHeight="1"/>
  <cols>
    <col min="1" max="1" width="7.33203125" style="182" customWidth="1"/>
    <col min="2" max="2" width="13.16015625" style="177" customWidth="1"/>
    <col min="3" max="3" width="59.16015625" style="0" customWidth="1"/>
    <col min="4" max="4" width="21.16015625" style="0" customWidth="1"/>
    <col min="5" max="5" width="22.16015625" style="0" customWidth="1"/>
    <col min="6" max="6" width="23.83203125" style="0" customWidth="1"/>
  </cols>
  <sheetData>
    <row r="1" spans="1:6" ht="24.75" customHeight="1">
      <c r="A1" s="251" t="s">
        <v>156</v>
      </c>
      <c r="B1" s="251"/>
      <c r="C1" s="251"/>
      <c r="D1" s="251"/>
      <c r="E1" s="251"/>
      <c r="F1" s="251"/>
    </row>
    <row r="2" spans="1:6" ht="15.75" customHeight="1">
      <c r="A2" s="181"/>
      <c r="B2" s="176"/>
      <c r="C2" s="38"/>
      <c r="D2" s="38"/>
      <c r="F2" s="58" t="s">
        <v>49</v>
      </c>
    </row>
    <row r="3" spans="1:6" s="23" customFormat="1" ht="15.75" customHeight="1">
      <c r="A3" s="252" t="s">
        <v>196</v>
      </c>
      <c r="B3" s="252"/>
      <c r="C3" s="253"/>
      <c r="D3" s="64"/>
      <c r="F3" s="58" t="s">
        <v>3</v>
      </c>
    </row>
    <row r="4" spans="1:6" s="22" customFormat="1" ht="24" customHeight="1">
      <c r="A4" s="254" t="s">
        <v>27</v>
      </c>
      <c r="B4" s="254"/>
      <c r="C4" s="277" t="s">
        <v>28</v>
      </c>
      <c r="D4" s="277" t="s">
        <v>157</v>
      </c>
      <c r="E4" s="277"/>
      <c r="F4" s="277"/>
    </row>
    <row r="5" spans="1:6" s="22" customFormat="1" ht="22.5" customHeight="1">
      <c r="A5" s="178" t="s">
        <v>29</v>
      </c>
      <c r="B5" s="164" t="s">
        <v>30</v>
      </c>
      <c r="C5" s="277"/>
      <c r="D5" s="29" t="s">
        <v>20</v>
      </c>
      <c r="E5" s="29" t="s">
        <v>50</v>
      </c>
      <c r="F5" s="29" t="s">
        <v>51</v>
      </c>
    </row>
    <row r="6" spans="1:6" s="22" customFormat="1" ht="19.5" customHeight="1">
      <c r="A6" s="178"/>
      <c r="B6" s="179"/>
      <c r="C6" s="180" t="s">
        <v>52</v>
      </c>
      <c r="D6" s="183">
        <f>SUM(D7+D17+D24)</f>
        <v>4846.95</v>
      </c>
      <c r="E6" s="183">
        <f>SUM(E7+E17+E24)</f>
        <v>4168.92</v>
      </c>
      <c r="F6" s="183">
        <f>SUM(F7+F17+F24)</f>
        <v>678.03</v>
      </c>
    </row>
    <row r="7" spans="1:6" s="23" customFormat="1" ht="16.5" customHeight="1">
      <c r="A7" s="245" t="s">
        <v>91</v>
      </c>
      <c r="B7" s="246"/>
      <c r="C7" s="246" t="s">
        <v>23</v>
      </c>
      <c r="D7" s="247">
        <v>3923.13</v>
      </c>
      <c r="E7" s="247">
        <v>3923.13</v>
      </c>
      <c r="F7" s="170"/>
    </row>
    <row r="8" spans="1:6" s="23" customFormat="1" ht="16.5" customHeight="1">
      <c r="A8" s="245"/>
      <c r="B8" s="246" t="s">
        <v>334</v>
      </c>
      <c r="C8" s="246" t="s">
        <v>92</v>
      </c>
      <c r="D8" s="247">
        <v>1654.76</v>
      </c>
      <c r="E8" s="247">
        <v>1654.76</v>
      </c>
      <c r="F8" s="170"/>
    </row>
    <row r="9" spans="1:6" s="23" customFormat="1" ht="16.5" customHeight="1">
      <c r="A9" s="245"/>
      <c r="B9" s="246" t="s">
        <v>335</v>
      </c>
      <c r="C9" s="246" t="s">
        <v>93</v>
      </c>
      <c r="D9" s="247">
        <v>916.03</v>
      </c>
      <c r="E9" s="247">
        <v>916.03</v>
      </c>
      <c r="F9" s="170"/>
    </row>
    <row r="10" spans="1:6" ht="16.5" customHeight="1">
      <c r="A10" s="245"/>
      <c r="B10" s="246" t="s">
        <v>336</v>
      </c>
      <c r="C10" s="246" t="s">
        <v>94</v>
      </c>
      <c r="D10" s="247">
        <v>137.18</v>
      </c>
      <c r="E10" s="247">
        <v>137.18</v>
      </c>
      <c r="F10" s="44"/>
    </row>
    <row r="11" spans="1:6" ht="16.5" customHeight="1">
      <c r="A11" s="245"/>
      <c r="B11" s="246" t="s">
        <v>337</v>
      </c>
      <c r="C11" s="246" t="s">
        <v>338</v>
      </c>
      <c r="D11" s="247">
        <v>400.12</v>
      </c>
      <c r="E11" s="247">
        <v>400.12</v>
      </c>
      <c r="F11" s="44"/>
    </row>
    <row r="12" spans="1:6" ht="16.5" customHeight="1">
      <c r="A12" s="245"/>
      <c r="B12" s="246" t="s">
        <v>339</v>
      </c>
      <c r="C12" s="246" t="s">
        <v>340</v>
      </c>
      <c r="D12" s="247">
        <v>154.55</v>
      </c>
      <c r="E12" s="247">
        <v>154.55</v>
      </c>
      <c r="F12" s="44"/>
    </row>
    <row r="13" spans="1:6" ht="16.5" customHeight="1">
      <c r="A13" s="245"/>
      <c r="B13" s="246" t="s">
        <v>341</v>
      </c>
      <c r="C13" s="246" t="s">
        <v>342</v>
      </c>
      <c r="D13" s="247">
        <v>329.4</v>
      </c>
      <c r="E13" s="247">
        <v>329.4</v>
      </c>
      <c r="F13" s="44"/>
    </row>
    <row r="14" spans="1:6" ht="16.5" customHeight="1">
      <c r="A14" s="245"/>
      <c r="B14" s="246" t="s">
        <v>343</v>
      </c>
      <c r="C14" s="246" t="s">
        <v>344</v>
      </c>
      <c r="D14" s="247">
        <v>36.41</v>
      </c>
      <c r="E14" s="247">
        <v>36.41</v>
      </c>
      <c r="F14" s="44"/>
    </row>
    <row r="15" spans="1:6" ht="16.5" customHeight="1">
      <c r="A15" s="245"/>
      <c r="B15" s="246" t="s">
        <v>345</v>
      </c>
      <c r="C15" s="246" t="s">
        <v>346</v>
      </c>
      <c r="D15" s="247">
        <v>294.56</v>
      </c>
      <c r="E15" s="247">
        <v>294.56</v>
      </c>
      <c r="F15" s="44"/>
    </row>
    <row r="16" spans="1:6" ht="16.5" customHeight="1">
      <c r="A16" s="245"/>
      <c r="B16" s="246" t="s">
        <v>347</v>
      </c>
      <c r="C16" s="246" t="s">
        <v>348</v>
      </c>
      <c r="D16" s="247">
        <v>0.12</v>
      </c>
      <c r="E16" s="247">
        <v>0.12</v>
      </c>
      <c r="F16" s="44"/>
    </row>
    <row r="17" spans="1:6" ht="16.5" customHeight="1">
      <c r="A17" s="245" t="s">
        <v>53</v>
      </c>
      <c r="B17" s="246"/>
      <c r="C17" s="246" t="s">
        <v>24</v>
      </c>
      <c r="D17" s="247">
        <v>678.03</v>
      </c>
      <c r="E17" s="44"/>
      <c r="F17" s="247">
        <v>678.03</v>
      </c>
    </row>
    <row r="18" spans="1:6" ht="16.5" customHeight="1">
      <c r="A18" s="245"/>
      <c r="B18" s="246" t="s">
        <v>349</v>
      </c>
      <c r="C18" s="246" t="s">
        <v>95</v>
      </c>
      <c r="D18" s="247">
        <v>234.75</v>
      </c>
      <c r="E18" s="44"/>
      <c r="F18" s="247">
        <v>234.75</v>
      </c>
    </row>
    <row r="19" spans="1:6" ht="16.5" customHeight="1">
      <c r="A19" s="245"/>
      <c r="B19" s="246" t="s">
        <v>350</v>
      </c>
      <c r="C19" s="246" t="s">
        <v>351</v>
      </c>
      <c r="D19" s="247">
        <v>183.13</v>
      </c>
      <c r="E19" s="44"/>
      <c r="F19" s="247">
        <v>183.13</v>
      </c>
    </row>
    <row r="20" spans="1:6" ht="16.5" customHeight="1">
      <c r="A20" s="245"/>
      <c r="B20" s="246" t="s">
        <v>352</v>
      </c>
      <c r="C20" s="246" t="s">
        <v>353</v>
      </c>
      <c r="D20" s="247">
        <v>179.25</v>
      </c>
      <c r="E20" s="44"/>
      <c r="F20" s="247">
        <v>179.25</v>
      </c>
    </row>
    <row r="21" spans="1:6" ht="16.5" customHeight="1">
      <c r="A21" s="245"/>
      <c r="B21" s="246" t="s">
        <v>354</v>
      </c>
      <c r="C21" s="246" t="s">
        <v>355</v>
      </c>
      <c r="D21" s="247">
        <v>49.33</v>
      </c>
      <c r="E21" s="44"/>
      <c r="F21" s="247">
        <v>49.33</v>
      </c>
    </row>
    <row r="22" spans="1:6" ht="16.5" customHeight="1">
      <c r="A22" s="245"/>
      <c r="B22" s="246" t="s">
        <v>356</v>
      </c>
      <c r="C22" s="246" t="s">
        <v>357</v>
      </c>
      <c r="D22" s="247">
        <v>14</v>
      </c>
      <c r="E22" s="44"/>
      <c r="F22" s="247">
        <v>14</v>
      </c>
    </row>
    <row r="23" spans="1:6" ht="16.5" customHeight="1">
      <c r="A23" s="245"/>
      <c r="B23" s="246" t="s">
        <v>358</v>
      </c>
      <c r="C23" s="246" t="s">
        <v>96</v>
      </c>
      <c r="D23" s="247">
        <v>17.57</v>
      </c>
      <c r="E23" s="44"/>
      <c r="F23" s="247">
        <v>17.57</v>
      </c>
    </row>
    <row r="24" spans="1:6" ht="16.5" customHeight="1">
      <c r="A24" s="245" t="s">
        <v>54</v>
      </c>
      <c r="B24" s="246"/>
      <c r="C24" s="246" t="s">
        <v>25</v>
      </c>
      <c r="D24" s="247">
        <v>245.79</v>
      </c>
      <c r="E24" s="247">
        <v>245.79</v>
      </c>
      <c r="F24" s="44"/>
    </row>
    <row r="25" spans="1:6" ht="16.5" customHeight="1">
      <c r="A25" s="245"/>
      <c r="B25" s="246" t="s">
        <v>359</v>
      </c>
      <c r="C25" s="246" t="s">
        <v>97</v>
      </c>
      <c r="D25" s="247">
        <v>79.29</v>
      </c>
      <c r="E25" s="247">
        <v>79.29</v>
      </c>
      <c r="F25" s="44"/>
    </row>
    <row r="26" spans="1:6" ht="16.5" customHeight="1">
      <c r="A26" s="245"/>
      <c r="B26" s="246" t="s">
        <v>360</v>
      </c>
      <c r="C26" s="246" t="s">
        <v>98</v>
      </c>
      <c r="D26" s="247">
        <v>151.01</v>
      </c>
      <c r="E26" s="247">
        <v>151.01</v>
      </c>
      <c r="F26" s="44"/>
    </row>
    <row r="27" spans="1:6" ht="16.5" customHeight="1">
      <c r="A27" s="245"/>
      <c r="B27" s="246" t="s">
        <v>361</v>
      </c>
      <c r="C27" s="246" t="s">
        <v>362</v>
      </c>
      <c r="D27" s="247">
        <v>1.5</v>
      </c>
      <c r="E27" s="247">
        <v>1.5</v>
      </c>
      <c r="F27" s="44"/>
    </row>
    <row r="28" spans="1:6" ht="16.5" customHeight="1">
      <c r="A28" s="245"/>
      <c r="B28" s="246" t="s">
        <v>363</v>
      </c>
      <c r="C28" s="246" t="s">
        <v>364</v>
      </c>
      <c r="D28" s="247">
        <v>13.24</v>
      </c>
      <c r="E28" s="247">
        <v>13.24</v>
      </c>
      <c r="F28" s="44"/>
    </row>
    <row r="29" spans="1:6" ht="16.5" customHeight="1">
      <c r="A29" s="245"/>
      <c r="B29" s="246" t="s">
        <v>365</v>
      </c>
      <c r="C29" s="246" t="s">
        <v>366</v>
      </c>
      <c r="D29" s="247">
        <v>0.75</v>
      </c>
      <c r="E29" s="247">
        <v>0.75</v>
      </c>
      <c r="F29" s="44"/>
    </row>
  </sheetData>
  <sheetProtection/>
  <mergeCells count="5">
    <mergeCell ref="A1:F1"/>
    <mergeCell ref="A3:C3"/>
    <mergeCell ref="A4:B4"/>
    <mergeCell ref="D4:F4"/>
    <mergeCell ref="C4:C5"/>
  </mergeCells>
  <printOptions horizontalCentered="1"/>
  <pageMargins left="0.1968503937007874" right="0.1968503937007874" top="0.3937007874015748" bottom="0.3937007874015748" header="0" footer="0"/>
  <pageSetup horizontalDpi="600" verticalDpi="600" orientation="landscape" paperSize="9" r:id="rId1"/>
</worksheet>
</file>

<file path=xl/worksheets/sheet34.xml><?xml version="1.0" encoding="utf-8"?>
<worksheet xmlns="http://schemas.openxmlformats.org/spreadsheetml/2006/main" xmlns:r="http://schemas.openxmlformats.org/officeDocument/2006/relationships">
  <dimension ref="A1:K11"/>
  <sheetViews>
    <sheetView showGridLines="0" showZeros="0" zoomScalePageLayoutView="0" workbookViewId="0" topLeftCell="A1">
      <selection activeCell="F8" sqref="F8"/>
    </sheetView>
  </sheetViews>
  <sheetFormatPr defaultColWidth="9.33203125" defaultRowHeight="12.75" customHeight="1"/>
  <cols>
    <col min="1" max="1" width="21.5" style="0" customWidth="1"/>
    <col min="2" max="2" width="5" style="0" bestFit="1" customWidth="1"/>
    <col min="3" max="4" width="4.33203125" style="0" bestFit="1" customWidth="1"/>
    <col min="5" max="5" width="47" style="0" customWidth="1"/>
    <col min="6" max="6" width="14" style="0" customWidth="1"/>
    <col min="7" max="7" width="13" style="0" customWidth="1"/>
    <col min="8" max="8" width="13.5" style="0" customWidth="1"/>
    <col min="9" max="9" width="14.66015625" style="0" customWidth="1"/>
    <col min="10" max="10" width="15" style="0" customWidth="1"/>
    <col min="11" max="11" width="11.83203125" style="0" customWidth="1"/>
  </cols>
  <sheetData>
    <row r="1" spans="1:11" s="60" customFormat="1" ht="27">
      <c r="A1" s="278" t="s">
        <v>158</v>
      </c>
      <c r="B1" s="278"/>
      <c r="C1" s="278"/>
      <c r="D1" s="278"/>
      <c r="E1" s="278"/>
      <c r="F1" s="278"/>
      <c r="G1" s="278"/>
      <c r="H1" s="278"/>
      <c r="I1" s="278"/>
      <c r="J1" s="278"/>
      <c r="K1" s="278"/>
    </row>
    <row r="2" spans="1:11" s="23" customFormat="1" ht="17.25" customHeight="1">
      <c r="A2" s="61"/>
      <c r="B2" s="62"/>
      <c r="C2" s="62"/>
      <c r="D2" s="62"/>
      <c r="E2" s="62"/>
      <c r="F2" s="62"/>
      <c r="G2" s="62"/>
      <c r="H2" s="62"/>
      <c r="K2" s="63" t="s">
        <v>55</v>
      </c>
    </row>
    <row r="3" spans="1:11" ht="18.75" customHeight="1">
      <c r="A3" s="200" t="s">
        <v>219</v>
      </c>
      <c r="B3" s="200"/>
      <c r="C3" s="200"/>
      <c r="D3" s="53"/>
      <c r="E3" s="53"/>
      <c r="F3" s="53"/>
      <c r="G3" s="53"/>
      <c r="H3" s="53"/>
      <c r="K3" s="196" t="s">
        <v>159</v>
      </c>
    </row>
    <row r="4" spans="1:11" s="9" customFormat="1" ht="27" customHeight="1">
      <c r="A4" s="280" t="s">
        <v>17</v>
      </c>
      <c r="B4" s="280" t="s">
        <v>27</v>
      </c>
      <c r="C4" s="280"/>
      <c r="D4" s="280"/>
      <c r="E4" s="277" t="s">
        <v>28</v>
      </c>
      <c r="F4" s="277" t="s">
        <v>42</v>
      </c>
      <c r="G4" s="277"/>
      <c r="H4" s="277"/>
      <c r="I4" s="277"/>
      <c r="J4" s="277"/>
      <c r="K4" s="277"/>
    </row>
    <row r="5" spans="1:11" s="9" customFormat="1" ht="36.75" customHeight="1">
      <c r="A5" s="280"/>
      <c r="B5" s="30" t="s">
        <v>29</v>
      </c>
      <c r="C5" s="30" t="s">
        <v>30</v>
      </c>
      <c r="D5" s="29" t="s">
        <v>31</v>
      </c>
      <c r="E5" s="277"/>
      <c r="F5" s="29" t="s">
        <v>20</v>
      </c>
      <c r="G5" s="18" t="s">
        <v>44</v>
      </c>
      <c r="H5" s="18" t="s">
        <v>45</v>
      </c>
      <c r="I5" s="18" t="s">
        <v>46</v>
      </c>
      <c r="J5" s="18" t="s">
        <v>132</v>
      </c>
      <c r="K5" s="18" t="s">
        <v>47</v>
      </c>
    </row>
    <row r="6" spans="1:11" s="171" customFormat="1" ht="12.75" customHeight="1">
      <c r="A6" s="167"/>
      <c r="B6" s="184"/>
      <c r="C6" s="184"/>
      <c r="D6" s="167"/>
      <c r="E6" s="186" t="s">
        <v>20</v>
      </c>
      <c r="F6" s="185"/>
      <c r="G6" s="185"/>
      <c r="H6" s="185"/>
      <c r="I6" s="185"/>
      <c r="J6" s="167"/>
      <c r="K6" s="167"/>
    </row>
    <row r="7" spans="1:11" s="171" customFormat="1" ht="12.75" customHeight="1">
      <c r="A7" s="199"/>
      <c r="B7" s="184"/>
      <c r="C7" s="184"/>
      <c r="D7" s="167"/>
      <c r="E7" s="186"/>
      <c r="F7" s="185"/>
      <c r="G7" s="185"/>
      <c r="H7" s="185"/>
      <c r="I7" s="185"/>
      <c r="J7" s="167"/>
      <c r="K7" s="167"/>
    </row>
    <row r="8" spans="1:11" s="171" customFormat="1" ht="12.75" customHeight="1">
      <c r="A8" s="184"/>
      <c r="B8" s="71"/>
      <c r="C8" s="71"/>
      <c r="D8" s="71"/>
      <c r="E8" s="72"/>
      <c r="F8" s="188"/>
      <c r="G8" s="188"/>
      <c r="H8" s="185"/>
      <c r="I8" s="185"/>
      <c r="J8" s="167"/>
      <c r="K8" s="167"/>
    </row>
    <row r="9" spans="1:11" s="171" customFormat="1" ht="12.75" customHeight="1">
      <c r="A9" s="184"/>
      <c r="B9" s="71"/>
      <c r="C9" s="71"/>
      <c r="D9" s="71"/>
      <c r="E9" s="72"/>
      <c r="F9" s="188"/>
      <c r="G9" s="188"/>
      <c r="H9" s="185"/>
      <c r="I9" s="185"/>
      <c r="J9" s="167"/>
      <c r="K9" s="167"/>
    </row>
    <row r="10" spans="1:11" ht="12.75" customHeight="1">
      <c r="A10" s="168"/>
      <c r="B10" s="71"/>
      <c r="C10" s="71"/>
      <c r="D10" s="71"/>
      <c r="E10" s="72"/>
      <c r="F10" s="187"/>
      <c r="G10" s="187"/>
      <c r="H10" s="168"/>
      <c r="I10" s="168"/>
      <c r="J10" s="168"/>
      <c r="K10" s="168"/>
    </row>
    <row r="11" ht="12.75" customHeight="1">
      <c r="A11" t="s">
        <v>218</v>
      </c>
    </row>
  </sheetData>
  <sheetProtection/>
  <mergeCells count="5">
    <mergeCell ref="A1:K1"/>
    <mergeCell ref="B4:D4"/>
    <mergeCell ref="F4:K4"/>
    <mergeCell ref="A4:A5"/>
    <mergeCell ref="E4:E5"/>
  </mergeCells>
  <printOptions horizontalCentered="1"/>
  <pageMargins left="0.1968503937007874" right="0.1968503937007874" top="0.7874015748031497" bottom="0.984251968503937" header="0" footer="0.5118110236220472"/>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1:K17"/>
  <sheetViews>
    <sheetView showGridLines="0" showZeros="0" zoomScalePageLayoutView="0" workbookViewId="0" topLeftCell="A1">
      <selection activeCell="F8" sqref="F8"/>
    </sheetView>
  </sheetViews>
  <sheetFormatPr defaultColWidth="9.33203125" defaultRowHeight="11.25"/>
  <cols>
    <col min="1" max="1" width="24.16015625" style="23" customWidth="1"/>
    <col min="2" max="4" width="7.16015625" style="23" customWidth="1"/>
    <col min="5" max="5" width="19" style="23" customWidth="1"/>
    <col min="6" max="10" width="14.33203125" style="23" customWidth="1"/>
    <col min="11" max="16384" width="9.33203125" style="23" customWidth="1"/>
  </cols>
  <sheetData>
    <row r="1" spans="1:11" ht="35.25" customHeight="1">
      <c r="A1" s="250" t="s">
        <v>160</v>
      </c>
      <c r="B1" s="250"/>
      <c r="C1" s="250"/>
      <c r="D1" s="250"/>
      <c r="E1" s="250"/>
      <c r="F1" s="250"/>
      <c r="G1" s="250"/>
      <c r="H1" s="250"/>
      <c r="I1" s="250"/>
      <c r="J1" s="250"/>
      <c r="K1" s="250"/>
    </row>
    <row r="2" ht="15.75" customHeight="1">
      <c r="K2" s="58"/>
    </row>
    <row r="3" spans="1:11" ht="22.5" customHeight="1">
      <c r="A3" s="200" t="s">
        <v>219</v>
      </c>
      <c r="B3" s="200"/>
      <c r="C3" s="200"/>
      <c r="D3" s="53"/>
      <c r="E3" s="53"/>
      <c r="F3" s="53"/>
      <c r="G3" s="53"/>
      <c r="H3" s="53"/>
      <c r="K3" s="196"/>
    </row>
    <row r="4" spans="1:11" s="22" customFormat="1" ht="24" customHeight="1">
      <c r="A4" s="280" t="s">
        <v>17</v>
      </c>
      <c r="B4" s="280" t="s">
        <v>27</v>
      </c>
      <c r="C4" s="280"/>
      <c r="D4" s="280"/>
      <c r="E4" s="277" t="s">
        <v>28</v>
      </c>
      <c r="F4" s="277" t="s">
        <v>42</v>
      </c>
      <c r="G4" s="277"/>
      <c r="H4" s="277"/>
      <c r="I4" s="277"/>
      <c r="J4" s="277"/>
      <c r="K4" s="277"/>
    </row>
    <row r="5" spans="1:11" s="22" customFormat="1" ht="40.5" customHeight="1">
      <c r="A5" s="280"/>
      <c r="B5" s="30" t="s">
        <v>29</v>
      </c>
      <c r="C5" s="30" t="s">
        <v>30</v>
      </c>
      <c r="D5" s="29" t="s">
        <v>31</v>
      </c>
      <c r="E5" s="277"/>
      <c r="F5" s="29" t="s">
        <v>20</v>
      </c>
      <c r="G5" s="18" t="s">
        <v>44</v>
      </c>
      <c r="H5" s="18" t="s">
        <v>45</v>
      </c>
      <c r="I5" s="18" t="s">
        <v>46</v>
      </c>
      <c r="J5" s="18" t="s">
        <v>132</v>
      </c>
      <c r="K5" s="18" t="s">
        <v>47</v>
      </c>
    </row>
    <row r="6" spans="1:11" s="22" customFormat="1" ht="23.25" customHeight="1">
      <c r="A6" s="54"/>
      <c r="B6" s="55"/>
      <c r="C6" s="55"/>
      <c r="D6" s="55"/>
      <c r="E6" s="56" t="s">
        <v>20</v>
      </c>
      <c r="F6" s="57">
        <f>SUM(G6:J6)</f>
        <v>0</v>
      </c>
      <c r="G6" s="57">
        <f>SUM(G7:G10)</f>
        <v>0</v>
      </c>
      <c r="H6" s="57">
        <f>SUM(H7:H10)</f>
        <v>0</v>
      </c>
      <c r="I6" s="57">
        <f>SUM(I7:I10)</f>
        <v>0</v>
      </c>
      <c r="J6" s="57">
        <f>SUM(J7:J10)</f>
        <v>0</v>
      </c>
      <c r="K6" s="59"/>
    </row>
    <row r="7" spans="1:11" ht="19.5" customHeight="1">
      <c r="A7" s="42"/>
      <c r="B7" s="21"/>
      <c r="C7" s="21"/>
      <c r="D7" s="21"/>
      <c r="E7" s="41"/>
      <c r="F7" s="48">
        <f>SUM(G7:J7)</f>
        <v>0</v>
      </c>
      <c r="G7" s="48"/>
      <c r="H7" s="48"/>
      <c r="I7" s="48"/>
      <c r="J7" s="48"/>
      <c r="K7" s="37"/>
    </row>
    <row r="8" spans="1:11" ht="19.5" customHeight="1">
      <c r="A8" s="42"/>
      <c r="B8" s="21"/>
      <c r="C8" s="21"/>
      <c r="D8" s="21"/>
      <c r="E8" s="41"/>
      <c r="F8" s="48">
        <f>SUM(G8:J8)</f>
        <v>0</v>
      </c>
      <c r="G8" s="48"/>
      <c r="H8" s="48"/>
      <c r="I8" s="48"/>
      <c r="J8" s="48"/>
      <c r="K8" s="37"/>
    </row>
    <row r="9" spans="1:11" ht="19.5" customHeight="1">
      <c r="A9" s="42"/>
      <c r="B9" s="21"/>
      <c r="C9" s="21"/>
      <c r="D9" s="21"/>
      <c r="E9" s="41"/>
      <c r="F9" s="48">
        <f>SUM(G9:J9)</f>
        <v>0</v>
      </c>
      <c r="G9" s="48"/>
      <c r="H9" s="48"/>
      <c r="I9" s="48"/>
      <c r="J9" s="48"/>
      <c r="K9" s="37"/>
    </row>
    <row r="10" spans="1:11" ht="19.5" customHeight="1">
      <c r="A10" s="51"/>
      <c r="B10" s="21"/>
      <c r="C10" s="21"/>
      <c r="D10" s="21"/>
      <c r="E10" s="41"/>
      <c r="F10" s="48"/>
      <c r="G10" s="48"/>
      <c r="H10" s="48"/>
      <c r="I10" s="48"/>
      <c r="J10" s="48"/>
      <c r="K10" s="37"/>
    </row>
    <row r="11" spans="1:10" ht="15" customHeight="1">
      <c r="A11" s="133" t="s">
        <v>220</v>
      </c>
      <c r="B11" s="35"/>
      <c r="C11" s="35"/>
      <c r="D11" s="35"/>
      <c r="E11" s="35"/>
      <c r="F11" s="35"/>
      <c r="G11" s="35"/>
      <c r="H11" s="35"/>
      <c r="I11" s="35"/>
      <c r="J11" s="35"/>
    </row>
    <row r="12" ht="12">
      <c r="E12" s="35"/>
    </row>
    <row r="16" ht="12">
      <c r="G16" s="35"/>
    </row>
    <row r="17" ht="12">
      <c r="C17" s="35"/>
    </row>
  </sheetData>
  <sheetProtection/>
  <mergeCells count="5">
    <mergeCell ref="A4:A5"/>
    <mergeCell ref="E4:E5"/>
    <mergeCell ref="A1:K1"/>
    <mergeCell ref="B4:D4"/>
    <mergeCell ref="F4:K4"/>
  </mergeCells>
  <printOptions horizontalCentered="1"/>
  <pageMargins left="0.1968503937007874" right="0.1968503937007874" top="0.984251968503937" bottom="0.984251968503937" header="0" footer="0.5118110236220472"/>
  <pageSetup horizontalDpi="600" verticalDpi="600" orientation="landscape" paperSize="9" r:id="rId1"/>
</worksheet>
</file>

<file path=xl/worksheets/sheet36.xml><?xml version="1.0" encoding="utf-8"?>
<worksheet xmlns="http://schemas.openxmlformats.org/spreadsheetml/2006/main" xmlns:r="http://schemas.openxmlformats.org/officeDocument/2006/relationships">
  <dimension ref="A1:K17"/>
  <sheetViews>
    <sheetView showGridLines="0" showZeros="0" zoomScalePageLayoutView="0" workbookViewId="0" topLeftCell="A1">
      <selection activeCell="A11" sqref="A11:K11"/>
    </sheetView>
  </sheetViews>
  <sheetFormatPr defaultColWidth="9.16015625" defaultRowHeight="11.25"/>
  <cols>
    <col min="1" max="1" width="34" style="23" customWidth="1"/>
    <col min="2" max="4" width="7.16015625" style="23" customWidth="1"/>
    <col min="5" max="5" width="17.83203125" style="23" customWidth="1"/>
    <col min="6" max="10" width="14.33203125" style="23" customWidth="1"/>
    <col min="11" max="11" width="11.33203125" style="23" customWidth="1"/>
    <col min="12" max="16384" width="9.16015625" style="23" customWidth="1"/>
  </cols>
  <sheetData>
    <row r="1" spans="1:11" ht="35.25" customHeight="1">
      <c r="A1" s="250" t="s">
        <v>161</v>
      </c>
      <c r="B1" s="250"/>
      <c r="C1" s="250"/>
      <c r="D1" s="250"/>
      <c r="E1" s="250"/>
      <c r="F1" s="250"/>
      <c r="G1" s="250"/>
      <c r="H1" s="250"/>
      <c r="I1" s="250"/>
      <c r="J1" s="250"/>
      <c r="K1" s="250"/>
    </row>
    <row r="2" ht="15.75" customHeight="1">
      <c r="K2" s="58"/>
    </row>
    <row r="3" spans="1:11" ht="12">
      <c r="A3" s="252" t="s">
        <v>196</v>
      </c>
      <c r="B3" s="252"/>
      <c r="C3" s="253"/>
      <c r="D3" s="53"/>
      <c r="E3" s="53"/>
      <c r="F3" s="53"/>
      <c r="G3" s="53"/>
      <c r="H3" s="53"/>
      <c r="K3" s="196"/>
    </row>
    <row r="4" spans="1:11" s="22" customFormat="1" ht="24" customHeight="1">
      <c r="A4" s="280" t="s">
        <v>17</v>
      </c>
      <c r="B4" s="280" t="s">
        <v>27</v>
      </c>
      <c r="C4" s="280"/>
      <c r="D4" s="280"/>
      <c r="E4" s="277" t="s">
        <v>28</v>
      </c>
      <c r="F4" s="277" t="s">
        <v>42</v>
      </c>
      <c r="G4" s="277"/>
      <c r="H4" s="277"/>
      <c r="I4" s="277"/>
      <c r="J4" s="277"/>
      <c r="K4" s="277"/>
    </row>
    <row r="5" spans="1:11" s="22" customFormat="1" ht="40.5" customHeight="1">
      <c r="A5" s="280"/>
      <c r="B5" s="30" t="s">
        <v>29</v>
      </c>
      <c r="C5" s="30" t="s">
        <v>30</v>
      </c>
      <c r="D5" s="29" t="s">
        <v>31</v>
      </c>
      <c r="E5" s="277"/>
      <c r="F5" s="29" t="s">
        <v>20</v>
      </c>
      <c r="G5" s="18" t="s">
        <v>44</v>
      </c>
      <c r="H5" s="18" t="s">
        <v>45</v>
      </c>
      <c r="I5" s="18" t="s">
        <v>46</v>
      </c>
      <c r="J5" s="18" t="s">
        <v>132</v>
      </c>
      <c r="K5" s="18" t="s">
        <v>47</v>
      </c>
    </row>
    <row r="6" spans="1:11" s="22" customFormat="1" ht="23.25" customHeight="1">
      <c r="A6" s="54"/>
      <c r="B6" s="55"/>
      <c r="C6" s="55"/>
      <c r="D6" s="55"/>
      <c r="E6" s="56" t="s">
        <v>20</v>
      </c>
      <c r="F6" s="57">
        <f>SUM(G6:J6)</f>
        <v>0</v>
      </c>
      <c r="G6" s="57">
        <f>SUM(G7:G10)</f>
        <v>0</v>
      </c>
      <c r="H6" s="57">
        <f>SUM(H7:H10)</f>
        <v>0</v>
      </c>
      <c r="I6" s="57">
        <f>SUM(I7:I10)</f>
        <v>0</v>
      </c>
      <c r="J6" s="57">
        <f>SUM(J7:J10)</f>
        <v>0</v>
      </c>
      <c r="K6" s="59"/>
    </row>
    <row r="7" spans="1:11" ht="12">
      <c r="A7" s="42"/>
      <c r="B7" s="21"/>
      <c r="C7" s="21"/>
      <c r="D7" s="21"/>
      <c r="E7" s="41"/>
      <c r="F7" s="48">
        <f>SUM(G7:J7)</f>
        <v>0</v>
      </c>
      <c r="G7" s="48"/>
      <c r="H7" s="48"/>
      <c r="I7" s="48"/>
      <c r="J7" s="48"/>
      <c r="K7" s="37"/>
    </row>
    <row r="8" spans="1:11" ht="12">
      <c r="A8" s="42"/>
      <c r="B8" s="21"/>
      <c r="C8" s="21"/>
      <c r="D8" s="21"/>
      <c r="E8" s="41"/>
      <c r="F8" s="48">
        <f>SUM(G8:J8)</f>
        <v>0</v>
      </c>
      <c r="G8" s="48"/>
      <c r="H8" s="48"/>
      <c r="I8" s="48"/>
      <c r="J8" s="48"/>
      <c r="K8" s="37"/>
    </row>
    <row r="9" spans="1:11" ht="12">
      <c r="A9" s="42"/>
      <c r="B9" s="21"/>
      <c r="C9" s="21"/>
      <c r="D9" s="21"/>
      <c r="E9" s="41"/>
      <c r="F9" s="48">
        <f>SUM(G9:J9)</f>
        <v>0</v>
      </c>
      <c r="G9" s="48"/>
      <c r="H9" s="48"/>
      <c r="I9" s="48"/>
      <c r="J9" s="48"/>
      <c r="K9" s="37"/>
    </row>
    <row r="10" spans="1:11" ht="12">
      <c r="A10" s="51"/>
      <c r="B10" s="21"/>
      <c r="C10" s="21"/>
      <c r="D10" s="21"/>
      <c r="E10" s="41"/>
      <c r="F10" s="48"/>
      <c r="G10" s="48"/>
      <c r="H10" s="48"/>
      <c r="I10" s="48"/>
      <c r="J10" s="48"/>
      <c r="K10" s="37"/>
    </row>
    <row r="11" spans="1:11" ht="14.25">
      <c r="A11" s="255" t="s">
        <v>221</v>
      </c>
      <c r="B11" s="255"/>
      <c r="C11" s="255"/>
      <c r="D11" s="255"/>
      <c r="E11" s="255"/>
      <c r="F11" s="255"/>
      <c r="G11" s="255"/>
      <c r="H11" s="255"/>
      <c r="I11" s="255"/>
      <c r="J11" s="255"/>
      <c r="K11" s="255"/>
    </row>
    <row r="12" ht="12">
      <c r="E12" s="35"/>
    </row>
    <row r="16" ht="12">
      <c r="G16" s="35"/>
    </row>
    <row r="17" ht="12">
      <c r="C17" s="35"/>
    </row>
  </sheetData>
  <sheetProtection/>
  <mergeCells count="7">
    <mergeCell ref="A11:K11"/>
    <mergeCell ref="A4:A5"/>
    <mergeCell ref="E4:E5"/>
    <mergeCell ref="A1:K1"/>
    <mergeCell ref="A3:C3"/>
    <mergeCell ref="B4:D4"/>
    <mergeCell ref="F4:K4"/>
  </mergeCells>
  <printOptions horizontalCentered="1"/>
  <pageMargins left="0.1968503937007874" right="0.1968503937007874" top="0.984251968503937" bottom="0.1968503937007874" header="0.5118110236220472" footer="0.5118110236220472"/>
  <pageSetup horizontalDpi="600" verticalDpi="600" orientation="landscape" paperSize="9" r:id="rId1"/>
</worksheet>
</file>

<file path=xl/worksheets/sheet37.xml><?xml version="1.0" encoding="utf-8"?>
<worksheet xmlns="http://schemas.openxmlformats.org/spreadsheetml/2006/main" xmlns:r="http://schemas.openxmlformats.org/officeDocument/2006/relationships">
  <dimension ref="A1:M22"/>
  <sheetViews>
    <sheetView showGridLines="0" showZeros="0" zoomScalePageLayoutView="0" workbookViewId="0" topLeftCell="A15">
      <selection activeCell="C18" sqref="C18"/>
    </sheetView>
  </sheetViews>
  <sheetFormatPr defaultColWidth="9.16015625" defaultRowHeight="12.75" customHeight="1"/>
  <cols>
    <col min="1" max="1" width="15.66015625" style="0" customWidth="1"/>
    <col min="2" max="2" width="15.16015625" style="0" customWidth="1"/>
    <col min="3" max="3" width="57.66015625" style="0" customWidth="1"/>
    <col min="4" max="4" width="10.83203125" style="0" customWidth="1"/>
    <col min="5" max="6" width="12" style="0" customWidth="1"/>
    <col min="7" max="7" width="8.83203125" style="0" customWidth="1"/>
    <col min="8" max="8" width="11.5" style="0" customWidth="1"/>
    <col min="9" max="9" width="10.66015625" style="0" customWidth="1"/>
    <col min="10" max="10" width="10" style="0" customWidth="1"/>
    <col min="11" max="11" width="8.16015625" style="0" customWidth="1"/>
    <col min="12" max="12" width="14.5" style="0" customWidth="1"/>
    <col min="13" max="13" width="10.5" style="0" customWidth="1"/>
  </cols>
  <sheetData>
    <row r="1" spans="1:13" ht="36.75" customHeight="1">
      <c r="A1" s="278" t="s">
        <v>162</v>
      </c>
      <c r="B1" s="278"/>
      <c r="C1" s="278"/>
      <c r="D1" s="278"/>
      <c r="E1" s="278"/>
      <c r="F1" s="278"/>
      <c r="G1" s="278"/>
      <c r="H1" s="278"/>
      <c r="I1" s="278"/>
      <c r="J1" s="278"/>
      <c r="K1" s="278"/>
      <c r="L1" s="278"/>
      <c r="M1" s="278"/>
    </row>
    <row r="2" spans="1:13" ht="18" customHeight="1">
      <c r="A2" s="23"/>
      <c r="B2" s="23"/>
      <c r="C2" s="23"/>
      <c r="D2" s="23"/>
      <c r="E2" s="23"/>
      <c r="F2" s="23"/>
      <c r="G2" s="23"/>
      <c r="H2" s="23"/>
      <c r="I2" s="23"/>
      <c r="M2" s="25" t="s">
        <v>56</v>
      </c>
    </row>
    <row r="3" spans="1:13" ht="21" customHeight="1">
      <c r="A3" s="252" t="s">
        <v>219</v>
      </c>
      <c r="B3" s="252"/>
      <c r="C3" s="253"/>
      <c r="D3" s="23"/>
      <c r="E3" s="23"/>
      <c r="F3" s="23"/>
      <c r="G3" s="23"/>
      <c r="H3" s="23"/>
      <c r="I3" s="23"/>
      <c r="K3" s="23"/>
      <c r="M3" s="52" t="s">
        <v>3</v>
      </c>
    </row>
    <row r="4" spans="1:13" s="9" customFormat="1" ht="29.25" customHeight="1">
      <c r="A4" s="275" t="s">
        <v>17</v>
      </c>
      <c r="B4" s="270" t="s">
        <v>57</v>
      </c>
      <c r="C4" s="270" t="s">
        <v>58</v>
      </c>
      <c r="D4" s="270" t="s">
        <v>166</v>
      </c>
      <c r="E4" s="270"/>
      <c r="F4" s="270"/>
      <c r="G4" s="270"/>
      <c r="H4" s="270"/>
      <c r="I4" s="270"/>
      <c r="J4" s="270"/>
      <c r="K4" s="270"/>
      <c r="L4" s="270"/>
      <c r="M4" s="270"/>
    </row>
    <row r="5" spans="1:13" s="9" customFormat="1" ht="41.25" customHeight="1">
      <c r="A5" s="275"/>
      <c r="B5" s="270"/>
      <c r="C5" s="270"/>
      <c r="D5" s="270" t="s">
        <v>20</v>
      </c>
      <c r="E5" s="270" t="s">
        <v>8</v>
      </c>
      <c r="F5" s="270"/>
      <c r="G5" s="270" t="s">
        <v>86</v>
      </c>
      <c r="H5" s="270" t="s">
        <v>155</v>
      </c>
      <c r="I5" s="270" t="s">
        <v>88</v>
      </c>
      <c r="J5" s="270" t="s">
        <v>148</v>
      </c>
      <c r="K5" s="270" t="s">
        <v>149</v>
      </c>
      <c r="L5" s="270"/>
      <c r="M5" s="270" t="s">
        <v>164</v>
      </c>
    </row>
    <row r="6" spans="1:13" s="9" customFormat="1" ht="51.75" customHeight="1">
      <c r="A6" s="275"/>
      <c r="B6" s="270"/>
      <c r="C6" s="270"/>
      <c r="D6" s="270"/>
      <c r="E6" s="18" t="s">
        <v>100</v>
      </c>
      <c r="F6" s="18" t="s">
        <v>146</v>
      </c>
      <c r="G6" s="270"/>
      <c r="H6" s="270"/>
      <c r="I6" s="270"/>
      <c r="J6" s="270"/>
      <c r="K6" s="18" t="s">
        <v>163</v>
      </c>
      <c r="L6" s="43" t="s">
        <v>146</v>
      </c>
      <c r="M6" s="270"/>
    </row>
    <row r="7" spans="1:13" ht="31.5" customHeight="1">
      <c r="A7" s="56" t="s">
        <v>20</v>
      </c>
      <c r="B7" s="42"/>
      <c r="C7" s="42" t="s">
        <v>59</v>
      </c>
      <c r="D7" s="222">
        <f>SUM(D8:D22)</f>
        <v>3335.6400000000003</v>
      </c>
      <c r="E7" s="222">
        <f aca="true" t="shared" si="0" ref="E7:M7">SUM(E8:E22)</f>
        <v>3303.7000000000007</v>
      </c>
      <c r="F7" s="222">
        <f t="shared" si="0"/>
        <v>0</v>
      </c>
      <c r="G7" s="222">
        <f t="shared" si="0"/>
        <v>0</v>
      </c>
      <c r="H7" s="222">
        <f t="shared" si="0"/>
        <v>0</v>
      </c>
      <c r="I7" s="222">
        <f t="shared" si="0"/>
        <v>31.94</v>
      </c>
      <c r="J7" s="222">
        <f t="shared" si="0"/>
        <v>0</v>
      </c>
      <c r="K7" s="222">
        <f t="shared" si="0"/>
        <v>0</v>
      </c>
      <c r="L7" s="222">
        <f t="shared" si="0"/>
        <v>0</v>
      </c>
      <c r="M7" s="222">
        <f t="shared" si="0"/>
        <v>0</v>
      </c>
    </row>
    <row r="8" spans="1:13" s="68" customFormat="1" ht="51" customHeight="1">
      <c r="A8" s="221" t="s">
        <v>197</v>
      </c>
      <c r="B8" s="219" t="s">
        <v>230</v>
      </c>
      <c r="C8" s="219" t="s">
        <v>268</v>
      </c>
      <c r="D8" s="222">
        <f aca="true" t="shared" si="1" ref="D8:D22">SUM(E8+G8+H8+I8+J8+K8+M8)</f>
        <v>20</v>
      </c>
      <c r="E8" s="225">
        <v>20</v>
      </c>
      <c r="F8" s="222">
        <f>F9+F10+F11</f>
        <v>0</v>
      </c>
      <c r="G8" s="222"/>
      <c r="H8" s="222"/>
      <c r="I8" s="222"/>
      <c r="J8" s="222"/>
      <c r="K8" s="226"/>
      <c r="L8" s="187"/>
      <c r="M8" s="187"/>
    </row>
    <row r="9" spans="1:13" ht="51" customHeight="1">
      <c r="A9" s="221" t="s">
        <v>197</v>
      </c>
      <c r="B9" s="219" t="s">
        <v>231</v>
      </c>
      <c r="C9" s="219" t="s">
        <v>232</v>
      </c>
      <c r="D9" s="222">
        <f t="shared" si="1"/>
        <v>10</v>
      </c>
      <c r="E9" s="225">
        <v>10</v>
      </c>
      <c r="F9" s="226"/>
      <c r="G9" s="226"/>
      <c r="H9" s="226"/>
      <c r="I9" s="226"/>
      <c r="J9" s="226"/>
      <c r="K9" s="223"/>
      <c r="L9" s="224"/>
      <c r="M9" s="224"/>
    </row>
    <row r="10" spans="1:13" ht="118.5" customHeight="1">
      <c r="A10" s="221" t="s">
        <v>197</v>
      </c>
      <c r="B10" s="219" t="s">
        <v>233</v>
      </c>
      <c r="C10" s="220" t="s">
        <v>234</v>
      </c>
      <c r="D10" s="222">
        <f t="shared" si="1"/>
        <v>15.5</v>
      </c>
      <c r="E10" s="225">
        <v>15.5</v>
      </c>
      <c r="F10" s="226"/>
      <c r="G10" s="226"/>
      <c r="H10" s="226"/>
      <c r="I10" s="226"/>
      <c r="J10" s="226"/>
      <c r="K10" s="223"/>
      <c r="L10" s="224"/>
      <c r="M10" s="224"/>
    </row>
    <row r="11" spans="1:13" ht="162.75" customHeight="1">
      <c r="A11" s="221" t="s">
        <v>197</v>
      </c>
      <c r="B11" s="219" t="s">
        <v>235</v>
      </c>
      <c r="C11" s="220" t="s">
        <v>236</v>
      </c>
      <c r="D11" s="222">
        <f t="shared" si="1"/>
        <v>775.7</v>
      </c>
      <c r="E11" s="225">
        <v>775.7</v>
      </c>
      <c r="F11" s="226"/>
      <c r="G11" s="226"/>
      <c r="H11" s="226"/>
      <c r="I11" s="226"/>
      <c r="J11" s="226"/>
      <c r="K11" s="223"/>
      <c r="L11" s="224"/>
      <c r="M11" s="224"/>
    </row>
    <row r="12" spans="1:13" s="68" customFormat="1" ht="51.75" customHeight="1">
      <c r="A12" s="221" t="s">
        <v>197</v>
      </c>
      <c r="B12" s="219" t="s">
        <v>237</v>
      </c>
      <c r="C12" s="220" t="s">
        <v>238</v>
      </c>
      <c r="D12" s="222">
        <f t="shared" si="1"/>
        <v>129.8</v>
      </c>
      <c r="E12" s="225">
        <v>129.8</v>
      </c>
      <c r="F12" s="222">
        <f>F13</f>
        <v>0</v>
      </c>
      <c r="G12" s="226"/>
      <c r="H12" s="226"/>
      <c r="I12" s="226"/>
      <c r="J12" s="226"/>
      <c r="K12" s="226"/>
      <c r="L12" s="187"/>
      <c r="M12" s="187"/>
    </row>
    <row r="13" spans="1:13" ht="55.5" customHeight="1">
      <c r="A13" s="221" t="s">
        <v>197</v>
      </c>
      <c r="B13" s="219" t="s">
        <v>239</v>
      </c>
      <c r="C13" s="220" t="s">
        <v>240</v>
      </c>
      <c r="D13" s="222">
        <f t="shared" si="1"/>
        <v>220.4</v>
      </c>
      <c r="E13" s="225">
        <v>220.4</v>
      </c>
      <c r="F13" s="226"/>
      <c r="G13" s="226"/>
      <c r="H13" s="226"/>
      <c r="I13" s="226"/>
      <c r="J13" s="226"/>
      <c r="K13" s="223"/>
      <c r="L13" s="224"/>
      <c r="M13" s="224"/>
    </row>
    <row r="14" spans="1:13" ht="86.25" customHeight="1">
      <c r="A14" s="221" t="s">
        <v>197</v>
      </c>
      <c r="B14" s="219" t="s">
        <v>241</v>
      </c>
      <c r="C14" s="220" t="s">
        <v>242</v>
      </c>
      <c r="D14" s="222">
        <f t="shared" si="1"/>
        <v>1034.2</v>
      </c>
      <c r="E14" s="225">
        <v>1034.2</v>
      </c>
      <c r="F14" s="230"/>
      <c r="G14" s="230"/>
      <c r="H14" s="230"/>
      <c r="I14" s="230"/>
      <c r="J14" s="230"/>
      <c r="K14" s="230"/>
      <c r="L14" s="230"/>
      <c r="M14" s="230"/>
    </row>
    <row r="15" spans="1:13" ht="75" customHeight="1">
      <c r="A15" s="221" t="s">
        <v>197</v>
      </c>
      <c r="B15" s="219" t="s">
        <v>243</v>
      </c>
      <c r="C15" s="220" t="s">
        <v>244</v>
      </c>
      <c r="D15" s="222">
        <f t="shared" si="1"/>
        <v>36</v>
      </c>
      <c r="E15" s="225">
        <v>36</v>
      </c>
      <c r="F15" s="224"/>
      <c r="G15" s="224"/>
      <c r="H15" s="224"/>
      <c r="I15" s="224"/>
      <c r="J15" s="224"/>
      <c r="K15" s="224"/>
      <c r="L15" s="224"/>
      <c r="M15" s="224"/>
    </row>
    <row r="16" spans="1:13" ht="97.5" customHeight="1">
      <c r="A16" s="221" t="s">
        <v>197</v>
      </c>
      <c r="B16" s="219" t="s">
        <v>245</v>
      </c>
      <c r="C16" s="220" t="s">
        <v>246</v>
      </c>
      <c r="D16" s="222">
        <f t="shared" si="1"/>
        <v>575.48</v>
      </c>
      <c r="E16" s="225">
        <v>575.48</v>
      </c>
      <c r="F16" s="224"/>
      <c r="G16" s="224"/>
      <c r="H16" s="224"/>
      <c r="I16" s="224"/>
      <c r="J16" s="224"/>
      <c r="K16" s="224"/>
      <c r="L16" s="224"/>
      <c r="M16" s="224"/>
    </row>
    <row r="17" spans="1:13" ht="78" customHeight="1">
      <c r="A17" s="221" t="s">
        <v>197</v>
      </c>
      <c r="B17" s="219" t="s">
        <v>247</v>
      </c>
      <c r="C17" s="220" t="s">
        <v>248</v>
      </c>
      <c r="D17" s="222">
        <f t="shared" si="1"/>
        <v>121.68</v>
      </c>
      <c r="E17" s="225">
        <v>93.34</v>
      </c>
      <c r="F17" s="224"/>
      <c r="G17" s="224"/>
      <c r="H17" s="224"/>
      <c r="I17" s="225">
        <v>28.34</v>
      </c>
      <c r="J17" s="224"/>
      <c r="K17" s="224"/>
      <c r="L17" s="224"/>
      <c r="M17" s="224"/>
    </row>
    <row r="18" spans="1:13" ht="41.25" customHeight="1">
      <c r="A18" s="221" t="s">
        <v>197</v>
      </c>
      <c r="B18" s="219" t="s">
        <v>249</v>
      </c>
      <c r="C18" s="220" t="s">
        <v>250</v>
      </c>
      <c r="D18" s="222">
        <f t="shared" si="1"/>
        <v>8.23</v>
      </c>
      <c r="E18" s="225">
        <v>8.23</v>
      </c>
      <c r="F18" s="224"/>
      <c r="G18" s="224"/>
      <c r="H18" s="224"/>
      <c r="I18" s="224"/>
      <c r="J18" s="224"/>
      <c r="K18" s="224"/>
      <c r="L18" s="224"/>
      <c r="M18" s="224"/>
    </row>
    <row r="19" spans="1:13" ht="108" customHeight="1">
      <c r="A19" s="221" t="s">
        <v>197</v>
      </c>
      <c r="B19" s="219" t="s">
        <v>251</v>
      </c>
      <c r="C19" s="220" t="s">
        <v>252</v>
      </c>
      <c r="D19" s="222">
        <f t="shared" si="1"/>
        <v>15.82</v>
      </c>
      <c r="E19" s="225">
        <v>15.82</v>
      </c>
      <c r="F19" s="224"/>
      <c r="G19" s="224"/>
      <c r="H19" s="224"/>
      <c r="I19" s="224"/>
      <c r="J19" s="224"/>
      <c r="K19" s="224"/>
      <c r="L19" s="224"/>
      <c r="M19" s="224"/>
    </row>
    <row r="20" spans="1:13" ht="167.25" customHeight="1">
      <c r="A20" s="221" t="s">
        <v>197</v>
      </c>
      <c r="B20" s="219" t="s">
        <v>253</v>
      </c>
      <c r="C20" s="220" t="s">
        <v>254</v>
      </c>
      <c r="D20" s="222">
        <f t="shared" si="1"/>
        <v>70.72</v>
      </c>
      <c r="E20" s="225">
        <v>67.12</v>
      </c>
      <c r="F20" s="224"/>
      <c r="G20" s="224"/>
      <c r="H20" s="224"/>
      <c r="I20" s="225">
        <v>3.6</v>
      </c>
      <c r="J20" s="224"/>
      <c r="K20" s="224"/>
      <c r="L20" s="224"/>
      <c r="M20" s="224"/>
    </row>
    <row r="21" spans="1:13" ht="42" customHeight="1">
      <c r="A21" s="221" t="s">
        <v>197</v>
      </c>
      <c r="B21" s="219" t="s">
        <v>255</v>
      </c>
      <c r="C21" s="220" t="s">
        <v>269</v>
      </c>
      <c r="D21" s="222">
        <f t="shared" si="1"/>
        <v>300</v>
      </c>
      <c r="E21" s="225">
        <v>300</v>
      </c>
      <c r="F21" s="224"/>
      <c r="G21" s="224"/>
      <c r="H21" s="224"/>
      <c r="I21" s="224"/>
      <c r="J21" s="224"/>
      <c r="K21" s="224"/>
      <c r="L21" s="224"/>
      <c r="M21" s="224"/>
    </row>
    <row r="22" spans="1:13" ht="43.5" customHeight="1">
      <c r="A22" s="221" t="s">
        <v>197</v>
      </c>
      <c r="B22" s="219" t="s">
        <v>256</v>
      </c>
      <c r="C22" s="220" t="s">
        <v>257</v>
      </c>
      <c r="D22" s="222">
        <f t="shared" si="1"/>
        <v>2.11</v>
      </c>
      <c r="E22" s="225">
        <v>2.11</v>
      </c>
      <c r="F22" s="224"/>
      <c r="G22" s="224"/>
      <c r="H22" s="224"/>
      <c r="I22" s="224"/>
      <c r="J22" s="224"/>
      <c r="K22" s="224"/>
      <c r="L22" s="224"/>
      <c r="M22" s="224"/>
    </row>
  </sheetData>
  <sheetProtection/>
  <mergeCells count="14">
    <mergeCell ref="M5:M6"/>
    <mergeCell ref="I5:I6"/>
    <mergeCell ref="J5:J6"/>
    <mergeCell ref="K5:L5"/>
    <mergeCell ref="A1:M1"/>
    <mergeCell ref="D4:M4"/>
    <mergeCell ref="E5:F5"/>
    <mergeCell ref="D5:D6"/>
    <mergeCell ref="G5:G6"/>
    <mergeCell ref="H5:H6"/>
    <mergeCell ref="A3:C3"/>
    <mergeCell ref="A4:A6"/>
    <mergeCell ref="B4:B6"/>
    <mergeCell ref="C4:C6"/>
  </mergeCells>
  <printOptions horizontalCentered="1"/>
  <pageMargins left="0.1968503937007874" right="0.1968503937007874" top="0.1968503937007874" bottom="0.1968503937007874" header="0" footer="0"/>
  <pageSetup horizontalDpi="600" verticalDpi="600" orientation="landscape" paperSize="9" scale="90" r:id="rId1"/>
</worksheet>
</file>

<file path=xl/worksheets/sheet38.xml><?xml version="1.0" encoding="utf-8"?>
<worksheet xmlns="http://schemas.openxmlformats.org/spreadsheetml/2006/main" xmlns:r="http://schemas.openxmlformats.org/officeDocument/2006/relationships">
  <dimension ref="A1:O13"/>
  <sheetViews>
    <sheetView showGridLines="0" showZeros="0" zoomScalePageLayoutView="0" workbookViewId="0" topLeftCell="A7">
      <selection activeCell="J10" sqref="J10"/>
    </sheetView>
  </sheetViews>
  <sheetFormatPr defaultColWidth="9.16015625" defaultRowHeight="12.75" customHeight="1"/>
  <cols>
    <col min="1" max="1" width="16" style="0" customWidth="1"/>
    <col min="2" max="2" width="22.16015625" style="0" customWidth="1"/>
    <col min="3" max="3" width="7" style="0" customWidth="1"/>
    <col min="4" max="4" width="33" style="0" customWidth="1"/>
    <col min="5" max="5" width="6.5" style="0" customWidth="1"/>
    <col min="6" max="6" width="10" style="0" customWidth="1"/>
    <col min="7" max="7" width="9.5" style="0" customWidth="1"/>
    <col min="8" max="8" width="13.5" style="0" customWidth="1"/>
    <col min="9" max="9" width="9" style="0" customWidth="1"/>
    <col min="10" max="10" width="11.66015625" style="0" customWidth="1"/>
    <col min="11" max="11" width="9.33203125" style="0" customWidth="1"/>
    <col min="12" max="12" width="8.33203125" style="0" customWidth="1"/>
    <col min="13" max="13" width="7.66015625" style="0" customWidth="1"/>
    <col min="14" max="14" width="13.16015625" style="0" customWidth="1"/>
    <col min="15" max="15" width="9.66015625" style="0" customWidth="1"/>
  </cols>
  <sheetData>
    <row r="1" spans="1:15" ht="32.25" customHeight="1">
      <c r="A1" s="251" t="s">
        <v>165</v>
      </c>
      <c r="B1" s="251"/>
      <c r="C1" s="251"/>
      <c r="D1" s="251"/>
      <c r="E1" s="251"/>
      <c r="F1" s="251"/>
      <c r="G1" s="251"/>
      <c r="H1" s="251"/>
      <c r="I1" s="251"/>
      <c r="J1" s="251"/>
      <c r="K1" s="251"/>
      <c r="L1" s="251"/>
      <c r="M1" s="251"/>
      <c r="N1" s="251"/>
      <c r="O1" s="251"/>
    </row>
    <row r="2" spans="1:15" ht="14.25" customHeight="1">
      <c r="A2" s="39"/>
      <c r="B2" s="39"/>
      <c r="F2" s="39"/>
      <c r="G2" s="39"/>
      <c r="H2" s="39"/>
      <c r="I2" s="39"/>
      <c r="J2" s="39"/>
      <c r="K2" s="39"/>
      <c r="O2" s="45" t="s">
        <v>60</v>
      </c>
    </row>
    <row r="3" spans="1:15" ht="15.75" customHeight="1">
      <c r="A3" s="200" t="s">
        <v>219</v>
      </c>
      <c r="B3" s="200"/>
      <c r="C3" s="200"/>
      <c r="O3" s="46" t="s">
        <v>3</v>
      </c>
    </row>
    <row r="4" spans="1:15" s="9" customFormat="1" ht="26.25" customHeight="1">
      <c r="A4" s="256" t="s">
        <v>17</v>
      </c>
      <c r="B4" s="256" t="s">
        <v>61</v>
      </c>
      <c r="C4" s="257" t="s">
        <v>62</v>
      </c>
      <c r="D4" s="256" t="s">
        <v>63</v>
      </c>
      <c r="E4" s="257" t="s">
        <v>64</v>
      </c>
      <c r="F4" s="256" t="s">
        <v>144</v>
      </c>
      <c r="G4" s="256"/>
      <c r="H4" s="256"/>
      <c r="I4" s="256"/>
      <c r="J4" s="256"/>
      <c r="K4" s="256"/>
      <c r="L4" s="256"/>
      <c r="M4" s="256"/>
      <c r="N4" s="256"/>
      <c r="O4" s="256"/>
    </row>
    <row r="5" spans="1:15" s="9" customFormat="1" ht="40.5" customHeight="1">
      <c r="A5" s="256"/>
      <c r="B5" s="256"/>
      <c r="C5" s="257"/>
      <c r="D5" s="256"/>
      <c r="E5" s="257"/>
      <c r="F5" s="256" t="s">
        <v>20</v>
      </c>
      <c r="G5" s="270" t="s">
        <v>8</v>
      </c>
      <c r="H5" s="270"/>
      <c r="I5" s="270" t="s">
        <v>86</v>
      </c>
      <c r="J5" s="270" t="s">
        <v>155</v>
      </c>
      <c r="K5" s="270" t="s">
        <v>88</v>
      </c>
      <c r="L5" s="270" t="s">
        <v>148</v>
      </c>
      <c r="M5" s="270" t="s">
        <v>149</v>
      </c>
      <c r="N5" s="270"/>
      <c r="O5" s="270" t="s">
        <v>164</v>
      </c>
    </row>
    <row r="6" spans="1:15" s="9" customFormat="1" ht="48" customHeight="1">
      <c r="A6" s="256"/>
      <c r="B6" s="256"/>
      <c r="C6" s="257"/>
      <c r="D6" s="256"/>
      <c r="E6" s="257">
        <f>SUM(E7:E12)</f>
        <v>10</v>
      </c>
      <c r="F6" s="256"/>
      <c r="G6" s="18" t="s">
        <v>100</v>
      </c>
      <c r="H6" s="18" t="s">
        <v>146</v>
      </c>
      <c r="I6" s="270"/>
      <c r="J6" s="270"/>
      <c r="K6" s="270"/>
      <c r="L6" s="270"/>
      <c r="M6" s="18" t="s">
        <v>100</v>
      </c>
      <c r="N6" s="43" t="s">
        <v>146</v>
      </c>
      <c r="O6" s="270"/>
    </row>
    <row r="7" spans="1:15" s="9" customFormat="1" ht="33" customHeight="1">
      <c r="A7" s="40" t="s">
        <v>20</v>
      </c>
      <c r="B7" s="41"/>
      <c r="C7" s="42"/>
      <c r="D7" s="42" t="s">
        <v>59</v>
      </c>
      <c r="E7" s="47">
        <f>SUM(E8:E13)</f>
        <v>5</v>
      </c>
      <c r="F7" s="165">
        <f>SUM(F8:F13)</f>
        <v>848.74</v>
      </c>
      <c r="G7" s="165">
        <f>SUM(G8:G13)</f>
        <v>848.74</v>
      </c>
      <c r="H7" s="49"/>
      <c r="I7" s="49"/>
      <c r="J7" s="49"/>
      <c r="K7" s="49"/>
      <c r="L7" s="49"/>
      <c r="M7" s="50"/>
      <c r="N7" s="50"/>
      <c r="O7" s="50"/>
    </row>
    <row r="8" spans="1:15" s="9" customFormat="1" ht="83.25" customHeight="1">
      <c r="A8" s="42" t="s">
        <v>197</v>
      </c>
      <c r="B8" s="41" t="s">
        <v>308</v>
      </c>
      <c r="C8" s="42"/>
      <c r="D8" s="42" t="s">
        <v>369</v>
      </c>
      <c r="E8" s="47">
        <v>1</v>
      </c>
      <c r="F8" s="165">
        <v>300</v>
      </c>
      <c r="G8" s="222">
        <v>300</v>
      </c>
      <c r="H8" s="49"/>
      <c r="I8" s="49"/>
      <c r="J8" s="49"/>
      <c r="K8" s="49"/>
      <c r="L8" s="49"/>
      <c r="M8" s="50"/>
      <c r="N8" s="50"/>
      <c r="O8" s="50"/>
    </row>
    <row r="9" spans="1:15" s="9" customFormat="1" ht="52.5" customHeight="1">
      <c r="A9" s="42" t="s">
        <v>197</v>
      </c>
      <c r="B9" s="41" t="s">
        <v>367</v>
      </c>
      <c r="C9" s="42"/>
      <c r="D9" s="42" t="s">
        <v>368</v>
      </c>
      <c r="E9" s="47">
        <v>1</v>
      </c>
      <c r="F9" s="165">
        <v>42.3</v>
      </c>
      <c r="G9" s="222">
        <v>42.3</v>
      </c>
      <c r="H9" s="49"/>
      <c r="I9" s="49"/>
      <c r="J9" s="49"/>
      <c r="K9" s="49"/>
      <c r="L9" s="49"/>
      <c r="M9" s="50"/>
      <c r="N9" s="50"/>
      <c r="O9" s="50"/>
    </row>
    <row r="10" spans="1:15" s="9" customFormat="1" ht="52.5" customHeight="1">
      <c r="A10" s="42" t="s">
        <v>197</v>
      </c>
      <c r="B10" s="41" t="s">
        <v>370</v>
      </c>
      <c r="C10" s="42"/>
      <c r="D10" s="42" t="s">
        <v>371</v>
      </c>
      <c r="E10" s="47">
        <v>1</v>
      </c>
      <c r="F10" s="165">
        <v>21.44</v>
      </c>
      <c r="G10" s="222">
        <v>21.44</v>
      </c>
      <c r="H10" s="49"/>
      <c r="I10" s="49"/>
      <c r="J10" s="49"/>
      <c r="K10" s="49"/>
      <c r="L10" s="49"/>
      <c r="M10" s="50"/>
      <c r="N10" s="50"/>
      <c r="O10" s="50"/>
    </row>
    <row r="11" spans="1:15" s="9" customFormat="1" ht="52.5" customHeight="1">
      <c r="A11" s="42" t="s">
        <v>197</v>
      </c>
      <c r="B11" s="41" t="s">
        <v>370</v>
      </c>
      <c r="C11" s="42"/>
      <c r="D11" s="42" t="s">
        <v>372</v>
      </c>
      <c r="E11" s="47">
        <v>1</v>
      </c>
      <c r="F11" s="165">
        <v>80</v>
      </c>
      <c r="G11" s="222">
        <v>80</v>
      </c>
      <c r="H11" s="49"/>
      <c r="I11" s="49"/>
      <c r="J11" s="49"/>
      <c r="K11" s="49"/>
      <c r="L11" s="49"/>
      <c r="M11" s="50"/>
      <c r="N11" s="50"/>
      <c r="O11" s="50"/>
    </row>
    <row r="12" spans="1:15" s="9" customFormat="1" ht="52.5" customHeight="1">
      <c r="A12" s="42" t="s">
        <v>197</v>
      </c>
      <c r="B12" s="41" t="s">
        <v>301</v>
      </c>
      <c r="C12" s="42"/>
      <c r="D12" s="42" t="s">
        <v>373</v>
      </c>
      <c r="E12" s="47">
        <v>1</v>
      </c>
      <c r="F12" s="165">
        <v>405</v>
      </c>
      <c r="G12" s="222">
        <v>405</v>
      </c>
      <c r="H12" s="49"/>
      <c r="I12" s="49"/>
      <c r="J12" s="49"/>
      <c r="K12" s="49"/>
      <c r="L12" s="49"/>
      <c r="M12" s="50"/>
      <c r="N12" s="50"/>
      <c r="O12" s="50"/>
    </row>
    <row r="13" spans="1:11" ht="30.75" customHeight="1">
      <c r="A13" s="255"/>
      <c r="B13" s="255"/>
      <c r="C13" s="255"/>
      <c r="D13" s="255"/>
      <c r="E13" s="255"/>
      <c r="F13" s="255"/>
      <c r="G13" s="255"/>
      <c r="H13" s="255"/>
      <c r="I13" s="255"/>
      <c r="J13" s="255"/>
      <c r="K13" s="255"/>
    </row>
  </sheetData>
  <sheetProtection/>
  <mergeCells count="16">
    <mergeCell ref="A1:O1"/>
    <mergeCell ref="F4:O4"/>
    <mergeCell ref="G5:H5"/>
    <mergeCell ref="A4:A6"/>
    <mergeCell ref="B4:B6"/>
    <mergeCell ref="C4:C6"/>
    <mergeCell ref="D4:D6"/>
    <mergeCell ref="E4:E6"/>
    <mergeCell ref="F5:F6"/>
    <mergeCell ref="I5:I6"/>
    <mergeCell ref="A13:K13"/>
    <mergeCell ref="J5:J6"/>
    <mergeCell ref="O5:O6"/>
    <mergeCell ref="K5:K6"/>
    <mergeCell ref="L5:L6"/>
    <mergeCell ref="M5:N5"/>
  </mergeCells>
  <printOptions horizontalCentered="1"/>
  <pageMargins left="0.1968503937007874" right="0.1968503937007874" top="0.3937007874015748" bottom="0.1968503937007874" header="0" footer="0"/>
  <pageSetup horizontalDpi="600" verticalDpi="600" orientation="landscape" paperSize="9" scale="95" r:id="rId1"/>
</worksheet>
</file>

<file path=xl/worksheets/sheet39.xml><?xml version="1.0" encoding="utf-8"?>
<worksheet xmlns="http://schemas.openxmlformats.org/spreadsheetml/2006/main" xmlns:r="http://schemas.openxmlformats.org/officeDocument/2006/relationships">
  <dimension ref="A1:R11"/>
  <sheetViews>
    <sheetView showGridLines="0" showZeros="0" zoomScalePageLayoutView="0" workbookViewId="0" topLeftCell="A1">
      <selection activeCell="A11" sqref="A11"/>
    </sheetView>
  </sheetViews>
  <sheetFormatPr defaultColWidth="9.16015625" defaultRowHeight="12.75" customHeight="1"/>
  <cols>
    <col min="1" max="1" width="17.33203125" style="0" customWidth="1"/>
    <col min="2" max="2" width="14.16015625" style="0" customWidth="1"/>
    <col min="3" max="3" width="9" style="0" customWidth="1"/>
    <col min="4" max="4" width="11.5" style="0" customWidth="1"/>
    <col min="5" max="5" width="14.16015625" style="0" customWidth="1"/>
    <col min="6" max="6" width="14" style="0" customWidth="1"/>
    <col min="7" max="7" width="8.33203125" style="0" customWidth="1"/>
    <col min="8" max="8" width="10.33203125" style="0" customWidth="1"/>
    <col min="9" max="10" width="10.66015625" style="0" customWidth="1"/>
    <col min="11" max="11" width="11.5" style="0" customWidth="1"/>
    <col min="12" max="12" width="13.66015625" style="0" customWidth="1"/>
    <col min="13" max="15" width="11.5" style="0" customWidth="1"/>
    <col min="16" max="16" width="10.16015625" style="0" customWidth="1"/>
    <col min="17" max="17" width="13.83203125" style="0" customWidth="1"/>
    <col min="18" max="18" width="13.66015625" style="0" customWidth="1"/>
  </cols>
  <sheetData>
    <row r="1" spans="1:18" ht="36.75" customHeight="1">
      <c r="A1" s="251" t="s">
        <v>167</v>
      </c>
      <c r="B1" s="251"/>
      <c r="C1" s="251"/>
      <c r="D1" s="251"/>
      <c r="E1" s="251"/>
      <c r="F1" s="251"/>
      <c r="G1" s="251"/>
      <c r="H1" s="251"/>
      <c r="I1" s="251"/>
      <c r="J1" s="251"/>
      <c r="K1" s="251"/>
      <c r="L1" s="251"/>
      <c r="M1" s="251"/>
      <c r="N1" s="251"/>
      <c r="O1" s="251"/>
      <c r="P1" s="209"/>
      <c r="Q1" s="209"/>
      <c r="R1" s="209"/>
    </row>
    <row r="2" spans="1:15" ht="20.25">
      <c r="A2" s="258"/>
      <c r="B2" s="258"/>
      <c r="C2" s="258"/>
      <c r="D2" s="258"/>
      <c r="E2" s="258"/>
      <c r="F2" s="258"/>
      <c r="G2" s="258"/>
      <c r="H2" s="258"/>
      <c r="I2" s="258"/>
      <c r="J2" s="258"/>
      <c r="K2" s="258"/>
      <c r="O2" s="208" t="s">
        <v>65</v>
      </c>
    </row>
    <row r="3" spans="1:15" ht="21.75" customHeight="1">
      <c r="A3" s="200" t="s">
        <v>219</v>
      </c>
      <c r="B3" s="200"/>
      <c r="C3" s="200"/>
      <c r="D3" s="202"/>
      <c r="E3" s="202"/>
      <c r="F3" s="202"/>
      <c r="G3" s="202"/>
      <c r="H3" s="202"/>
      <c r="I3" s="202"/>
      <c r="J3" s="203"/>
      <c r="K3" s="204"/>
      <c r="O3" s="46" t="s">
        <v>3</v>
      </c>
    </row>
    <row r="4" spans="1:15" ht="60">
      <c r="A4" s="206" t="s">
        <v>173</v>
      </c>
      <c r="B4" s="206" t="s">
        <v>174</v>
      </c>
      <c r="C4" s="206" t="s">
        <v>180</v>
      </c>
      <c r="D4" s="206" t="s">
        <v>175</v>
      </c>
      <c r="E4" s="206" t="s">
        <v>176</v>
      </c>
      <c r="F4" s="206" t="s">
        <v>177</v>
      </c>
      <c r="G4" s="206" t="s">
        <v>178</v>
      </c>
      <c r="H4" s="206" t="s">
        <v>181</v>
      </c>
      <c r="I4" s="206" t="s">
        <v>179</v>
      </c>
      <c r="J4" s="206" t="s">
        <v>86</v>
      </c>
      <c r="K4" s="206" t="s">
        <v>182</v>
      </c>
      <c r="L4" s="206" t="s">
        <v>88</v>
      </c>
      <c r="M4" s="206" t="s">
        <v>183</v>
      </c>
      <c r="N4" s="206" t="s">
        <v>184</v>
      </c>
      <c r="O4" s="207" t="s">
        <v>185</v>
      </c>
    </row>
    <row r="5" spans="1:15" ht="12.75" customHeight="1">
      <c r="A5" s="205"/>
      <c r="B5" s="205"/>
      <c r="C5" s="205"/>
      <c r="D5" s="205"/>
      <c r="E5" s="205"/>
      <c r="F5" s="205"/>
      <c r="G5" s="205"/>
      <c r="H5" s="205"/>
      <c r="I5" s="205"/>
      <c r="J5" s="44"/>
      <c r="K5" s="44"/>
      <c r="L5" s="44"/>
      <c r="M5" s="44"/>
      <c r="N5" s="44"/>
      <c r="O5" s="44"/>
    </row>
    <row r="6" spans="1:15" ht="12.75" customHeight="1">
      <c r="A6" s="205"/>
      <c r="B6" s="205"/>
      <c r="C6" s="205"/>
      <c r="D6" s="205"/>
      <c r="E6" s="205"/>
      <c r="F6" s="205"/>
      <c r="G6" s="205"/>
      <c r="H6" s="205"/>
      <c r="I6" s="205"/>
      <c r="J6" s="44"/>
      <c r="K6" s="44"/>
      <c r="L6" s="44"/>
      <c r="M6" s="44"/>
      <c r="N6" s="44"/>
      <c r="O6" s="44"/>
    </row>
    <row r="7" spans="1:15" ht="12.75" customHeight="1">
      <c r="A7" s="205"/>
      <c r="B7" s="205"/>
      <c r="C7" s="205"/>
      <c r="D7" s="205"/>
      <c r="E7" s="205"/>
      <c r="F7" s="205"/>
      <c r="G7" s="205"/>
      <c r="H7" s="205"/>
      <c r="I7" s="205"/>
      <c r="J7" s="44"/>
      <c r="K7" s="44"/>
      <c r="L7" s="44"/>
      <c r="M7" s="44"/>
      <c r="N7" s="44"/>
      <c r="O7" s="44"/>
    </row>
    <row r="8" spans="1:15" ht="12.75" customHeight="1">
      <c r="A8" s="205"/>
      <c r="B8" s="205"/>
      <c r="C8" s="205"/>
      <c r="D8" s="205"/>
      <c r="E8" s="205"/>
      <c r="F8" s="205"/>
      <c r="G8" s="205"/>
      <c r="H8" s="205"/>
      <c r="I8" s="205"/>
      <c r="J8" s="44"/>
      <c r="K8" s="44"/>
      <c r="L8" s="44"/>
      <c r="M8" s="44"/>
      <c r="N8" s="44"/>
      <c r="O8" s="44"/>
    </row>
    <row r="9" spans="1:15" ht="12.75" customHeight="1">
      <c r="A9" s="205"/>
      <c r="B9" s="205"/>
      <c r="C9" s="205"/>
      <c r="D9" s="205"/>
      <c r="E9" s="205"/>
      <c r="F9" s="205"/>
      <c r="G9" s="205"/>
      <c r="H9" s="205"/>
      <c r="I9" s="205"/>
      <c r="J9" s="44"/>
      <c r="K9" s="44"/>
      <c r="L9" s="44"/>
      <c r="M9" s="44"/>
      <c r="N9" s="44"/>
      <c r="O9" s="44"/>
    </row>
    <row r="10" spans="1:15" ht="12.75" customHeight="1">
      <c r="A10" s="205"/>
      <c r="B10" s="205"/>
      <c r="C10" s="205"/>
      <c r="D10" s="205"/>
      <c r="E10" s="205"/>
      <c r="F10" s="205"/>
      <c r="G10" s="205"/>
      <c r="H10" s="205"/>
      <c r="I10" s="205"/>
      <c r="J10" s="44"/>
      <c r="K10" s="44"/>
      <c r="L10" s="44"/>
      <c r="M10" s="44"/>
      <c r="N10" s="44"/>
      <c r="O10" s="44"/>
    </row>
    <row r="11" ht="12.75" customHeight="1">
      <c r="A11" t="s">
        <v>258</v>
      </c>
    </row>
  </sheetData>
  <sheetProtection/>
  <mergeCells count="2">
    <mergeCell ref="A1:O1"/>
    <mergeCell ref="A2:K2"/>
  </mergeCells>
  <printOptions horizontalCentered="1"/>
  <pageMargins left="0.1968503937007874" right="0.1968503937007874" top="0.984251968503937" bottom="0" header="0" footer="0"/>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dimension ref="A1:P11"/>
  <sheetViews>
    <sheetView showGridLines="0" showZeros="0" zoomScalePageLayoutView="0" workbookViewId="0" topLeftCell="A1">
      <selection activeCell="A3" sqref="A3"/>
    </sheetView>
  </sheetViews>
  <sheetFormatPr defaultColWidth="9.16015625" defaultRowHeight="12.75" customHeight="1"/>
  <cols>
    <col min="1" max="1" width="62" style="0" customWidth="1"/>
    <col min="2" max="3" width="35.5" style="0" customWidth="1"/>
  </cols>
  <sheetData>
    <row r="1" spans="1:3" ht="35.25" customHeight="1">
      <c r="A1" s="24" t="s">
        <v>168</v>
      </c>
      <c r="B1" s="24"/>
      <c r="C1" s="24"/>
    </row>
    <row r="2" spans="1:3" ht="21" customHeight="1">
      <c r="A2" s="24"/>
      <c r="B2" s="24"/>
      <c r="C2" s="25" t="s">
        <v>66</v>
      </c>
    </row>
    <row r="3" spans="1:3" ht="24.75" customHeight="1">
      <c r="A3" s="200" t="s">
        <v>259</v>
      </c>
      <c r="B3" s="200"/>
      <c r="C3" s="201" t="s">
        <v>159</v>
      </c>
    </row>
    <row r="4" spans="1:16" s="22" customFormat="1" ht="30" customHeight="1">
      <c r="A4" s="271" t="s">
        <v>67</v>
      </c>
      <c r="B4" s="26" t="s">
        <v>68</v>
      </c>
      <c r="C4" s="27"/>
      <c r="F4" s="28"/>
      <c r="P4" s="28"/>
    </row>
    <row r="5" spans="1:16" s="22" customFormat="1" ht="43.5" customHeight="1">
      <c r="A5" s="271"/>
      <c r="B5" s="29" t="s">
        <v>170</v>
      </c>
      <c r="C5" s="30" t="s">
        <v>169</v>
      </c>
      <c r="E5" s="31">
        <v>3.6</v>
      </c>
      <c r="F5" s="32">
        <v>0</v>
      </c>
      <c r="G5" s="32">
        <v>0.6</v>
      </c>
      <c r="H5" s="31">
        <v>3</v>
      </c>
      <c r="I5" s="32">
        <v>0</v>
      </c>
      <c r="J5" s="31">
        <v>3</v>
      </c>
      <c r="K5" s="31">
        <v>9.4</v>
      </c>
      <c r="L5" s="32">
        <v>0</v>
      </c>
      <c r="M5" s="32">
        <v>0.7</v>
      </c>
      <c r="N5" s="31">
        <v>8.7</v>
      </c>
      <c r="O5" s="32">
        <v>0</v>
      </c>
      <c r="P5" s="31">
        <v>8.7</v>
      </c>
    </row>
    <row r="6" spans="1:16" s="22" customFormat="1" ht="34.5" customHeight="1">
      <c r="A6" s="33" t="s">
        <v>69</v>
      </c>
      <c r="B6" s="227">
        <v>14</v>
      </c>
      <c r="C6" s="227">
        <v>38.33</v>
      </c>
      <c r="E6" s="28"/>
      <c r="G6" s="28"/>
      <c r="I6" s="28"/>
      <c r="J6" s="28"/>
      <c r="K6" s="28"/>
      <c r="L6" s="28"/>
      <c r="M6" s="28"/>
      <c r="N6" s="28"/>
      <c r="O6" s="28"/>
      <c r="P6" s="28"/>
    </row>
    <row r="7" spans="1:16" s="23" customFormat="1" ht="34.5" customHeight="1">
      <c r="A7" s="34" t="s">
        <v>70</v>
      </c>
      <c r="B7" s="228">
        <v>0</v>
      </c>
      <c r="C7" s="228">
        <v>0</v>
      </c>
      <c r="D7" s="35"/>
      <c r="E7" s="35"/>
      <c r="F7" s="35"/>
      <c r="G7" s="35"/>
      <c r="H7" s="35"/>
      <c r="I7" s="35"/>
      <c r="J7" s="35"/>
      <c r="K7" s="35"/>
      <c r="L7" s="35"/>
      <c r="M7" s="35"/>
      <c r="O7" s="35"/>
      <c r="P7" s="35"/>
    </row>
    <row r="8" spans="1:16" s="23" customFormat="1" ht="34.5" customHeight="1">
      <c r="A8" s="36" t="s">
        <v>71</v>
      </c>
      <c r="B8" s="229">
        <v>0</v>
      </c>
      <c r="C8" s="229">
        <v>3.83</v>
      </c>
      <c r="D8" s="35"/>
      <c r="E8" s="35"/>
      <c r="G8" s="35"/>
      <c r="H8" s="35"/>
      <c r="I8" s="35"/>
      <c r="J8" s="35"/>
      <c r="K8" s="35"/>
      <c r="L8" s="35"/>
      <c r="M8" s="35"/>
      <c r="O8" s="35"/>
      <c r="P8" s="35"/>
    </row>
    <row r="9" spans="1:16" s="23" customFormat="1" ht="34.5" customHeight="1">
      <c r="A9" s="36" t="s">
        <v>72</v>
      </c>
      <c r="B9" s="229">
        <v>14</v>
      </c>
      <c r="C9" s="229">
        <v>34.5</v>
      </c>
      <c r="D9" s="35"/>
      <c r="E9" s="35"/>
      <c r="H9" s="35"/>
      <c r="I9" s="35"/>
      <c r="L9" s="35"/>
      <c r="N9" s="35"/>
      <c r="P9" s="35"/>
    </row>
    <row r="10" spans="1:9" s="23" customFormat="1" ht="34.5" customHeight="1">
      <c r="A10" s="36" t="s">
        <v>73</v>
      </c>
      <c r="B10" s="229">
        <v>0</v>
      </c>
      <c r="C10" s="229">
        <v>0</v>
      </c>
      <c r="D10" s="35"/>
      <c r="E10" s="35"/>
      <c r="F10" s="35"/>
      <c r="G10" s="35"/>
      <c r="H10" s="35"/>
      <c r="I10" s="35"/>
    </row>
    <row r="11" spans="1:8" s="23" customFormat="1" ht="34.5" customHeight="1">
      <c r="A11" s="36" t="s">
        <v>74</v>
      </c>
      <c r="B11" s="229">
        <v>14</v>
      </c>
      <c r="C11" s="229">
        <v>34.5</v>
      </c>
      <c r="D11" s="35"/>
      <c r="E11" s="35"/>
      <c r="F11" s="35"/>
      <c r="G11" s="35"/>
      <c r="H11" s="35"/>
    </row>
  </sheetData>
  <sheetProtection/>
  <mergeCells count="1">
    <mergeCell ref="A4:A5"/>
  </mergeCells>
  <printOptions horizontalCentered="1"/>
  <pageMargins left="0.75" right="0.75" top="0.98" bottom="0.98" header="0.51" footer="0.51"/>
  <pageSetup horizontalDpi="600" verticalDpi="600" orientation="landscape" paperSize="9" r:id="rId1"/>
</worksheet>
</file>

<file path=xl/worksheets/sheet41.xml><?xml version="1.0" encoding="utf-8"?>
<worksheet xmlns="http://schemas.openxmlformats.org/spreadsheetml/2006/main" xmlns:r="http://schemas.openxmlformats.org/officeDocument/2006/relationships">
  <dimension ref="A1:FR11"/>
  <sheetViews>
    <sheetView showGridLines="0" showZeros="0" zoomScalePageLayoutView="0" workbookViewId="0" topLeftCell="A1">
      <selection activeCell="A8" sqref="A8"/>
    </sheetView>
  </sheetViews>
  <sheetFormatPr defaultColWidth="6.83203125" defaultRowHeight="19.5" customHeight="1"/>
  <cols>
    <col min="1" max="1" width="42.83203125" style="10" customWidth="1"/>
    <col min="2" max="2" width="7.66015625" style="11" customWidth="1"/>
    <col min="3" max="3" width="7.16015625" style="11" customWidth="1"/>
    <col min="4" max="4" width="8" style="11" customWidth="1"/>
    <col min="5" max="5" width="44.83203125" style="11" customWidth="1"/>
    <col min="6" max="6" width="44" style="11" customWidth="1"/>
    <col min="7" max="174" width="6.83203125" style="12" customWidth="1"/>
    <col min="175" max="175" width="6.83203125" style="0" customWidth="1"/>
  </cols>
  <sheetData>
    <row r="1" spans="1:6" s="6" customFormat="1" ht="36.75" customHeight="1">
      <c r="A1" s="259" t="s">
        <v>171</v>
      </c>
      <c r="B1" s="259"/>
      <c r="C1" s="259"/>
      <c r="D1" s="259"/>
      <c r="E1" s="259"/>
      <c r="F1" s="259"/>
    </row>
    <row r="2" spans="1:6" s="6" customFormat="1" ht="24" customHeight="1">
      <c r="A2" s="13"/>
      <c r="B2" s="13"/>
      <c r="C2" s="13"/>
      <c r="D2" s="13"/>
      <c r="E2" s="13"/>
      <c r="F2" s="14" t="s">
        <v>75</v>
      </c>
    </row>
    <row r="3" spans="1:6" s="6" customFormat="1" ht="15" customHeight="1">
      <c r="A3" s="252" t="s">
        <v>260</v>
      </c>
      <c r="B3" s="252"/>
      <c r="C3" s="253"/>
      <c r="D3" s="16"/>
      <c r="E3" s="16"/>
      <c r="F3" s="17" t="s">
        <v>3</v>
      </c>
    </row>
    <row r="4" spans="1:6" s="7" customFormat="1" ht="24" customHeight="1">
      <c r="A4" s="242" t="s">
        <v>17</v>
      </c>
      <c r="B4" s="270" t="s">
        <v>76</v>
      </c>
      <c r="C4" s="270"/>
      <c r="D4" s="270"/>
      <c r="E4" s="270" t="s">
        <v>28</v>
      </c>
      <c r="F4" s="243" t="s">
        <v>170</v>
      </c>
    </row>
    <row r="5" spans="1:6" s="7" customFormat="1" ht="24.75" customHeight="1">
      <c r="A5" s="242"/>
      <c r="B5" s="270"/>
      <c r="C5" s="270"/>
      <c r="D5" s="270"/>
      <c r="E5" s="270"/>
      <c r="F5" s="243"/>
    </row>
    <row r="6" spans="1:6" s="8" customFormat="1" ht="38.25" customHeight="1">
      <c r="A6" s="242"/>
      <c r="B6" s="19" t="s">
        <v>29</v>
      </c>
      <c r="C6" s="19" t="s">
        <v>30</v>
      </c>
      <c r="D6" s="19" t="s">
        <v>31</v>
      </c>
      <c r="E6" s="270"/>
      <c r="F6" s="243"/>
    </row>
    <row r="7" spans="1:174" s="9" customFormat="1" ht="15" customHeight="1">
      <c r="A7" s="134"/>
      <c r="B7" s="135"/>
      <c r="C7" s="135"/>
      <c r="D7" s="135"/>
      <c r="E7" s="136" t="s">
        <v>20</v>
      </c>
      <c r="F7" s="137"/>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row>
    <row r="8" spans="1:6" ht="19.5" customHeight="1">
      <c r="A8" s="42"/>
      <c r="B8" s="156"/>
      <c r="C8" s="156"/>
      <c r="D8" s="156"/>
      <c r="E8" s="72"/>
      <c r="F8" s="91"/>
    </row>
    <row r="9" spans="1:6" ht="19.5" customHeight="1">
      <c r="A9" s="42"/>
      <c r="B9" s="156"/>
      <c r="C9" s="162"/>
      <c r="D9" s="156"/>
      <c r="E9" s="72"/>
      <c r="F9" s="91"/>
    </row>
    <row r="10" spans="1:6" ht="19.5" customHeight="1">
      <c r="A10" s="42"/>
      <c r="B10" s="156"/>
      <c r="C10" s="162"/>
      <c r="D10" s="162"/>
      <c r="E10" s="72"/>
      <c r="F10" s="91"/>
    </row>
    <row r="11" ht="19.5" customHeight="1">
      <c r="A11" t="s">
        <v>261</v>
      </c>
    </row>
  </sheetData>
  <sheetProtection/>
  <mergeCells count="6">
    <mergeCell ref="A1:F1"/>
    <mergeCell ref="A3:C3"/>
    <mergeCell ref="A4:A6"/>
    <mergeCell ref="E4:E6"/>
    <mergeCell ref="F4:F6"/>
    <mergeCell ref="B4:D5"/>
  </mergeCells>
  <printOptions horizontalCentered="1"/>
  <pageMargins left="0.3937007874015748" right="0.3937007874015748" top="0.984251968503937" bottom="0.984251968503937" header="0" footer="0"/>
  <pageSetup fitToHeight="100" horizontalDpi="600" verticalDpi="600" orientation="landscape" paperSize="9" r:id="rId1"/>
</worksheet>
</file>

<file path=xl/worksheets/sheet42.xml><?xml version="1.0" encoding="utf-8"?>
<worksheet xmlns="http://schemas.openxmlformats.org/spreadsheetml/2006/main" xmlns:r="http://schemas.openxmlformats.org/officeDocument/2006/relationships">
  <dimension ref="A1:V22"/>
  <sheetViews>
    <sheetView showGridLines="0" showZeros="0" tabSelected="1" zoomScalePageLayoutView="0" workbookViewId="0" topLeftCell="A1">
      <pane xSplit="2" ySplit="6" topLeftCell="I22" activePane="bottomRight" state="frozen"/>
      <selection pane="topLeft" activeCell="A1" sqref="A1"/>
      <selection pane="topRight" activeCell="C1" sqref="C1"/>
      <selection pane="bottomLeft" activeCell="A7" sqref="A7"/>
      <selection pane="bottomRight" activeCell="O22" sqref="O22"/>
    </sheetView>
  </sheetViews>
  <sheetFormatPr defaultColWidth="9.33203125" defaultRowHeight="11.25"/>
  <cols>
    <col min="1" max="1" width="14.16015625" style="1" customWidth="1"/>
    <col min="2" max="2" width="18.83203125" style="1" customWidth="1"/>
    <col min="3" max="3" width="12.66015625" style="1" customWidth="1"/>
    <col min="4" max="4" width="11.5" style="1" customWidth="1"/>
    <col min="5" max="5" width="13" style="1" customWidth="1"/>
    <col min="6" max="6" width="7.83203125" style="1" customWidth="1"/>
    <col min="7" max="7" width="10.16015625" style="1" customWidth="1"/>
    <col min="8" max="8" width="10.66015625" style="1" customWidth="1"/>
    <col min="9" max="9" width="7.66015625" style="1" customWidth="1"/>
    <col min="10" max="10" width="6.83203125" style="1" customWidth="1"/>
    <col min="11" max="11" width="12.66015625" style="1" customWidth="1"/>
    <col min="12" max="12" width="12" style="1" customWidth="1"/>
    <col min="13" max="13" width="27.83203125" style="1" customWidth="1"/>
    <col min="14" max="14" width="14.16015625" style="1" customWidth="1"/>
    <col min="15" max="15" width="17.33203125" style="1" customWidth="1"/>
    <col min="16" max="16" width="10.83203125" style="1" customWidth="1"/>
    <col min="17" max="17" width="9.5" style="1" customWidth="1"/>
    <col min="18" max="18" width="5.66015625" style="1" customWidth="1"/>
    <col min="19" max="19" width="21.5" style="1" customWidth="1"/>
    <col min="20" max="20" width="11.33203125" style="1" customWidth="1"/>
    <col min="21" max="21" width="13.66015625" style="1" customWidth="1"/>
    <col min="22" max="22" width="10.66015625" style="1" customWidth="1"/>
    <col min="23" max="16384" width="9.33203125" style="1" customWidth="1"/>
  </cols>
  <sheetData>
    <row r="1" spans="1:22" ht="44.25" customHeight="1">
      <c r="A1" s="244" t="s">
        <v>172</v>
      </c>
      <c r="B1" s="244"/>
      <c r="C1" s="244"/>
      <c r="D1" s="244"/>
      <c r="E1" s="244"/>
      <c r="F1" s="244"/>
      <c r="G1" s="244"/>
      <c r="H1" s="244"/>
      <c r="I1" s="244"/>
      <c r="J1" s="244"/>
      <c r="K1" s="244"/>
      <c r="L1" s="244"/>
      <c r="M1" s="244"/>
      <c r="N1" s="244"/>
      <c r="O1" s="244"/>
      <c r="P1" s="244"/>
      <c r="Q1" s="244"/>
      <c r="R1" s="244"/>
      <c r="S1" s="244"/>
      <c r="T1" s="244"/>
      <c r="U1" s="244"/>
      <c r="V1" s="244"/>
    </row>
    <row r="2" spans="1:22" ht="12" customHeight="1">
      <c r="A2" s="2"/>
      <c r="B2" s="2"/>
      <c r="C2" s="2"/>
      <c r="D2" s="2"/>
      <c r="E2" s="2"/>
      <c r="F2" s="2"/>
      <c r="G2" s="2"/>
      <c r="H2" s="2"/>
      <c r="I2" s="2"/>
      <c r="J2" s="2"/>
      <c r="K2" s="2"/>
      <c r="L2" s="2"/>
      <c r="M2" s="2"/>
      <c r="N2" s="2"/>
      <c r="O2" s="2"/>
      <c r="P2" s="2"/>
      <c r="Q2" s="2"/>
      <c r="R2" s="2"/>
      <c r="S2" s="2"/>
      <c r="T2" s="2"/>
      <c r="U2" s="4" t="s">
        <v>77</v>
      </c>
      <c r="V2" s="2"/>
    </row>
    <row r="3" spans="1:22" ht="14.25" customHeight="1">
      <c r="A3" s="252" t="s">
        <v>217</v>
      </c>
      <c r="B3" s="252"/>
      <c r="C3" s="253"/>
      <c r="D3" s="3"/>
      <c r="E3" s="3"/>
      <c r="F3" s="3"/>
      <c r="G3" s="3"/>
      <c r="H3" s="3"/>
      <c r="I3" s="3"/>
      <c r="J3" s="3"/>
      <c r="K3" s="3"/>
      <c r="L3" s="3"/>
      <c r="M3" s="3"/>
      <c r="N3" s="3"/>
      <c r="O3" s="3"/>
      <c r="P3" s="3"/>
      <c r="Q3" s="3"/>
      <c r="R3" s="3"/>
      <c r="S3" s="3"/>
      <c r="T3" s="3"/>
      <c r="U3" s="5" t="s">
        <v>3</v>
      </c>
      <c r="V3" s="3"/>
    </row>
    <row r="4" spans="1:22" ht="16.5" customHeight="1">
      <c r="A4" s="287" t="s">
        <v>17</v>
      </c>
      <c r="B4" s="287" t="s">
        <v>57</v>
      </c>
      <c r="C4" s="256" t="s">
        <v>144</v>
      </c>
      <c r="D4" s="256"/>
      <c r="E4" s="256"/>
      <c r="F4" s="256"/>
      <c r="G4" s="256"/>
      <c r="H4" s="256"/>
      <c r="I4" s="256"/>
      <c r="J4" s="256"/>
      <c r="K4" s="256"/>
      <c r="L4" s="256"/>
      <c r="M4" s="288" t="s">
        <v>78</v>
      </c>
      <c r="N4" s="288" t="s">
        <v>79</v>
      </c>
      <c r="O4" s="288" t="s">
        <v>80</v>
      </c>
      <c r="P4" s="288"/>
      <c r="Q4" s="288"/>
      <c r="R4" s="288"/>
      <c r="S4" s="288" t="s">
        <v>81</v>
      </c>
      <c r="T4" s="288"/>
      <c r="U4" s="288"/>
      <c r="V4" s="288"/>
    </row>
    <row r="5" spans="1:22" ht="29.25" customHeight="1">
      <c r="A5" s="287"/>
      <c r="B5" s="287"/>
      <c r="C5" s="256" t="s">
        <v>20</v>
      </c>
      <c r="D5" s="270" t="s">
        <v>8</v>
      </c>
      <c r="E5" s="270"/>
      <c r="F5" s="270" t="s">
        <v>86</v>
      </c>
      <c r="G5" s="270" t="s">
        <v>155</v>
      </c>
      <c r="H5" s="270" t="s">
        <v>88</v>
      </c>
      <c r="I5" s="270" t="s">
        <v>148</v>
      </c>
      <c r="J5" s="270" t="s">
        <v>149</v>
      </c>
      <c r="K5" s="270"/>
      <c r="L5" s="270" t="s">
        <v>164</v>
      </c>
      <c r="M5" s="288"/>
      <c r="N5" s="288"/>
      <c r="O5" s="288" t="s">
        <v>82</v>
      </c>
      <c r="P5" s="288" t="s">
        <v>83</v>
      </c>
      <c r="Q5" s="288" t="s">
        <v>84</v>
      </c>
      <c r="R5" s="288" t="s">
        <v>85</v>
      </c>
      <c r="S5" s="288" t="s">
        <v>82</v>
      </c>
      <c r="T5" s="288" t="s">
        <v>83</v>
      </c>
      <c r="U5" s="288" t="s">
        <v>84</v>
      </c>
      <c r="V5" s="288" t="s">
        <v>85</v>
      </c>
    </row>
    <row r="6" spans="1:22" ht="51" customHeight="1">
      <c r="A6" s="287"/>
      <c r="B6" s="287"/>
      <c r="C6" s="256"/>
      <c r="D6" s="18" t="s">
        <v>100</v>
      </c>
      <c r="E6" s="18" t="s">
        <v>146</v>
      </c>
      <c r="F6" s="270"/>
      <c r="G6" s="270"/>
      <c r="H6" s="270"/>
      <c r="I6" s="270"/>
      <c r="J6" s="18" t="s">
        <v>100</v>
      </c>
      <c r="K6" s="18" t="s">
        <v>146</v>
      </c>
      <c r="L6" s="270"/>
      <c r="M6" s="288"/>
      <c r="N6" s="288"/>
      <c r="O6" s="288"/>
      <c r="P6" s="288"/>
      <c r="Q6" s="288"/>
      <c r="R6" s="288"/>
      <c r="S6" s="288"/>
      <c r="T6" s="288"/>
      <c r="U6" s="288"/>
      <c r="V6" s="288"/>
    </row>
    <row r="7" spans="1:22" ht="28.5" customHeight="1">
      <c r="A7" s="169"/>
      <c r="B7" s="189"/>
      <c r="C7" s="222">
        <f aca="true" t="shared" si="0" ref="C7:H7">SUM(C8:C22)</f>
        <v>3335.64</v>
      </c>
      <c r="D7" s="222">
        <f t="shared" si="0"/>
        <v>3303.7000000000003</v>
      </c>
      <c r="E7" s="222">
        <f t="shared" si="0"/>
        <v>0</v>
      </c>
      <c r="F7" s="222">
        <f t="shared" si="0"/>
        <v>0</v>
      </c>
      <c r="G7" s="222">
        <f t="shared" si="0"/>
        <v>0</v>
      </c>
      <c r="H7" s="222">
        <f t="shared" si="0"/>
        <v>31.94</v>
      </c>
      <c r="I7" s="236"/>
      <c r="J7" s="236"/>
      <c r="K7" s="236"/>
      <c r="L7" s="192"/>
      <c r="M7" s="231"/>
      <c r="N7" s="193"/>
      <c r="O7" s="194"/>
      <c r="P7" s="194"/>
      <c r="Q7" s="49"/>
      <c r="R7" s="49"/>
      <c r="S7" s="194"/>
      <c r="T7" s="194"/>
      <c r="U7" s="49"/>
      <c r="V7" s="49"/>
    </row>
    <row r="8" spans="1:22" s="191" customFormat="1" ht="57.75" customHeight="1">
      <c r="A8" s="169" t="s">
        <v>197</v>
      </c>
      <c r="B8" s="190" t="s">
        <v>247</v>
      </c>
      <c r="C8" s="222">
        <f aca="true" t="shared" si="1" ref="C8:C22">SUM(D8+F8+G8+H8+I8+J8+L8)</f>
        <v>121.68</v>
      </c>
      <c r="D8" s="237">
        <v>93.34</v>
      </c>
      <c r="E8" s="239"/>
      <c r="F8" s="239"/>
      <c r="G8" s="239"/>
      <c r="H8" s="238">
        <v>28.34</v>
      </c>
      <c r="I8" s="239"/>
      <c r="J8" s="239"/>
      <c r="K8" s="239"/>
      <c r="L8" s="193"/>
      <c r="M8" s="231" t="s">
        <v>270</v>
      </c>
      <c r="N8" s="195" t="s">
        <v>263</v>
      </c>
      <c r="O8" s="234" t="s">
        <v>271</v>
      </c>
      <c r="P8" s="194"/>
      <c r="Q8" s="194"/>
      <c r="R8" s="194"/>
      <c r="S8" s="234" t="s">
        <v>272</v>
      </c>
      <c r="T8" s="194"/>
      <c r="U8" s="194"/>
      <c r="V8" s="194"/>
    </row>
    <row r="9" spans="1:22" ht="70.5" customHeight="1">
      <c r="A9" s="169" t="s">
        <v>197</v>
      </c>
      <c r="B9" s="233" t="s">
        <v>332</v>
      </c>
      <c r="C9" s="240">
        <f t="shared" si="1"/>
        <v>36</v>
      </c>
      <c r="D9" s="240">
        <v>36</v>
      </c>
      <c r="E9" s="240"/>
      <c r="F9" s="240"/>
      <c r="G9" s="240"/>
      <c r="H9" s="240"/>
      <c r="I9" s="240"/>
      <c r="J9" s="240"/>
      <c r="K9" s="240"/>
      <c r="L9" s="232"/>
      <c r="M9" s="233" t="s">
        <v>270</v>
      </c>
      <c r="N9" s="233" t="s">
        <v>263</v>
      </c>
      <c r="O9" s="235" t="s">
        <v>333</v>
      </c>
      <c r="P9" s="233"/>
      <c r="Q9" s="233"/>
      <c r="R9" s="233"/>
      <c r="S9" s="235" t="s">
        <v>311</v>
      </c>
      <c r="T9" s="233"/>
      <c r="U9" s="233"/>
      <c r="V9" s="233"/>
    </row>
    <row r="10" spans="1:22" ht="69" customHeight="1">
      <c r="A10" s="169" t="s">
        <v>197</v>
      </c>
      <c r="B10" s="233" t="s">
        <v>308</v>
      </c>
      <c r="C10" s="222">
        <f t="shared" si="1"/>
        <v>300</v>
      </c>
      <c r="D10" s="240">
        <v>300</v>
      </c>
      <c r="E10" s="240"/>
      <c r="F10" s="240"/>
      <c r="G10" s="240"/>
      <c r="H10" s="240"/>
      <c r="I10" s="240"/>
      <c r="J10" s="240"/>
      <c r="K10" s="240"/>
      <c r="L10" s="232"/>
      <c r="M10" s="233" t="s">
        <v>309</v>
      </c>
      <c r="N10" s="233" t="s">
        <v>263</v>
      </c>
      <c r="O10" s="235" t="s">
        <v>310</v>
      </c>
      <c r="P10" s="233"/>
      <c r="Q10" s="233"/>
      <c r="R10" s="233"/>
      <c r="S10" s="235" t="s">
        <v>311</v>
      </c>
      <c r="T10" s="233"/>
      <c r="U10" s="233"/>
      <c r="V10" s="233"/>
    </row>
    <row r="11" spans="1:22" ht="176.25" customHeight="1">
      <c r="A11" s="169" t="s">
        <v>197</v>
      </c>
      <c r="B11" s="189" t="s">
        <v>265</v>
      </c>
      <c r="C11" s="222">
        <f t="shared" si="1"/>
        <v>20</v>
      </c>
      <c r="D11" s="237">
        <v>20</v>
      </c>
      <c r="E11" s="236"/>
      <c r="F11" s="236"/>
      <c r="G11" s="236"/>
      <c r="H11" s="236"/>
      <c r="I11" s="236"/>
      <c r="J11" s="236"/>
      <c r="K11" s="236"/>
      <c r="L11" s="192"/>
      <c r="M11" s="231" t="s">
        <v>266</v>
      </c>
      <c r="N11" s="193" t="s">
        <v>263</v>
      </c>
      <c r="O11" s="234" t="s">
        <v>267</v>
      </c>
      <c r="P11" s="233" t="s">
        <v>278</v>
      </c>
      <c r="Q11" s="233" t="s">
        <v>279</v>
      </c>
      <c r="R11" s="49"/>
      <c r="S11" s="234" t="s">
        <v>281</v>
      </c>
      <c r="T11" s="194"/>
      <c r="U11" s="49"/>
      <c r="V11" s="49"/>
    </row>
    <row r="12" spans="1:22" ht="69" customHeight="1">
      <c r="A12" s="169" t="s">
        <v>197</v>
      </c>
      <c r="B12" s="233" t="s">
        <v>328</v>
      </c>
      <c r="C12" s="240">
        <f t="shared" si="1"/>
        <v>10</v>
      </c>
      <c r="D12" s="240">
        <v>10</v>
      </c>
      <c r="E12" s="240"/>
      <c r="F12" s="240"/>
      <c r="G12" s="240"/>
      <c r="H12" s="240"/>
      <c r="I12" s="240"/>
      <c r="J12" s="240"/>
      <c r="K12" s="240"/>
      <c r="L12" s="232"/>
      <c r="M12" s="233" t="s">
        <v>329</v>
      </c>
      <c r="N12" s="233" t="s">
        <v>263</v>
      </c>
      <c r="O12" s="235" t="s">
        <v>330</v>
      </c>
      <c r="P12" s="233"/>
      <c r="Q12" s="233"/>
      <c r="R12" s="233"/>
      <c r="S12" s="235" t="s">
        <v>331</v>
      </c>
      <c r="T12" s="233"/>
      <c r="U12" s="233"/>
      <c r="V12" s="233"/>
    </row>
    <row r="13" spans="1:22" ht="69" customHeight="1">
      <c r="A13" s="169" t="s">
        <v>197</v>
      </c>
      <c r="B13" s="233" t="s">
        <v>312</v>
      </c>
      <c r="C13" s="240">
        <f t="shared" si="1"/>
        <v>15.5</v>
      </c>
      <c r="D13" s="240">
        <v>15.5</v>
      </c>
      <c r="E13" s="240"/>
      <c r="F13" s="240"/>
      <c r="G13" s="240"/>
      <c r="H13" s="240"/>
      <c r="I13" s="240"/>
      <c r="J13" s="240"/>
      <c r="K13" s="240"/>
      <c r="L13" s="232"/>
      <c r="M13" s="233" t="s">
        <v>313</v>
      </c>
      <c r="N13" s="233" t="s">
        <v>263</v>
      </c>
      <c r="O13" s="235" t="s">
        <v>314</v>
      </c>
      <c r="P13" s="233" t="s">
        <v>315</v>
      </c>
      <c r="Q13" s="233"/>
      <c r="R13" s="233"/>
      <c r="S13" s="235" t="s">
        <v>316</v>
      </c>
      <c r="T13" s="233" t="s">
        <v>317</v>
      </c>
      <c r="U13" s="233" t="s">
        <v>318</v>
      </c>
      <c r="V13" s="233" t="s">
        <v>319</v>
      </c>
    </row>
    <row r="14" spans="1:22" ht="69" customHeight="1">
      <c r="A14" s="169" t="s">
        <v>197</v>
      </c>
      <c r="B14" s="233" t="s">
        <v>320</v>
      </c>
      <c r="C14" s="240">
        <f t="shared" si="1"/>
        <v>15.82</v>
      </c>
      <c r="D14" s="240">
        <v>15.82</v>
      </c>
      <c r="E14" s="240"/>
      <c r="F14" s="240"/>
      <c r="G14" s="240"/>
      <c r="H14" s="240"/>
      <c r="I14" s="240"/>
      <c r="J14" s="240"/>
      <c r="K14" s="240"/>
      <c r="L14" s="232"/>
      <c r="M14" s="233" t="s">
        <v>321</v>
      </c>
      <c r="N14" s="233" t="s">
        <v>263</v>
      </c>
      <c r="O14" s="235" t="s">
        <v>322</v>
      </c>
      <c r="P14" s="233" t="s">
        <v>323</v>
      </c>
      <c r="Q14" s="233" t="s">
        <v>324</v>
      </c>
      <c r="R14" s="233"/>
      <c r="S14" s="235" t="s">
        <v>325</v>
      </c>
      <c r="T14" s="233" t="s">
        <v>326</v>
      </c>
      <c r="U14" s="233" t="s">
        <v>327</v>
      </c>
      <c r="V14" s="233"/>
    </row>
    <row r="15" spans="1:22" ht="59.25" customHeight="1">
      <c r="A15" s="169" t="s">
        <v>197</v>
      </c>
      <c r="B15" s="189" t="s">
        <v>262</v>
      </c>
      <c r="C15" s="222">
        <f t="shared" si="1"/>
        <v>70.72</v>
      </c>
      <c r="D15" s="237">
        <v>67.12</v>
      </c>
      <c r="E15" s="236"/>
      <c r="F15" s="236"/>
      <c r="G15" s="236"/>
      <c r="H15" s="238">
        <v>3.6</v>
      </c>
      <c r="I15" s="236"/>
      <c r="J15" s="236"/>
      <c r="K15" s="236"/>
      <c r="L15" s="192"/>
      <c r="M15" s="231" t="s">
        <v>289</v>
      </c>
      <c r="N15" s="193" t="s">
        <v>264</v>
      </c>
      <c r="O15" s="234" t="s">
        <v>280</v>
      </c>
      <c r="P15" s="194"/>
      <c r="Q15" s="194"/>
      <c r="R15" s="194"/>
      <c r="S15" s="234" t="s">
        <v>282</v>
      </c>
      <c r="T15" s="194"/>
      <c r="U15" s="194"/>
      <c r="V15" s="194"/>
    </row>
    <row r="16" spans="1:22" ht="69" customHeight="1">
      <c r="A16" s="169" t="s">
        <v>197</v>
      </c>
      <c r="B16" s="233" t="s">
        <v>297</v>
      </c>
      <c r="C16" s="222">
        <f t="shared" si="1"/>
        <v>2.11</v>
      </c>
      <c r="D16" s="237">
        <v>2.11</v>
      </c>
      <c r="E16" s="240"/>
      <c r="F16" s="240"/>
      <c r="G16" s="240"/>
      <c r="H16" s="240"/>
      <c r="I16" s="240"/>
      <c r="J16" s="240"/>
      <c r="K16" s="240"/>
      <c r="L16" s="232"/>
      <c r="M16" s="233" t="s">
        <v>298</v>
      </c>
      <c r="N16" s="233" t="s">
        <v>263</v>
      </c>
      <c r="O16" s="235" t="s">
        <v>299</v>
      </c>
      <c r="P16" s="233"/>
      <c r="Q16" s="233"/>
      <c r="R16" s="233"/>
      <c r="S16" s="235" t="s">
        <v>300</v>
      </c>
      <c r="T16" s="233"/>
      <c r="U16" s="233"/>
      <c r="V16" s="233"/>
    </row>
    <row r="17" spans="1:22" ht="69" customHeight="1">
      <c r="A17" s="169" t="s">
        <v>197</v>
      </c>
      <c r="B17" s="233" t="s">
        <v>239</v>
      </c>
      <c r="C17" s="222">
        <f t="shared" si="1"/>
        <v>220.4</v>
      </c>
      <c r="D17" s="240">
        <v>220.4</v>
      </c>
      <c r="E17" s="240"/>
      <c r="F17" s="240"/>
      <c r="G17" s="240"/>
      <c r="H17" s="240"/>
      <c r="I17" s="240"/>
      <c r="J17" s="240"/>
      <c r="K17" s="240"/>
      <c r="L17" s="232"/>
      <c r="M17" s="233" t="s">
        <v>275</v>
      </c>
      <c r="N17" s="233" t="s">
        <v>263</v>
      </c>
      <c r="O17" s="235" t="s">
        <v>287</v>
      </c>
      <c r="P17" s="233"/>
      <c r="Q17" s="233"/>
      <c r="R17" s="233"/>
      <c r="S17" s="129" t="s">
        <v>277</v>
      </c>
      <c r="T17" s="233" t="s">
        <v>276</v>
      </c>
      <c r="U17" s="233"/>
      <c r="V17" s="241"/>
    </row>
    <row r="18" spans="1:22" ht="69" customHeight="1">
      <c r="A18" s="169" t="s">
        <v>197</v>
      </c>
      <c r="B18" s="233" t="s">
        <v>290</v>
      </c>
      <c r="C18" s="222">
        <f t="shared" si="1"/>
        <v>129.8</v>
      </c>
      <c r="D18" s="240">
        <v>129.8</v>
      </c>
      <c r="E18" s="240"/>
      <c r="F18" s="240"/>
      <c r="G18" s="240"/>
      <c r="H18" s="240"/>
      <c r="I18" s="240"/>
      <c r="J18" s="240"/>
      <c r="K18" s="240"/>
      <c r="L18" s="232"/>
      <c r="M18" s="233" t="s">
        <v>291</v>
      </c>
      <c r="N18" s="233" t="s">
        <v>264</v>
      </c>
      <c r="O18" s="235" t="s">
        <v>292</v>
      </c>
      <c r="P18" s="233"/>
      <c r="Q18" s="233"/>
      <c r="R18" s="233"/>
      <c r="S18" s="235" t="s">
        <v>293</v>
      </c>
      <c r="T18" s="233" t="s">
        <v>294</v>
      </c>
      <c r="U18" s="233"/>
      <c r="V18" s="233"/>
    </row>
    <row r="19" spans="1:22" ht="69" customHeight="1">
      <c r="A19" s="169" t="s">
        <v>197</v>
      </c>
      <c r="B19" s="233" t="s">
        <v>295</v>
      </c>
      <c r="C19" s="222">
        <f t="shared" si="1"/>
        <v>775.7</v>
      </c>
      <c r="D19" s="240">
        <v>775.7</v>
      </c>
      <c r="E19" s="240"/>
      <c r="F19" s="240"/>
      <c r="G19" s="240"/>
      <c r="H19" s="240"/>
      <c r="I19" s="240"/>
      <c r="J19" s="240"/>
      <c r="K19" s="240"/>
      <c r="L19" s="232"/>
      <c r="M19" s="233" t="s">
        <v>291</v>
      </c>
      <c r="N19" s="233" t="s">
        <v>263</v>
      </c>
      <c r="O19" s="235" t="s">
        <v>296</v>
      </c>
      <c r="P19" s="233"/>
      <c r="Q19" s="233"/>
      <c r="R19" s="233"/>
      <c r="S19" s="235" t="s">
        <v>293</v>
      </c>
      <c r="T19" s="233" t="s">
        <v>294</v>
      </c>
      <c r="U19" s="233"/>
      <c r="V19" s="233"/>
    </row>
    <row r="20" spans="1:22" ht="69" customHeight="1">
      <c r="A20" s="169" t="s">
        <v>197</v>
      </c>
      <c r="B20" s="233" t="s">
        <v>245</v>
      </c>
      <c r="C20" s="222">
        <f t="shared" si="1"/>
        <v>575.48</v>
      </c>
      <c r="D20" s="240">
        <v>575.48</v>
      </c>
      <c r="E20" s="240"/>
      <c r="F20" s="240"/>
      <c r="G20" s="240"/>
      <c r="H20" s="240"/>
      <c r="I20" s="240"/>
      <c r="J20" s="240"/>
      <c r="K20" s="240"/>
      <c r="L20" s="232"/>
      <c r="M20" s="233" t="s">
        <v>273</v>
      </c>
      <c r="N20" s="233" t="s">
        <v>263</v>
      </c>
      <c r="O20" s="235" t="s">
        <v>288</v>
      </c>
      <c r="P20" s="233" t="s">
        <v>286</v>
      </c>
      <c r="Q20" s="233" t="s">
        <v>285</v>
      </c>
      <c r="R20" s="233"/>
      <c r="S20" s="235" t="s">
        <v>284</v>
      </c>
      <c r="T20" s="233" t="s">
        <v>274</v>
      </c>
      <c r="U20" s="233" t="s">
        <v>283</v>
      </c>
      <c r="V20" s="233"/>
    </row>
    <row r="21" spans="1:22" ht="69" customHeight="1">
      <c r="A21" s="169" t="s">
        <v>197</v>
      </c>
      <c r="B21" s="233" t="s">
        <v>301</v>
      </c>
      <c r="C21" s="222">
        <f t="shared" si="1"/>
        <v>1034.2</v>
      </c>
      <c r="D21" s="240">
        <v>1034.2</v>
      </c>
      <c r="E21" s="240"/>
      <c r="F21" s="240"/>
      <c r="G21" s="240"/>
      <c r="H21" s="240"/>
      <c r="I21" s="240"/>
      <c r="J21" s="240"/>
      <c r="K21" s="240"/>
      <c r="L21" s="232"/>
      <c r="M21" s="233" t="s">
        <v>302</v>
      </c>
      <c r="N21" s="233" t="s">
        <v>263</v>
      </c>
      <c r="O21" s="235" t="s">
        <v>303</v>
      </c>
      <c r="P21" s="233" t="s">
        <v>304</v>
      </c>
      <c r="Q21" s="233" t="s">
        <v>305</v>
      </c>
      <c r="R21" s="233"/>
      <c r="S21" s="235" t="s">
        <v>284</v>
      </c>
      <c r="T21" s="233" t="s">
        <v>306</v>
      </c>
      <c r="U21" s="233" t="s">
        <v>307</v>
      </c>
      <c r="V21" s="233"/>
    </row>
    <row r="22" spans="1:22" ht="152.25" customHeight="1">
      <c r="A22" s="169" t="s">
        <v>197</v>
      </c>
      <c r="B22" s="233" t="s">
        <v>249</v>
      </c>
      <c r="C22" s="222">
        <f t="shared" si="1"/>
        <v>8.23</v>
      </c>
      <c r="D22" s="237">
        <v>8.23</v>
      </c>
      <c r="E22" s="240"/>
      <c r="F22" s="240"/>
      <c r="G22" s="240"/>
      <c r="H22" s="240"/>
      <c r="I22" s="240"/>
      <c r="J22" s="240"/>
      <c r="K22" s="240"/>
      <c r="L22" s="232"/>
      <c r="M22" s="233" t="s">
        <v>374</v>
      </c>
      <c r="N22" s="233" t="s">
        <v>263</v>
      </c>
      <c r="O22" s="235" t="s">
        <v>375</v>
      </c>
      <c r="P22" s="233"/>
      <c r="Q22" s="233"/>
      <c r="R22" s="233"/>
      <c r="S22" s="235" t="s">
        <v>376</v>
      </c>
      <c r="T22" s="233"/>
      <c r="U22" s="233"/>
      <c r="V22" s="233"/>
    </row>
  </sheetData>
  <sheetProtection/>
  <mergeCells count="25">
    <mergeCell ref="L5:L6"/>
    <mergeCell ref="M4:M6"/>
    <mergeCell ref="N4:N6"/>
    <mergeCell ref="Q5:Q6"/>
    <mergeCell ref="O4:R4"/>
    <mergeCell ref="D5:E5"/>
    <mergeCell ref="U5:U6"/>
    <mergeCell ref="V5:V6"/>
    <mergeCell ref="H5:H6"/>
    <mergeCell ref="I5:I6"/>
    <mergeCell ref="T5:T6"/>
    <mergeCell ref="P5:P6"/>
    <mergeCell ref="R5:R6"/>
    <mergeCell ref="S5:S6"/>
    <mergeCell ref="O5:O6"/>
    <mergeCell ref="A1:V1"/>
    <mergeCell ref="A3:C3"/>
    <mergeCell ref="A4:A6"/>
    <mergeCell ref="B4:B6"/>
    <mergeCell ref="C5:C6"/>
    <mergeCell ref="F5:F6"/>
    <mergeCell ref="G5:G6"/>
    <mergeCell ref="C4:L4"/>
    <mergeCell ref="J5:K5"/>
    <mergeCell ref="S4:V4"/>
  </mergeCells>
  <printOptions horizontalCentered="1"/>
  <pageMargins left="0.1968503937007874" right="0.1968503937007874" top="0.1968503937007874" bottom="0.1968503937007874" header="0.5118110236220472" footer="0.5118110236220472"/>
  <pageSetup horizontalDpi="600" verticalDpi="600" orientation="landscape" paperSize="8" scale="90" r:id="rId1"/>
</worksheet>
</file>

<file path=xl/worksheets/sheet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小丫</cp:lastModifiedBy>
  <cp:lastPrinted>2020-02-27T04:08:49Z</cp:lastPrinted>
  <dcterms:created xsi:type="dcterms:W3CDTF">2017-01-26T02:06:17Z</dcterms:created>
  <dcterms:modified xsi:type="dcterms:W3CDTF">2020-02-28T03:03:16Z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2052-10.1.0.7106</vt:lpwstr>
  </property>
</Properties>
</file>