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59" firstSheet="34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预算情况表" sheetId="43" r:id="rId43"/>
  </sheets>
  <definedNames>
    <definedName name="_xlnm.Print_Area" localSheetId="40">'18一般公共预算“三公”经费'!$A$1:$C$11</definedName>
    <definedName name="_xlnm.Print_Area" localSheetId="24">'2部门收支总表（分单位）'!$A$1:$R$9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'14单位资金支出表'!$1:$5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<sst xmlns="http://schemas.openxmlformats.org/spreadsheetml/2006/main" count="845" uniqueCount="310">
  <si>
    <t xml:space="preserve">                             抚顺市卫生学校</t>
  </si>
  <si>
    <t>2021年部门预算和“三公”经费预算公开表</t>
  </si>
  <si>
    <t xml:space="preserve"> </t>
  </si>
  <si>
    <t>目        录</t>
  </si>
  <si>
    <t xml:space="preserve">                    一、2021年部门收支总体情况表 </t>
  </si>
  <si>
    <t xml:space="preserve">                    二、2021年部门收支总体情况（分单位） </t>
  </si>
  <si>
    <t xml:space="preserve">                    三、2021年部门收入总体情况表 </t>
  </si>
  <si>
    <t xml:space="preserve">                    四、2021年部门支出总体情况表</t>
  </si>
  <si>
    <t xml:space="preserve">                    五、2021年部门支出总体情况表（按功能科目） </t>
  </si>
  <si>
    <t xml:space="preserve">                    六、2021年部门财政拨款收支总体情况表 </t>
  </si>
  <si>
    <t xml:space="preserve">                    七、2021年部门财政拨款支出总体情况表（按功能科目） </t>
  </si>
  <si>
    <t xml:space="preserve">                    八、2021年部门一般公共预算支出情况表 </t>
  </si>
  <si>
    <t xml:space="preserve">                    九、2021年部门一般公共预算基本支出情况表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</si>
  <si>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</si>
  <si>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</si>
  <si>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 xml:space="preserve">                    十二、2021年部门（政府性基金收入）政府性基金预算支出情况表 </t>
  </si>
  <si>
    <t xml:space="preserve">                    十三、2021年部门（国有资本经营收入）国有资本经营预算支出情况表</t>
  </si>
  <si>
    <t xml:space="preserve">                    十四、2021年部门项目支出预算表</t>
  </si>
  <si>
    <t xml:space="preserve">                    十五、2021年部门政府采购支出预算表</t>
  </si>
  <si>
    <t xml:space="preserve">                    十六、2021年部门政府购买服务支出预算表</t>
  </si>
  <si>
    <t xml:space="preserve">                    十七、2021年部门一般公共预算“三公”经费支出情况表 </t>
  </si>
  <si>
    <t xml:space="preserve">                    十八、2021年部门一般公共预算机关运行经费明细表</t>
  </si>
  <si>
    <t xml:space="preserve">                    十九、2021年部门项目支出预算绩效目标情况表</t>
  </si>
  <si>
    <t>2021年部门收支总体情况表</t>
  </si>
  <si>
    <t>公开表1</t>
  </si>
  <si>
    <t>部门名称：抚顺市卫生学校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</si>
  <si>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</si>
  <si>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</si>
  <si>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</si>
  <si>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</si>
  <si>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</si>
  <si>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</si>
  <si>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教育支出</t>
  </si>
  <si>
    <t>其中：上级提前告知转移支付资金</t>
  </si>
  <si>
    <t xml:space="preserve">  职业教育</t>
  </si>
  <si>
    <t>二、纳入预算管理的专项收入</t>
  </si>
  <si>
    <t xml:space="preserve">    中等职业教育</t>
  </si>
  <si>
    <t>三、纳入预算管理的行政事业性收费收入</t>
  </si>
  <si>
    <t>社会保障和就业支出</t>
  </si>
  <si>
    <t>四、国有资源（资产）有偿使用收入</t>
  </si>
  <si>
    <t xml:space="preserve">  行政事业单位养老支出</t>
  </si>
  <si>
    <t>五、政府住房基金收入</t>
  </si>
  <si>
    <t xml:space="preserve">    行政单位离退休</t>
  </si>
  <si>
    <t>六、纳入预算管理的政府性基金收入</t>
  </si>
  <si>
    <t xml:space="preserve">    机关事业单位基本养老保险缴费支出</t>
  </si>
  <si>
    <t xml:space="preserve">    机关事业单位职业年金缴费支出</t>
  </si>
  <si>
    <t>七、纳入专户管理的行政事业性收费收入</t>
  </si>
  <si>
    <t>卫生健康支出</t>
  </si>
  <si>
    <t>八、国有资本经营预算拨款收入</t>
  </si>
  <si>
    <t xml:space="preserve">  行政事业单位医疗</t>
  </si>
  <si>
    <t>九、单位资金收入</t>
  </si>
  <si>
    <t xml:space="preserve">    行政单位医疗</t>
  </si>
  <si>
    <t>住房保障支出</t>
  </si>
  <si>
    <t xml:space="preserve">  住房改革支出</t>
  </si>
  <si>
    <t xml:space="preserve">    住房公积金</t>
  </si>
  <si>
    <t>……</t>
  </si>
  <si>
    <t>收    入    合    计</t>
  </si>
  <si>
    <r>
      <t xml:space="preserve">支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出   合    计</t>
    </r>
  </si>
  <si>
    <t>2021年部门收支总体情况表（分单位）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</si>
  <si>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</si>
  <si>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</si>
  <si>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</si>
  <si>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</si>
  <si>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</si>
  <si>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</si>
  <si>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</si>
  <si>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</si>
  <si>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</si>
  <si>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</si>
  <si>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</si>
  <si>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</si>
  <si>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</si>
  <si>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t>部门合计</t>
  </si>
  <si>
    <t>抚顺市卫生学校</t>
  </si>
  <si>
    <t>1459.60</t>
  </si>
  <si>
    <t>271.13</t>
  </si>
  <si>
    <t>74.33</t>
  </si>
  <si>
    <t>2021年部门收入预算总表</t>
  </si>
  <si>
    <t>公开表3</t>
  </si>
  <si>
    <t>科目编码</t>
  </si>
  <si>
    <t>科目名称</t>
  </si>
  <si>
    <t>类</t>
  </si>
  <si>
    <t>款</t>
  </si>
  <si>
    <t>项</t>
  </si>
  <si>
    <r>
      <t>6=7+9+10+11+12+13+15</t>
    </r>
    <r>
      <rPr>
        <b/>
        <sz val="10"/>
        <rFont val="宋体"/>
        <family val="0"/>
      </rPr>
      <t>+16+17</t>
    </r>
  </si>
  <si>
    <t>03</t>
  </si>
  <si>
    <t xml:space="preserve">  03</t>
  </si>
  <si>
    <t>02</t>
  </si>
  <si>
    <t>05</t>
  </si>
  <si>
    <t xml:space="preserve">  05</t>
  </si>
  <si>
    <t xml:space="preserve">    事业单位离退休</t>
  </si>
  <si>
    <t>06</t>
  </si>
  <si>
    <t>11</t>
  </si>
  <si>
    <t xml:space="preserve">  11</t>
  </si>
  <si>
    <t xml:space="preserve">    事业单位医疗</t>
  </si>
  <si>
    <t xml:space="preserve">  02</t>
  </si>
  <si>
    <t>01</t>
  </si>
  <si>
    <t>2021年部门支出总体情况表</t>
  </si>
  <si>
    <t>公开表4</t>
  </si>
  <si>
    <t>2</t>
  </si>
  <si>
    <t>3</t>
  </si>
  <si>
    <t>4</t>
  </si>
  <si>
    <t>6=7+8+9+10</t>
  </si>
  <si>
    <t xml:space="preserve">填表说明：    </t>
  </si>
  <si>
    <t>1.本表取值自取自财政综合预算管理信息系统￫报表系统￫预算编审￫2021年财政用表￫《2021年经济科目对应功能科目支出预算汇总表（按功能科目）》，只填列分单位数据即可，不需要进行部门汇总。</t>
  </si>
  <si>
    <t>2.请注意表间和表内平衡。</t>
  </si>
  <si>
    <t>2021年部门支出总体情况表（按功能科目）</t>
  </si>
  <si>
    <t>公开表5</t>
  </si>
  <si>
    <t>按资金来源划分</t>
  </si>
  <si>
    <t>2021年部门财政拨款收支总体情况表</t>
  </si>
  <si>
    <t>公开表6</t>
  </si>
  <si>
    <t xml:space="preserve">部门名称： 抚顺市卫生学校 </t>
  </si>
  <si>
    <t>财政拨款收入预算</t>
  </si>
  <si>
    <t>财政拨款支出预算</t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</si>
  <si>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</si>
  <si>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</si>
  <si>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</si>
  <si>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t>1443.79</t>
  </si>
  <si>
    <t>133.26</t>
  </si>
  <si>
    <t>74.31</t>
  </si>
  <si>
    <t xml:space="preserve"> 抚顺市卫生学校 </t>
  </si>
  <si>
    <t>2021年部门财政拨款收支总体情况表（按功能科目）</t>
  </si>
  <si>
    <t>公开表7</t>
  </si>
  <si>
    <t>支出内容</t>
  </si>
  <si>
    <t>205</t>
  </si>
  <si>
    <t xml:space="preserve">  205</t>
  </si>
  <si>
    <t>208</t>
  </si>
  <si>
    <t xml:space="preserve">  208</t>
  </si>
  <si>
    <t>210</t>
  </si>
  <si>
    <t xml:space="preserve">  210</t>
  </si>
  <si>
    <t>221</t>
  </si>
  <si>
    <t xml:space="preserve">  221</t>
  </si>
  <si>
    <t>2021年部门一般公共预算支出情况表</t>
  </si>
  <si>
    <t>301工资福利支出</t>
  </si>
  <si>
    <t>302商品和服务支出</t>
  </si>
  <si>
    <t>303对个人和家庭的补助</t>
  </si>
  <si>
    <t xml:space="preserve">399其他支出 </t>
  </si>
  <si>
    <t>2021年部门一般公共预算基本支出表</t>
  </si>
  <si>
    <t>公开表9</t>
  </si>
  <si>
    <t xml:space="preserve">部门名称：抚顺市卫生学校 </t>
  </si>
  <si>
    <t>资金来源</t>
  </si>
  <si>
    <t>2021年部门一般公共预算基本支出情况表（按经济分类）</t>
  </si>
  <si>
    <t>公开表10</t>
  </si>
  <si>
    <t>2021年预算数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</si>
  <si>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</si>
  <si>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</si>
  <si>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</si>
  <si>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</si>
  <si>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</si>
  <si>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 xml:space="preserve">    奖金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</si>
  <si>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</si>
  <si>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</si>
  <si>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</si>
  <si>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</si>
  <si>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</si>
  <si>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</si>
  <si>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</si>
  <si>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</si>
  <si>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</si>
  <si>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</si>
  <si>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</si>
  <si>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</si>
  <si>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</si>
  <si>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</si>
  <si>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</si>
  <si>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</si>
  <si>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</si>
  <si>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</si>
  <si>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</si>
  <si>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</si>
  <si>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</si>
  <si>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</si>
  <si>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</si>
  <si>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</si>
  <si>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</si>
  <si>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</si>
  <si>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</si>
  <si>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</si>
  <si>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</si>
  <si>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</si>
  <si>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</si>
  <si>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</si>
  <si>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</si>
  <si>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</si>
  <si>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</si>
  <si>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</si>
  <si>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</si>
  <si>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</si>
  <si>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</si>
  <si>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</si>
  <si>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</si>
  <si>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</si>
  <si>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</si>
  <si>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</si>
  <si>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</si>
  <si>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</si>
  <si>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</si>
  <si>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</si>
  <si>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</si>
  <si>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</si>
  <si>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</si>
  <si>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</si>
  <si>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</si>
  <si>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</si>
  <si>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</si>
  <si>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</si>
  <si>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</si>
  <si>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</si>
  <si>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</si>
  <si>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</si>
  <si>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</si>
  <si>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</si>
  <si>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</si>
  <si>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</si>
  <si>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</si>
  <si>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</si>
  <si>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</si>
  <si>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</si>
  <si>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</si>
  <si>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</si>
  <si>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</si>
  <si>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</si>
  <si>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2021年纳入预算管理的行政事业性收费预算支出表</t>
  </si>
  <si>
    <t>公开表11</t>
  </si>
  <si>
    <t>“我部门（单位）无此项支出，本表为空表。”</t>
  </si>
  <si>
    <t>2021年部门（政府性基金收入）政府性基金预算支出表</t>
  </si>
  <si>
    <r>
      <t>公开表1</t>
    </r>
    <r>
      <rPr>
        <b/>
        <sz val="10"/>
        <rFont val="宋体"/>
        <family val="0"/>
      </rPr>
      <t>2</t>
    </r>
  </si>
  <si>
    <t>2021年部门（国有资本经营收入）国有资本经营预算支出表</t>
  </si>
  <si>
    <t>公开表13</t>
  </si>
  <si>
    <t>2021年部门单位资金预算支出表</t>
  </si>
  <si>
    <t>公开表14</t>
  </si>
  <si>
    <t>2021年部门项目支出预算表</t>
  </si>
  <si>
    <r>
      <t>公开表1</t>
    </r>
    <r>
      <rPr>
        <b/>
        <sz val="10"/>
        <rFont val="宋体"/>
        <family val="0"/>
      </rPr>
      <t>5</t>
    </r>
  </si>
  <si>
    <t>项目名称</t>
  </si>
  <si>
    <t>项目内容</t>
  </si>
  <si>
    <t/>
  </si>
  <si>
    <t>单位1</t>
  </si>
  <si>
    <t>单位2</t>
  </si>
  <si>
    <t>2021年部门政府采购支出预算表</t>
  </si>
  <si>
    <r>
      <t>公开表1</t>
    </r>
    <r>
      <rPr>
        <b/>
        <sz val="9"/>
        <rFont val="宋体"/>
        <family val="0"/>
      </rPr>
      <t>6</t>
    </r>
  </si>
  <si>
    <t>采购项目</t>
  </si>
  <si>
    <t>采购目录</t>
  </si>
  <si>
    <t>规格要求</t>
  </si>
  <si>
    <t>采购数量</t>
  </si>
  <si>
    <t>抚顺市市本级2021年政府购买服务项目预算公开表</t>
  </si>
  <si>
    <r>
      <t>公开表1</t>
    </r>
    <r>
      <rPr>
        <b/>
        <sz val="10"/>
        <rFont val="宋体"/>
        <family val="0"/>
      </rPr>
      <t>7</t>
    </r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</si>
  <si>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</si>
  <si>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</si>
  <si>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</si>
  <si>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</si>
  <si>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</si>
  <si>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</si>
  <si>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</si>
  <si>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</si>
  <si>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</si>
  <si>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</si>
  <si>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</si>
  <si>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t>2021年部门一般公共预算“三公”经费支出情况表</t>
  </si>
  <si>
    <r>
      <t>公开表1</t>
    </r>
    <r>
      <rPr>
        <b/>
        <sz val="10"/>
        <rFont val="宋体"/>
        <family val="0"/>
      </rPr>
      <t>8</t>
    </r>
  </si>
  <si>
    <t xml:space="preserve">部门名称：抚顺市卫生学校                                </t>
  </si>
  <si>
    <t>项目</t>
  </si>
  <si>
    <t>金额</t>
  </si>
  <si>
    <t>2021年预算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</si>
  <si>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</si>
  <si>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</si>
  <si>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</si>
  <si>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</si>
  <si>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</si>
  <si>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</si>
  <si>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</si>
  <si>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2021年部门一般公共预算机关运行经费明细表</t>
  </si>
  <si>
    <r>
      <t>公开表1</t>
    </r>
    <r>
      <rPr>
        <b/>
        <sz val="10"/>
        <rFont val="宋体"/>
        <family val="0"/>
      </rPr>
      <t>9</t>
    </r>
  </si>
  <si>
    <t>科目代码</t>
  </si>
  <si>
    <t>表9：</t>
  </si>
  <si>
    <t>抚顺市2021年市本级部门预算项目支出绩效情况表</t>
  </si>
  <si>
    <r>
      <t>公开表2</t>
    </r>
    <r>
      <rPr>
        <b/>
        <sz val="9"/>
        <rFont val="宋体"/>
        <family val="0"/>
      </rPr>
      <t>0</t>
    </r>
  </si>
  <si>
    <t>项目单位：</t>
  </si>
  <si>
    <t>主管部门：</t>
  </si>
  <si>
    <t>资金管理科室：</t>
  </si>
  <si>
    <t>总计</t>
  </si>
  <si>
    <t>财政拨款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</si>
  <si>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</si>
  <si>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</si>
  <si>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</si>
  <si>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</si>
  <si>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</si>
  <si>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</si>
  <si>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上年结转</t>
  </si>
  <si>
    <t>备注</t>
  </si>
  <si>
    <t>**</t>
  </si>
  <si>
    <t>项目详细内容</t>
  </si>
  <si>
    <t>项目立项依据</t>
  </si>
  <si>
    <t>项目概况及保证措施</t>
  </si>
  <si>
    <t>项目年度绩效目标</t>
  </si>
  <si>
    <t>项目实施计划</t>
  </si>
  <si>
    <t>项目具体绩效指标</t>
  </si>
  <si>
    <t>产出指标包括（数量指标、质量指标、时效指标等）</t>
  </si>
  <si>
    <t>产出指标1</t>
  </si>
  <si>
    <t>效益指标（包括经济效益、社会效益、生态效益、服务对象满意度等）</t>
  </si>
  <si>
    <t>效益指标1</t>
  </si>
  <si>
    <t>产出指标2</t>
  </si>
  <si>
    <t>效益指标2</t>
  </si>
  <si>
    <t>产出指标3</t>
  </si>
  <si>
    <t>效益指标3</t>
  </si>
  <si>
    <t>产出指标4</t>
  </si>
  <si>
    <t>效益指标4</t>
  </si>
  <si>
    <t>产出指标5</t>
  </si>
  <si>
    <t>效益指标5</t>
  </si>
  <si>
    <t>产出指标6</t>
  </si>
  <si>
    <t>效益指标6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</si>
</sst>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;[Red]\-0.00\ "/>
    <numFmt numFmtId="180" formatCode="#,##0.0000"/>
    <numFmt numFmtId="181" formatCode="#,##0.0"/>
    <numFmt numFmtId="182" formatCode="#,##0_ "/>
    <numFmt numFmtId="183" formatCode="#,##0.00_);[Red]\(#,##0.00\)"/>
    <numFmt numFmtId="184" formatCode="0.00_);[Red]\(0.00\)"/>
  </numFmts>
  <fonts count="49">
    <font>
      <sz val="9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6"/>
      <name val="宋体"/>
      <family val="0"/>
    </font>
    <font>
      <sz val="22"/>
      <name val="宋体"/>
      <family val="0"/>
    </font>
    <font>
      <sz val="9"/>
      <color indexed="8"/>
      <name val="宋体"/>
      <family val="0"/>
    </font>
    <font>
      <sz val="12"/>
      <color indexed="20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sz val="9"/>
      <color theme="1"/>
      <name val="Calibri"/>
      <family val="0"/>
    </font>
    <font>
      <sz val="12"/>
      <color rgb="FF7030A0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9" fillId="5" borderId="1" applyNumberFormat="0" applyAlignment="0" applyProtection="0"/>
    <xf numFmtId="0" fontId="0" fillId="0" borderId="0">
      <alignment/>
      <protection/>
    </xf>
    <xf numFmtId="0" fontId="25" fillId="6" borderId="0" applyNumberFormat="0" applyBorder="0" applyAlignment="0" applyProtection="0"/>
    <xf numFmtId="0" fontId="32" fillId="7" borderId="1" applyNumberFormat="0" applyAlignment="0" applyProtection="0"/>
    <xf numFmtId="0" fontId="31" fillId="8" borderId="0" applyNumberFormat="0" applyBorder="0" applyAlignment="0" applyProtection="0"/>
    <xf numFmtId="9" fontId="3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0" fillId="10" borderId="2" applyNumberFormat="0" applyFont="0" applyAlignment="0" applyProtection="0"/>
    <xf numFmtId="0" fontId="22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9" fillId="0" borderId="4" applyNumberFormat="0" applyFill="0" applyAlignment="0" applyProtection="0"/>
    <xf numFmtId="0" fontId="22" fillId="13" borderId="0" applyNumberFormat="0" applyBorder="0" applyAlignment="0" applyProtection="0"/>
    <xf numFmtId="0" fontId="36" fillId="0" borderId="5" applyNumberFormat="0" applyFill="0" applyAlignment="0" applyProtection="0"/>
    <xf numFmtId="0" fontId="22" fillId="14" borderId="0" applyNumberFormat="0" applyBorder="0" applyAlignment="0" applyProtection="0"/>
    <xf numFmtId="0" fontId="24" fillId="7" borderId="6" applyNumberFormat="0" applyAlignment="0" applyProtection="0"/>
    <xf numFmtId="0" fontId="32" fillId="7" borderId="1" applyNumberFormat="0" applyAlignment="0" applyProtection="0"/>
    <xf numFmtId="0" fontId="28" fillId="15" borderId="7" applyNumberFormat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2" fillId="17" borderId="0" applyNumberFormat="0" applyBorder="0" applyAlignment="0" applyProtection="0"/>
    <xf numFmtId="0" fontId="34" fillId="0" borderId="8" applyNumberFormat="0" applyFill="0" applyAlignment="0" applyProtection="0"/>
    <xf numFmtId="0" fontId="25" fillId="18" borderId="0" applyNumberFormat="0" applyBorder="0" applyAlignment="0" applyProtection="0"/>
    <xf numFmtId="0" fontId="11" fillId="0" borderId="9" applyNumberFormat="0" applyFill="0" applyAlignment="0" applyProtection="0"/>
    <xf numFmtId="0" fontId="30" fillId="4" borderId="0" applyNumberFormat="0" applyBorder="0" applyAlignment="0" applyProtection="0"/>
    <xf numFmtId="0" fontId="40" fillId="19" borderId="0" applyNumberFormat="0" applyBorder="0" applyAlignment="0" applyProtection="0"/>
    <xf numFmtId="0" fontId="22" fillId="20" borderId="0" applyNumberFormat="0" applyBorder="0" applyAlignment="0" applyProtection="0"/>
    <xf numFmtId="0" fontId="25" fillId="2" borderId="0" applyNumberFormat="0" applyBorder="0" applyAlignment="0" applyProtection="0"/>
    <xf numFmtId="0" fontId="25" fillId="12" borderId="0" applyNumberFormat="0" applyBorder="0" applyAlignment="0" applyProtection="0"/>
    <xf numFmtId="0" fontId="22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18" borderId="0" applyNumberFormat="0" applyBorder="0" applyAlignment="0" applyProtection="0"/>
    <xf numFmtId="0" fontId="25" fillId="8" borderId="0" applyNumberFormat="0" applyBorder="0" applyAlignment="0" applyProtection="0"/>
    <xf numFmtId="0" fontId="24" fillId="7" borderId="6" applyNumberFormat="0" applyAlignment="0" applyProtection="0"/>
    <xf numFmtId="0" fontId="25" fillId="2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3" borderId="0" applyNumberFormat="0" applyBorder="0" applyAlignment="0" applyProtection="0"/>
    <xf numFmtId="0" fontId="22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8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40" fillId="19" borderId="0" applyNumberFormat="0" applyBorder="0" applyAlignment="0" applyProtection="0"/>
    <xf numFmtId="0" fontId="25" fillId="4" borderId="0" applyNumberFormat="0" applyBorder="0" applyAlignment="0" applyProtection="0"/>
    <xf numFmtId="0" fontId="22" fillId="24" borderId="0" applyNumberFormat="0" applyBorder="0" applyAlignment="0" applyProtection="0"/>
    <xf numFmtId="0" fontId="25" fillId="8" borderId="0" applyNumberFormat="0" applyBorder="0" applyAlignment="0" applyProtection="0"/>
    <xf numFmtId="0" fontId="25" fillId="4" borderId="0" applyNumberFormat="0" applyBorder="0" applyAlignment="0" applyProtection="0"/>
    <xf numFmtId="0" fontId="22" fillId="14" borderId="0" applyNumberFormat="0" applyBorder="0" applyAlignment="0" applyProtection="0"/>
    <xf numFmtId="0" fontId="25" fillId="16" borderId="0" applyNumberFormat="0" applyBorder="0" applyAlignment="0" applyProtection="0"/>
    <xf numFmtId="0" fontId="3" fillId="0" borderId="0">
      <alignment vertical="center"/>
      <protection/>
    </xf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16" borderId="0" applyNumberFormat="0" applyBorder="0" applyAlignment="0" applyProtection="0"/>
    <xf numFmtId="0" fontId="25" fillId="5" borderId="0" applyNumberFormat="0" applyBorder="0" applyAlignment="0" applyProtection="0"/>
    <xf numFmtId="0" fontId="22" fillId="17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23" borderId="0" applyNumberFormat="0" applyBorder="0" applyAlignment="0" applyProtection="0"/>
    <xf numFmtId="0" fontId="25" fillId="18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5" fillId="18" borderId="0" applyNumberFormat="0" applyBorder="0" applyAlignment="0" applyProtection="0"/>
    <xf numFmtId="0" fontId="25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22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13" borderId="0" applyNumberFormat="0" applyBorder="0" applyAlignment="0" applyProtection="0"/>
    <xf numFmtId="0" fontId="22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31" fillId="8" borderId="0" applyNumberFormat="0" applyBorder="0" applyAlignment="0" applyProtection="0"/>
    <xf numFmtId="0" fontId="43" fillId="5" borderId="0" applyNumberFormat="0" applyBorder="0" applyAlignment="0" applyProtection="0"/>
    <xf numFmtId="0" fontId="45" fillId="25" borderId="0" applyNumberFormat="0" applyBorder="0" applyAlignment="0" applyProtection="0"/>
    <xf numFmtId="0" fontId="31" fillId="8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8" fillId="15" borderId="7" applyNumberFormat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9" fillId="5" borderId="1" applyNumberFormat="0" applyAlignment="0" applyProtection="0"/>
    <xf numFmtId="0" fontId="22" fillId="21" borderId="0" applyNumberFormat="0" applyBorder="0" applyAlignment="0" applyProtection="0"/>
    <xf numFmtId="0" fontId="0" fillId="10" borderId="2" applyNumberFormat="0" applyFont="0" applyAlignment="0" applyProtection="0"/>
    <xf numFmtId="0" fontId="0" fillId="0" borderId="0">
      <alignment vertical="center"/>
      <protection/>
    </xf>
  </cellStyleXfs>
  <cellXfs count="30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26" borderId="10" xfId="0" applyNumberFormat="1" applyFont="1" applyFill="1" applyBorder="1" applyAlignment="1">
      <alignment horizontal="left" vertical="center"/>
    </xf>
    <xf numFmtId="0" fontId="0" fillId="26" borderId="10" xfId="0" applyFill="1" applyBorder="1" applyAlignment="1">
      <alignment horizontal="left" vertical="center"/>
    </xf>
    <xf numFmtId="0" fontId="0" fillId="26" borderId="0" xfId="0" applyFill="1" applyAlignment="1">
      <alignment horizontal="center" vertical="center"/>
    </xf>
    <xf numFmtId="0" fontId="3" fillId="26" borderId="10" xfId="0" applyNumberFormat="1" applyFont="1" applyFill="1" applyBorder="1" applyAlignment="1">
      <alignment horizontal="left" vertical="center"/>
    </xf>
    <xf numFmtId="49" fontId="3" fillId="26" borderId="0" xfId="0" applyNumberFormat="1" applyFont="1" applyFill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26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6" fillId="26" borderId="0" xfId="0" applyFont="1" applyFill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21" applyFont="1" applyAlignment="1">
      <alignment vertical="center"/>
      <protection/>
    </xf>
    <xf numFmtId="0" fontId="7" fillId="27" borderId="0" xfId="21" applyFont="1" applyFill="1" applyAlignment="1">
      <alignment vertical="center" wrapText="1"/>
      <protection/>
    </xf>
    <xf numFmtId="0" fontId="7" fillId="0" borderId="0" xfId="21" applyFont="1" applyAlignment="1">
      <alignment vertical="center"/>
      <protection/>
    </xf>
    <xf numFmtId="0" fontId="6" fillId="0" borderId="0" xfId="0" applyFont="1" applyAlignment="1">
      <alignment vertical="center"/>
    </xf>
    <xf numFmtId="49" fontId="4" fillId="0" borderId="0" xfId="21" applyNumberFormat="1" applyFont="1" applyFill="1" applyAlignment="1" applyProtection="1">
      <alignment vertical="center"/>
      <protection/>
    </xf>
    <xf numFmtId="176" fontId="4" fillId="0" borderId="0" xfId="21" applyNumberFormat="1" applyFont="1" applyAlignment="1">
      <alignment vertical="center"/>
      <protection/>
    </xf>
    <xf numFmtId="0" fontId="4" fillId="0" borderId="0" xfId="21" applyFont="1">
      <alignment/>
      <protection/>
    </xf>
    <xf numFmtId="2" fontId="8" fillId="0" borderId="0" xfId="21" applyNumberFormat="1" applyFont="1" applyFill="1" applyAlignment="1" applyProtection="1">
      <alignment horizontal="center" vertical="center"/>
      <protection/>
    </xf>
    <xf numFmtId="2" fontId="4" fillId="0" borderId="0" xfId="21" applyNumberFormat="1" applyFont="1" applyFill="1" applyAlignment="1" applyProtection="1">
      <alignment horizontal="center" vertical="center"/>
      <protection/>
    </xf>
    <xf numFmtId="2" fontId="7" fillId="0" borderId="0" xfId="21" applyNumberFormat="1" applyFont="1" applyFill="1" applyAlignment="1" applyProtection="1">
      <alignment horizontal="right" vertical="center"/>
      <protection/>
    </xf>
    <xf numFmtId="0" fontId="7" fillId="0" borderId="10" xfId="118" applyFont="1" applyFill="1" applyBorder="1" applyAlignment="1">
      <alignment horizontal="left" vertical="center"/>
      <protection/>
    </xf>
    <xf numFmtId="0" fontId="7" fillId="0" borderId="0" xfId="118" applyFont="1" applyFill="1" applyBorder="1" applyAlignment="1">
      <alignment horizontal="left" vertical="center"/>
      <protection/>
    </xf>
    <xf numFmtId="176" fontId="4" fillId="0" borderId="0" xfId="21" applyNumberFormat="1" applyFont="1" applyFill="1" applyAlignment="1">
      <alignment horizontal="center" vertical="center"/>
      <protection/>
    </xf>
    <xf numFmtId="176" fontId="7" fillId="0" borderId="10" xfId="21" applyNumberFormat="1" applyFont="1" applyFill="1" applyBorder="1" applyAlignment="1" applyProtection="1">
      <alignment horizontal="right" vertical="center"/>
      <protection/>
    </xf>
    <xf numFmtId="49" fontId="7" fillId="0" borderId="11" xfId="21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76" fontId="7" fillId="0" borderId="11" xfId="21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1" xfId="21" applyNumberFormat="1" applyFont="1" applyFill="1" applyBorder="1" applyAlignment="1" applyProtection="1">
      <alignment horizontal="right" vertical="center" wrapText="1"/>
      <protection/>
    </xf>
    <xf numFmtId="0" fontId="7" fillId="0" borderId="0" xfId="21" applyFont="1">
      <alignment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132" applyNumberFormat="1" applyFont="1" applyFill="1" applyBorder="1" applyAlignment="1" applyProtection="1">
      <alignment horizontal="left" vertical="center" wrapText="1"/>
      <protection/>
    </xf>
    <xf numFmtId="49" fontId="4" fillId="0" borderId="11" xfId="132" applyNumberFormat="1" applyFont="1" applyFill="1" applyBorder="1" applyAlignment="1" applyProtection="1">
      <alignment horizontal="left" vertical="center" wrapText="1"/>
      <protection/>
    </xf>
    <xf numFmtId="179" fontId="4" fillId="0" borderId="11" xfId="132" applyNumberFormat="1" applyFont="1" applyFill="1" applyBorder="1" applyAlignment="1" applyProtection="1">
      <alignment horizontal="right"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10" xfId="118" applyFont="1" applyFill="1" applyBorder="1" applyAlignment="1">
      <alignment vertical="center"/>
      <protection/>
    </xf>
    <xf numFmtId="0" fontId="7" fillId="0" borderId="10" xfId="118" applyFont="1" applyFill="1" applyBorder="1" applyAlignment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 wrapText="1"/>
      <protection/>
    </xf>
    <xf numFmtId="181" fontId="10" fillId="0" borderId="0" xfId="0" applyNumberFormat="1" applyFont="1" applyFill="1" applyAlignment="1" applyProtection="1">
      <alignment vertical="center" wrapText="1"/>
      <protection/>
    </xf>
    <xf numFmtId="0" fontId="7" fillId="0" borderId="18" xfId="0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0" fontId="8" fillId="0" borderId="0" xfId="0" applyFont="1" applyAlignment="1">
      <alignment horizontal="centerContinuous"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177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82" fontId="4" fillId="0" borderId="11" xfId="0" applyNumberFormat="1" applyFont="1" applyFill="1" applyBorder="1" applyAlignment="1" applyProtection="1">
      <alignment horizontal="right" vertical="center"/>
      <protection/>
    </xf>
    <xf numFmtId="181" fontId="4" fillId="0" borderId="11" xfId="0" applyNumberFormat="1" applyFont="1" applyFill="1" applyBorder="1" applyAlignment="1" applyProtection="1">
      <alignment horizontal="right" vertical="center"/>
      <protection/>
    </xf>
    <xf numFmtId="181" fontId="4" fillId="0" borderId="11" xfId="21" applyNumberFormat="1" applyFont="1" applyFill="1" applyBorder="1" applyAlignment="1" applyProtection="1">
      <alignment horizontal="right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4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9" fillId="0" borderId="0" xfId="21" applyNumberFormat="1" applyFont="1" applyFill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77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27" borderId="12" xfId="0" applyNumberFormat="1" applyFont="1" applyFill="1" applyBorder="1" applyAlignment="1">
      <alignment horizontal="left" vertical="center" wrapText="1"/>
    </xf>
    <xf numFmtId="0" fontId="4" fillId="27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4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81" fontId="7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118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7" fillId="0" borderId="0" xfId="21" applyNumberFormat="1" applyFont="1" applyFill="1" applyAlignment="1" applyProtection="1">
      <alignment horizontal="right" vertical="center"/>
      <protection/>
    </xf>
    <xf numFmtId="0" fontId="7" fillId="0" borderId="1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7" fillId="0" borderId="0" xfId="21" applyNumberFormat="1" applyFont="1" applyFill="1" applyAlignment="1" applyProtection="1">
      <alignment horizontal="centerContinuous" vertical="center"/>
      <protection/>
    </xf>
    <xf numFmtId="0" fontId="4" fillId="0" borderId="0" xfId="21" applyNumberFormat="1" applyFont="1" applyFill="1" applyAlignment="1" applyProtection="1">
      <alignment horizontal="centerContinuous" vertical="center"/>
      <protection/>
    </xf>
    <xf numFmtId="0" fontId="7" fillId="0" borderId="11" xfId="0" applyFont="1" applyFill="1" applyBorder="1" applyAlignment="1">
      <alignment vertical="center"/>
    </xf>
    <xf numFmtId="49" fontId="7" fillId="0" borderId="11" xfId="82" applyNumberFormat="1" applyFont="1" applyFill="1" applyBorder="1">
      <alignment vertical="center"/>
      <protection/>
    </xf>
    <xf numFmtId="0" fontId="7" fillId="0" borderId="11" xfId="82" applyNumberFormat="1" applyFont="1" applyFill="1" applyBorder="1" applyAlignment="1">
      <alignment horizontal="center" vertical="center"/>
      <protection/>
    </xf>
    <xf numFmtId="183" fontId="7" fillId="0" borderId="11" xfId="82" applyNumberFormat="1" applyFont="1" applyFill="1" applyBorder="1" applyAlignment="1">
      <alignment horizontal="right" vertical="center"/>
      <protection/>
    </xf>
    <xf numFmtId="49" fontId="3" fillId="0" borderId="11" xfId="132" applyNumberFormat="1" applyFont="1" applyFill="1" applyBorder="1" applyAlignment="1" applyProtection="1">
      <alignment horizontal="left" vertical="center" wrapText="1"/>
      <protection/>
    </xf>
    <xf numFmtId="179" fontId="0" fillId="0" borderId="11" xfId="132" applyNumberFormat="1" applyFill="1" applyBorder="1" applyAlignment="1">
      <alignment horizontal="right" vertical="center" wrapText="1"/>
      <protection/>
    </xf>
    <xf numFmtId="43" fontId="0" fillId="0" borderId="11" xfId="132" applyNumberFormat="1" applyFill="1" applyBorder="1" applyAlignment="1">
      <alignment horizontal="right" vertical="center" wrapText="1"/>
      <protection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83" fontId="4" fillId="0" borderId="11" xfId="117" applyNumberFormat="1" applyFont="1" applyFill="1" applyBorder="1" applyAlignment="1">
      <alignment horizontal="right" vertical="center"/>
      <protection/>
    </xf>
    <xf numFmtId="183" fontId="4" fillId="0" borderId="11" xfId="0" applyNumberFormat="1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83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183" fontId="0" fillId="0" borderId="11" xfId="0" applyNumberFormat="1" applyFill="1" applyBorder="1" applyAlignment="1">
      <alignment horizontal="right" vertical="center"/>
    </xf>
    <xf numFmtId="181" fontId="4" fillId="0" borderId="11" xfId="132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183" fontId="7" fillId="0" borderId="11" xfId="0" applyNumberFormat="1" applyFont="1" applyFill="1" applyBorder="1" applyAlignment="1" applyProtection="1">
      <alignment vertical="center"/>
      <protection/>
    </xf>
    <xf numFmtId="49" fontId="6" fillId="0" borderId="11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43" fontId="4" fillId="0" borderId="11" xfId="132" applyNumberFormat="1" applyFont="1" applyFill="1" applyBorder="1" applyAlignment="1" applyProtection="1">
      <alignment horizontal="right" vertical="center" wrapText="1"/>
      <protection/>
    </xf>
    <xf numFmtId="184" fontId="0" fillId="0" borderId="11" xfId="0" applyNumberFormat="1" applyFill="1" applyBorder="1" applyAlignment="1">
      <alignment horizontal="right" vertical="center"/>
    </xf>
    <xf numFmtId="184" fontId="4" fillId="0" borderId="11" xfId="0" applyNumberFormat="1" applyFont="1" applyFill="1" applyBorder="1" applyAlignment="1" applyProtection="1">
      <alignment horizontal="right" vertical="center"/>
      <protection/>
    </xf>
    <xf numFmtId="43" fontId="0" fillId="0" borderId="11" xfId="0" applyNumberFormat="1" applyFill="1" applyBorder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83" fontId="7" fillId="0" borderId="11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78" fontId="7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3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178" fontId="7" fillId="0" borderId="17" xfId="0" applyNumberFormat="1" applyFont="1" applyFill="1" applyBorder="1" applyAlignment="1">
      <alignment horizontal="right" vertical="center" wrapText="1"/>
    </xf>
    <xf numFmtId="49" fontId="0" fillId="0" borderId="11" xfId="0" applyNumberFormat="1" applyFill="1" applyBorder="1" applyAlignment="1">
      <alignment horizontal="left" vertical="center" wrapText="1"/>
    </xf>
    <xf numFmtId="183" fontId="0" fillId="0" borderId="11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3" xfId="0" applyFont="1" applyBorder="1" applyAlignment="1">
      <alignment horizontal="centerContinuous" vertical="center"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49" fontId="47" fillId="0" borderId="11" xfId="0" applyNumberFormat="1" applyFont="1" applyFill="1" applyBorder="1" applyAlignment="1">
      <alignment horizontal="right" vertical="center"/>
    </xf>
    <xf numFmtId="43" fontId="0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21" applyNumberFormat="1" applyFont="1" applyFill="1" applyAlignment="1" applyProtection="1">
      <alignment vertical="center"/>
      <protection/>
    </xf>
    <xf numFmtId="0" fontId="0" fillId="0" borderId="11" xfId="0" applyNumberForma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9" fillId="0" borderId="0" xfId="21" applyNumberFormat="1" applyFont="1" applyFill="1" applyAlignment="1" applyProtection="1">
      <alignment horizontal="centerContinuous" vertical="center"/>
      <protection/>
    </xf>
    <xf numFmtId="49" fontId="9" fillId="0" borderId="0" xfId="21" applyNumberFormat="1" applyFont="1" applyFill="1" applyAlignment="1" applyProtection="1">
      <alignment horizontal="centerContinuous" vertical="center"/>
      <protection/>
    </xf>
    <xf numFmtId="49" fontId="4" fillId="0" borderId="10" xfId="0" applyNumberFormat="1" applyFont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48" fillId="28" borderId="0" xfId="0" applyFont="1" applyFill="1" applyAlignment="1">
      <alignment vertical="center"/>
    </xf>
    <xf numFmtId="49" fontId="48" fillId="28" borderId="0" xfId="0" applyNumberFormat="1" applyFont="1" applyFill="1" applyAlignment="1">
      <alignment vertical="center"/>
    </xf>
    <xf numFmtId="0" fontId="48" fillId="28" borderId="0" xfId="0" applyFont="1" applyFill="1" applyAlignment="1">
      <alignment horizontal="left" vertical="center" wrapText="1"/>
    </xf>
    <xf numFmtId="43" fontId="6" fillId="0" borderId="11" xfId="0" applyNumberFormat="1" applyFont="1" applyFill="1" applyBorder="1" applyAlignment="1">
      <alignment horizontal="right" vertical="center"/>
    </xf>
    <xf numFmtId="0" fontId="7" fillId="26" borderId="11" xfId="0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78" fontId="0" fillId="0" borderId="11" xfId="0" applyNumberFormat="1" applyFill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178" fontId="7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Continuous" vertical="center"/>
    </xf>
    <xf numFmtId="178" fontId="0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Continuous" vertical="center"/>
    </xf>
    <xf numFmtId="0" fontId="12" fillId="0" borderId="0" xfId="119" applyFont="1">
      <alignment/>
      <protection/>
    </xf>
    <xf numFmtId="0" fontId="3" fillId="0" borderId="0" xfId="119">
      <alignment/>
      <protection/>
    </xf>
    <xf numFmtId="0" fontId="9" fillId="0" borderId="0" xfId="118" applyNumberFormat="1" applyFont="1" applyFill="1" applyAlignment="1" applyProtection="1">
      <alignment horizontal="center" vertical="center"/>
      <protection/>
    </xf>
    <xf numFmtId="0" fontId="4" fillId="0" borderId="0" xfId="118" applyFont="1" applyFill="1" applyAlignment="1">
      <alignment vertical="center"/>
      <protection/>
    </xf>
    <xf numFmtId="0" fontId="4" fillId="0" borderId="0" xfId="118" applyFont="1" applyFill="1" applyAlignment="1">
      <alignment horizontal="center" vertical="center"/>
      <protection/>
    </xf>
    <xf numFmtId="176" fontId="7" fillId="0" borderId="0" xfId="118" applyNumberFormat="1" applyFont="1" applyFill="1" applyAlignment="1" applyProtection="1">
      <alignment horizontal="right" vertical="center"/>
      <protection/>
    </xf>
    <xf numFmtId="0" fontId="1" fillId="0" borderId="0" xfId="118" applyFont="1" applyFill="1" applyAlignment="1">
      <alignment vertical="center"/>
      <protection/>
    </xf>
    <xf numFmtId="176" fontId="4" fillId="0" borderId="10" xfId="118" applyNumberFormat="1" applyFont="1" applyFill="1" applyBorder="1" applyAlignment="1">
      <alignment horizontal="center" vertical="center"/>
      <protection/>
    </xf>
    <xf numFmtId="0" fontId="4" fillId="0" borderId="10" xfId="118" applyFont="1" applyFill="1" applyBorder="1" applyAlignment="1">
      <alignment horizontal="center" vertical="center"/>
      <protection/>
    </xf>
    <xf numFmtId="0" fontId="1" fillId="0" borderId="0" xfId="118" applyFont="1" applyFill="1" applyBorder="1" applyAlignment="1">
      <alignment vertical="center"/>
      <protection/>
    </xf>
    <xf numFmtId="0" fontId="7" fillId="0" borderId="11" xfId="118" applyNumberFormat="1" applyFont="1" applyFill="1" applyBorder="1" applyAlignment="1" applyProtection="1">
      <alignment horizontal="centerContinuous" vertical="center"/>
      <protection/>
    </xf>
    <xf numFmtId="0" fontId="7" fillId="0" borderId="11" xfId="118" applyNumberFormat="1" applyFont="1" applyFill="1" applyBorder="1" applyAlignment="1" applyProtection="1">
      <alignment horizontal="center" vertical="center"/>
      <protection/>
    </xf>
    <xf numFmtId="176" fontId="7" fillId="0" borderId="15" xfId="118" applyNumberFormat="1" applyFont="1" applyFill="1" applyBorder="1" applyAlignment="1" applyProtection="1">
      <alignment horizontal="center" vertical="center"/>
      <protection/>
    </xf>
    <xf numFmtId="176" fontId="7" fillId="0" borderId="11" xfId="118" applyNumberFormat="1" applyFont="1" applyFill="1" applyBorder="1" applyAlignment="1" applyProtection="1">
      <alignment horizontal="center" vertical="center"/>
      <protection/>
    </xf>
    <xf numFmtId="49" fontId="4" fillId="0" borderId="12" xfId="118" applyNumberFormat="1" applyFont="1" applyFill="1" applyBorder="1" applyAlignment="1" applyProtection="1">
      <alignment vertical="center"/>
      <protection/>
    </xf>
    <xf numFmtId="0" fontId="4" fillId="0" borderId="11" xfId="118" applyNumberFormat="1" applyFont="1" applyFill="1" applyBorder="1" applyAlignment="1" applyProtection="1">
      <alignment vertical="center"/>
      <protection/>
    </xf>
    <xf numFmtId="4" fontId="4" fillId="0" borderId="11" xfId="118" applyNumberFormat="1" applyFont="1" applyFill="1" applyBorder="1" applyAlignment="1" applyProtection="1">
      <alignment horizontal="right" vertical="center" wrapText="1"/>
      <protection/>
    </xf>
    <xf numFmtId="49" fontId="4" fillId="0" borderId="12" xfId="118" applyNumberFormat="1" applyFont="1" applyFill="1" applyBorder="1" applyAlignment="1" applyProtection="1">
      <alignment horizontal="left" vertical="center" indent="1"/>
      <protection/>
    </xf>
    <xf numFmtId="178" fontId="4" fillId="0" borderId="17" xfId="118" applyNumberFormat="1" applyFont="1" applyFill="1" applyBorder="1" applyAlignment="1" applyProtection="1">
      <alignment horizontal="right" vertical="center" wrapText="1"/>
      <protection/>
    </xf>
    <xf numFmtId="178" fontId="4" fillId="0" borderId="11" xfId="118" applyNumberFormat="1" applyFont="1" applyFill="1" applyBorder="1" applyAlignment="1" applyProtection="1">
      <alignment horizontal="right" vertical="center" wrapText="1"/>
      <protection/>
    </xf>
    <xf numFmtId="0" fontId="3" fillId="0" borderId="11" xfId="119" applyBorder="1">
      <alignment/>
      <protection/>
    </xf>
    <xf numFmtId="0" fontId="12" fillId="0" borderId="11" xfId="119" applyFont="1" applyBorder="1">
      <alignment/>
      <protection/>
    </xf>
    <xf numFmtId="0" fontId="17" fillId="0" borderId="0" xfId="118" applyFont="1" applyFill="1" applyAlignment="1">
      <alignment vertical="center"/>
      <protection/>
    </xf>
    <xf numFmtId="0" fontId="12" fillId="0" borderId="11" xfId="119" applyFont="1" applyBorder="1" applyAlignment="1">
      <alignment horizontal="left"/>
      <protection/>
    </xf>
    <xf numFmtId="49" fontId="7" fillId="0" borderId="12" xfId="118" applyNumberFormat="1" applyFont="1" applyFill="1" applyBorder="1" applyAlignment="1" applyProtection="1">
      <alignment horizontal="center" vertical="center"/>
      <protection/>
    </xf>
    <xf numFmtId="0" fontId="1" fillId="0" borderId="0" xfId="118" applyFont="1" applyFill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57" fontId="2" fillId="0" borderId="0" xfId="0" applyNumberFormat="1" applyFont="1" applyFill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31" fontId="8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</cellXfs>
  <cellStyles count="119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适中" xfId="54"/>
    <cellStyle name="着色 5" xfId="55"/>
    <cellStyle name="40% - 强调文字颜色 2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20% - 强调文字颜色 3 2" xfId="79"/>
    <cellStyle name="着色 4" xfId="80"/>
    <cellStyle name="20% - 强调文字颜色 4 2" xfId="81"/>
    <cellStyle name="常规 3" xfId="82"/>
    <cellStyle name="20% - 强调文字颜色 5 2" xfId="83"/>
    <cellStyle name="20% - 强调文字颜色 6 2" xfId="84"/>
    <cellStyle name="20% - 着色 4" xfId="85"/>
    <cellStyle name="20% - 着色 6" xfId="86"/>
    <cellStyle name="着色 2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60% - 强调文字颜色 1 2" xfId="97"/>
    <cellStyle name="着色 6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60% - 着色 4" xfId="106"/>
    <cellStyle name="60% - 着色 5" xfId="107"/>
    <cellStyle name="60% - 着色 6" xfId="108"/>
    <cellStyle name="ColLevel_1" xfId="109"/>
    <cellStyle name="常规 2" xfId="110"/>
    <cellStyle name="RowLevel_1" xfId="111"/>
    <cellStyle name="强调文字颜色 1 2" xfId="112"/>
    <cellStyle name="差 2" xfId="113"/>
    <cellStyle name="差_（新增预算公开表20160201）2016年鞍山市市本级一般公共预算经济分类预算表" xfId="114"/>
    <cellStyle name="差_StartUp" xfId="115"/>
    <cellStyle name="差_填报模板 " xfId="116"/>
    <cellStyle name="常规 4" xfId="117"/>
    <cellStyle name="常规_Sheet1" xfId="118"/>
    <cellStyle name="常规_附件1：2016年部门预算和“三公”经费预算公开表样" xfId="119"/>
    <cellStyle name="好 2" xfId="120"/>
    <cellStyle name="好_（新增预算公开表20160201）2016年鞍山市市本级一般公共预算经济分类预算表" xfId="121"/>
    <cellStyle name="好_填报模板 " xfId="122"/>
    <cellStyle name="检查单元格 2" xfId="123"/>
    <cellStyle name="强调文字颜色 2 2" xfId="124"/>
    <cellStyle name="强调文字颜色 3 2" xfId="125"/>
    <cellStyle name="强调文字颜色 4 2" xfId="126"/>
    <cellStyle name="强调文字颜色 5 2" xfId="127"/>
    <cellStyle name="强调文字颜色 6 2" xfId="128"/>
    <cellStyle name="输入 2" xfId="129"/>
    <cellStyle name="着色 3" xfId="130"/>
    <cellStyle name="注释 2" xfId="131"/>
    <cellStyle name="常规_2014年附表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2">
      <selection activeCell="D34" sqref="D34:D35"/>
    </sheetView>
  </sheetViews>
  <sheetFormatPr defaultColWidth="7" defaultRowHeight="11.25"/>
  <cols>
    <col min="1" max="5" width="8.83203125" style="281" customWidth="1"/>
    <col min="6" max="6" width="8.83203125" style="278" customWidth="1"/>
    <col min="7" max="16" width="8.83203125" style="281" customWidth="1"/>
    <col min="17" max="19" width="7" style="281" customWidth="1"/>
    <col min="20" max="20" width="50.83203125" style="281" customWidth="1"/>
    <col min="21" max="16384" width="7" style="281" customWidth="1"/>
  </cols>
  <sheetData>
    <row r="1" spans="1:26" ht="15" customHeight="1">
      <c r="A1" s="282"/>
      <c r="Y1"/>
      <c r="Z1"/>
    </row>
    <row r="2" spans="1:26" ht="10.5" customHeight="1">
      <c r="A2"/>
      <c r="B2"/>
      <c r="C2"/>
      <c r="D2"/>
      <c r="E2"/>
      <c r="F2" s="283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78"/>
      <c r="Y4"/>
      <c r="Z4"/>
    </row>
    <row r="5" spans="1:26" s="278" customFormat="1" ht="36" customHeight="1">
      <c r="A5" s="284"/>
      <c r="W5" s="295"/>
      <c r="X5" s="121"/>
      <c r="Y5" s="121"/>
      <c r="Z5" s="121"/>
    </row>
    <row r="6" spans="4:26" ht="26.25" customHeight="1">
      <c r="D6" s="278"/>
      <c r="U6" s="278"/>
      <c r="V6" s="278"/>
      <c r="W6" s="278"/>
      <c r="X6" s="278"/>
      <c r="Y6"/>
      <c r="Z6"/>
    </row>
    <row r="7" spans="3:26" ht="25.5" customHeight="1">
      <c r="C7" s="285"/>
      <c r="D7" s="286"/>
      <c r="E7" s="287" t="s">
        <v>0</v>
      </c>
      <c r="F7" s="288"/>
      <c r="G7" s="225"/>
      <c r="H7" s="225"/>
      <c r="I7" s="225"/>
      <c r="J7" s="225"/>
      <c r="K7" s="225"/>
      <c r="L7" s="285"/>
      <c r="M7" s="285"/>
      <c r="N7" s="286"/>
      <c r="O7" s="278"/>
      <c r="U7" s="278"/>
      <c r="V7" s="278"/>
      <c r="W7" s="278"/>
      <c r="X7" s="278"/>
      <c r="Y7"/>
      <c r="Z7"/>
    </row>
    <row r="8" spans="1:26" s="279" customFormat="1" ht="30" customHeight="1">
      <c r="A8" s="289" t="s">
        <v>1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96"/>
      <c r="R8" s="296"/>
      <c r="S8" s="296"/>
      <c r="T8" s="297"/>
      <c r="U8" s="296"/>
      <c r="V8" s="296"/>
      <c r="W8" s="296"/>
      <c r="X8" s="296"/>
      <c r="Y8"/>
      <c r="Z8"/>
    </row>
    <row r="9" spans="1:26" ht="19.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78"/>
      <c r="T9" s="298"/>
      <c r="U9" s="278"/>
      <c r="V9" s="278"/>
      <c r="W9" s="278"/>
      <c r="X9" s="278"/>
      <c r="Y9"/>
      <c r="Z9"/>
    </row>
    <row r="10" spans="1:26" ht="10.5" customHeight="1">
      <c r="A10" s="278"/>
      <c r="B10" s="278"/>
      <c r="D10" s="278"/>
      <c r="E10" s="278"/>
      <c r="H10" s="278"/>
      <c r="N10" s="278"/>
      <c r="O10" s="278"/>
      <c r="U10" s="278"/>
      <c r="V10" s="278"/>
      <c r="X10" s="278"/>
      <c r="Y10"/>
      <c r="Z10"/>
    </row>
    <row r="11" spans="1:26" ht="77.25" customHeight="1">
      <c r="A11" s="291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U11" s="278"/>
      <c r="V11" s="278"/>
      <c r="X11" s="278"/>
      <c r="Y11"/>
      <c r="Z11"/>
    </row>
    <row r="12" spans="1:26" ht="56.25" customHeight="1">
      <c r="A12" s="292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S12" s="278"/>
      <c r="T12" s="278"/>
      <c r="U12" s="278"/>
      <c r="V12" s="278"/>
      <c r="W12" s="278"/>
      <c r="X12" s="278"/>
      <c r="Y12"/>
      <c r="Z12"/>
    </row>
    <row r="13" spans="8:26" ht="10.5" customHeight="1">
      <c r="H13" s="278"/>
      <c r="R13" s="278"/>
      <c r="S13" s="278"/>
      <c r="U13" s="278"/>
      <c r="V13" s="278"/>
      <c r="W13" s="278"/>
      <c r="X13" s="278"/>
      <c r="Y13"/>
      <c r="Z13"/>
    </row>
    <row r="14" spans="1:26" s="280" customFormat="1" ht="25.5" customHeight="1">
      <c r="A14" s="293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R14" s="299"/>
      <c r="S14" s="299"/>
      <c r="U14" s="299"/>
      <c r="V14" s="299"/>
      <c r="W14" s="299"/>
      <c r="X14" s="299"/>
      <c r="Y14" s="299"/>
      <c r="Z14" s="299"/>
    </row>
    <row r="15" spans="1:26" s="280" customFormat="1" ht="25.5" customHeight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S15" s="299"/>
      <c r="T15" s="299"/>
      <c r="U15" s="299"/>
      <c r="V15" s="299"/>
      <c r="W15" s="299"/>
      <c r="X15"/>
      <c r="Y15"/>
      <c r="Z15" s="299"/>
    </row>
    <row r="16" spans="15:26" ht="11.25">
      <c r="O16" s="278"/>
      <c r="V16"/>
      <c r="W16"/>
      <c r="X16"/>
      <c r="Y16"/>
      <c r="Z16" s="278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78"/>
    </row>
    <row r="21" ht="11.25">
      <c r="M21" s="278"/>
    </row>
    <row r="22" ht="11.25">
      <c r="B22" s="281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00000000000001" bottom="0.7900000000000001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1" sqref="A11"/>
    </sheetView>
  </sheetViews>
  <sheetFormatPr defaultColWidth="9.33203125" defaultRowHeight="11.25"/>
  <cols>
    <col min="1" max="1" width="128.83203125" style="0" customWidth="1"/>
  </cols>
  <sheetData>
    <row r="1" ht="33" customHeight="1">
      <c r="A1" s="89" t="s">
        <v>3</v>
      </c>
    </row>
    <row r="2" s="276" customFormat="1" ht="21.75" customHeight="1">
      <c r="A2" s="277" t="s">
        <v>4</v>
      </c>
    </row>
    <row r="3" s="276" customFormat="1" ht="21.75" customHeight="1">
      <c r="A3" s="277" t="s">
        <v>5</v>
      </c>
    </row>
    <row r="4" s="276" customFormat="1" ht="21.75" customHeight="1">
      <c r="A4" s="277" t="s">
        <v>6</v>
      </c>
    </row>
    <row r="5" s="276" customFormat="1" ht="21.75" customHeight="1">
      <c r="A5" s="277" t="s">
        <v>7</v>
      </c>
    </row>
    <row r="6" s="276" customFormat="1" ht="21.75" customHeight="1">
      <c r="A6" s="277" t="s">
        <v>8</v>
      </c>
    </row>
    <row r="7" s="276" customFormat="1" ht="21.75" customHeight="1">
      <c r="A7" s="277" t="s">
        <v>9</v>
      </c>
    </row>
    <row r="8" s="276" customFormat="1" ht="21.75" customHeight="1">
      <c r="A8" s="277" t="s">
        <v>10</v>
      </c>
    </row>
    <row r="9" s="276" customFormat="1" ht="21.75" customHeight="1">
      <c r="A9" s="277" t="s">
        <v>11</v>
      </c>
    </row>
    <row r="10" s="276" customFormat="1" ht="21.75" customHeight="1">
      <c r="A10" s="277" t="s">
        <v>12</v>
      </c>
    </row>
    <row r="11" s="276" customFormat="1" ht="21.75" customHeight="1">
      <c r="A11" s="277" t="s">
        <v>13</v>
      </c>
    </row>
    <row r="12" s="276" customFormat="1" ht="21.75" customHeight="1">
      <c r="A12" s="277" t="s">
        <v>14</v>
      </c>
    </row>
    <row r="13" s="276" customFormat="1" ht="21.75" customHeight="1">
      <c r="A13" s="277" t="s">
        <v>15</v>
      </c>
    </row>
    <row r="14" s="276" customFormat="1" ht="21.75" customHeight="1">
      <c r="A14" s="277" t="s">
        <v>16</v>
      </c>
    </row>
    <row r="15" s="276" customFormat="1" ht="21.75" customHeight="1">
      <c r="A15" s="277" t="s">
        <v>17</v>
      </c>
    </row>
    <row r="16" s="276" customFormat="1" ht="21.75" customHeight="1">
      <c r="A16" s="277" t="s">
        <v>18</v>
      </c>
    </row>
    <row r="17" s="276" customFormat="1" ht="21.75" customHeight="1">
      <c r="A17" s="277" t="s">
        <v>19</v>
      </c>
    </row>
    <row r="18" s="276" customFormat="1" ht="21.75" customHeight="1">
      <c r="A18" s="277" t="s">
        <v>20</v>
      </c>
    </row>
    <row r="19" s="276" customFormat="1" ht="21.75" customHeight="1">
      <c r="A19" s="277" t="s">
        <v>21</v>
      </c>
    </row>
    <row r="20" s="276" customFormat="1" ht="21.75" customHeight="1">
      <c r="A20" s="277" t="s">
        <v>22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5">
      <selection activeCell="E32" sqref="A32:IV33"/>
    </sheetView>
  </sheetViews>
  <sheetFormatPr defaultColWidth="12" defaultRowHeight="11.25"/>
  <cols>
    <col min="1" max="1" width="52.66015625" style="251" customWidth="1"/>
    <col min="2" max="2" width="21.5" style="251" customWidth="1"/>
    <col min="3" max="3" width="48.66015625" style="251" customWidth="1"/>
    <col min="4" max="4" width="22.16015625" style="251" customWidth="1"/>
    <col min="5" max="16384" width="12" style="251" customWidth="1"/>
  </cols>
  <sheetData>
    <row r="1" spans="1:22" ht="27">
      <c r="A1" s="252" t="s">
        <v>23</v>
      </c>
      <c r="B1" s="252"/>
      <c r="C1" s="252"/>
      <c r="D1" s="252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</row>
    <row r="2" spans="1:22" ht="13.5">
      <c r="A2" s="254"/>
      <c r="B2" s="254"/>
      <c r="C2" s="254"/>
      <c r="D2" s="255" t="s">
        <v>24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</row>
    <row r="3" spans="1:22" ht="17.25" customHeight="1">
      <c r="A3" s="48" t="s">
        <v>25</v>
      </c>
      <c r="B3" s="257"/>
      <c r="C3" s="258"/>
      <c r="D3" s="255" t="s">
        <v>26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</row>
    <row r="4" spans="1:22" ht="19.5" customHeight="1">
      <c r="A4" s="260" t="s">
        <v>27</v>
      </c>
      <c r="B4" s="260"/>
      <c r="C4" s="260" t="s">
        <v>28</v>
      </c>
      <c r="D4" s="260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</row>
    <row r="5" spans="1:22" ht="18" customHeight="1">
      <c r="A5" s="261" t="s">
        <v>29</v>
      </c>
      <c r="B5" s="262" t="s">
        <v>30</v>
      </c>
      <c r="C5" s="261" t="s">
        <v>29</v>
      </c>
      <c r="D5" s="263" t="s">
        <v>30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</row>
    <row r="6" spans="1:22" ht="15" customHeight="1">
      <c r="A6" s="264" t="s">
        <v>31</v>
      </c>
      <c r="B6" s="220">
        <v>1651.36</v>
      </c>
      <c r="C6" s="265" t="s">
        <v>32</v>
      </c>
      <c r="D6" s="266">
        <v>1311.3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</row>
    <row r="7" spans="1:22" ht="15" customHeight="1">
      <c r="A7" s="267" t="s">
        <v>33</v>
      </c>
      <c r="B7" s="268"/>
      <c r="C7" s="265" t="s">
        <v>34</v>
      </c>
      <c r="D7" s="266">
        <v>1311.3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</row>
    <row r="8" spans="1:22" ht="15" customHeight="1">
      <c r="A8" s="264" t="s">
        <v>35</v>
      </c>
      <c r="B8" s="268"/>
      <c r="C8" s="265" t="s">
        <v>36</v>
      </c>
      <c r="D8" s="266">
        <v>1311.3</v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</row>
    <row r="9" spans="1:22" ht="15" customHeight="1">
      <c r="A9" s="264" t="s">
        <v>37</v>
      </c>
      <c r="B9" s="268"/>
      <c r="C9" s="142" t="s">
        <v>38</v>
      </c>
      <c r="D9" s="266">
        <v>256.34</v>
      </c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</row>
    <row r="10" spans="1:22" ht="15" customHeight="1">
      <c r="A10" s="264" t="s">
        <v>39</v>
      </c>
      <c r="B10" s="268"/>
      <c r="C10" s="142" t="s">
        <v>40</v>
      </c>
      <c r="D10" s="266">
        <v>256.34</v>
      </c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</row>
    <row r="11" spans="1:22" ht="15" customHeight="1">
      <c r="A11" s="264" t="s">
        <v>41</v>
      </c>
      <c r="B11" s="268"/>
      <c r="C11" s="142" t="s">
        <v>42</v>
      </c>
      <c r="D11" s="266">
        <v>81.57</v>
      </c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</row>
    <row r="12" spans="1:22" ht="15" customHeight="1">
      <c r="A12" s="264" t="s">
        <v>43</v>
      </c>
      <c r="B12" s="268"/>
      <c r="C12" s="142" t="s">
        <v>44</v>
      </c>
      <c r="D12" s="266">
        <v>156.06</v>
      </c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</row>
    <row r="13" spans="1:22" ht="15" customHeight="1">
      <c r="A13" s="267" t="s">
        <v>33</v>
      </c>
      <c r="B13" s="269"/>
      <c r="C13" s="142" t="s">
        <v>45</v>
      </c>
      <c r="D13" s="266">
        <v>18.71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</row>
    <row r="14" spans="1:22" ht="15" customHeight="1">
      <c r="A14" s="264" t="s">
        <v>46</v>
      </c>
      <c r="B14" s="269">
        <v>153.7</v>
      </c>
      <c r="C14" s="142" t="s">
        <v>47</v>
      </c>
      <c r="D14" s="266">
        <v>123.68</v>
      </c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</row>
    <row r="15" spans="1:22" ht="15" customHeight="1">
      <c r="A15" s="264" t="s">
        <v>48</v>
      </c>
      <c r="B15" s="269"/>
      <c r="C15" s="142" t="s">
        <v>49</v>
      </c>
      <c r="D15" s="266">
        <v>123.68</v>
      </c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15" customHeight="1">
      <c r="A16" s="264" t="s">
        <v>50</v>
      </c>
      <c r="B16" s="269"/>
      <c r="C16" s="142" t="s">
        <v>51</v>
      </c>
      <c r="D16" s="266">
        <v>123.68</v>
      </c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</row>
    <row r="17" spans="1:22" ht="15" customHeight="1">
      <c r="A17" s="146"/>
      <c r="B17" s="269"/>
      <c r="C17" s="142" t="s">
        <v>52</v>
      </c>
      <c r="D17" s="266">
        <v>113.74</v>
      </c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</row>
    <row r="18" spans="1:22" ht="15" customHeight="1">
      <c r="A18" s="146"/>
      <c r="B18" s="269"/>
      <c r="C18" s="142" t="s">
        <v>53</v>
      </c>
      <c r="D18" s="266">
        <v>113.74</v>
      </c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</row>
    <row r="19" spans="1:22" ht="15" customHeight="1">
      <c r="A19" s="146"/>
      <c r="B19" s="269"/>
      <c r="C19" s="142" t="s">
        <v>54</v>
      </c>
      <c r="D19" s="266">
        <v>113.74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</row>
    <row r="20" spans="1:22" ht="15" customHeight="1">
      <c r="A20" s="146"/>
      <c r="B20" s="269"/>
      <c r="C20" s="142" t="s">
        <v>54</v>
      </c>
      <c r="D20" s="18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</row>
    <row r="21" spans="1:22" ht="15" customHeight="1">
      <c r="A21" s="146"/>
      <c r="B21" s="269"/>
      <c r="C21" s="142"/>
      <c r="D21" s="18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</row>
    <row r="22" spans="1:22" ht="15" customHeight="1">
      <c r="A22" s="146"/>
      <c r="B22" s="269"/>
      <c r="C22" s="142"/>
      <c r="D22" s="18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</row>
    <row r="23" spans="1:22" ht="15" customHeight="1">
      <c r="A23" s="146"/>
      <c r="B23" s="269"/>
      <c r="C23" s="142" t="s">
        <v>55</v>
      </c>
      <c r="D23" s="18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</row>
    <row r="24" spans="1:22" ht="15" customHeight="1">
      <c r="A24" s="264"/>
      <c r="B24" s="269"/>
      <c r="C24" s="270"/>
      <c r="D24" s="18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75"/>
    </row>
    <row r="25" spans="1:22" s="250" customFormat="1" ht="15" customHeight="1">
      <c r="A25" s="271"/>
      <c r="B25" s="271"/>
      <c r="C25" s="271"/>
      <c r="D25" s="186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</row>
    <row r="26" spans="1:4" ht="15" customHeight="1">
      <c r="A26" s="273"/>
      <c r="B26" s="273"/>
      <c r="C26" s="270"/>
      <c r="D26" s="186"/>
    </row>
    <row r="27" spans="1:4" ht="15" customHeight="1">
      <c r="A27" s="270"/>
      <c r="B27" s="270"/>
      <c r="C27" s="270"/>
      <c r="D27" s="186"/>
    </row>
    <row r="28" spans="1:4" ht="15" customHeight="1">
      <c r="A28" s="270"/>
      <c r="B28" s="270"/>
      <c r="C28" s="227"/>
      <c r="D28" s="186"/>
    </row>
    <row r="29" spans="1:4" ht="15" customHeight="1">
      <c r="A29" s="270"/>
      <c r="B29" s="270"/>
      <c r="C29" s="227"/>
      <c r="D29" s="186"/>
    </row>
    <row r="30" spans="1:4" ht="12">
      <c r="A30" s="274" t="s">
        <v>56</v>
      </c>
      <c r="B30" s="207">
        <f>SUM(B6,B8,B9,B10,B11,B12,B14)</f>
        <v>1805.06</v>
      </c>
      <c r="C30" s="274" t="s">
        <v>57</v>
      </c>
      <c r="D30" s="207">
        <f>D6+D9+D14+D17</f>
        <v>1805.06</v>
      </c>
    </row>
    <row r="31" ht="25.5" customHeight="1"/>
    <row r="32" ht="15.75" customHeight="1"/>
    <row r="33" ht="17.25" customHeight="1"/>
    <row r="34" ht="17.25" customHeight="1"/>
  </sheetData>
  <sheetProtection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9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1" width="19.16015625" style="64" customWidth="1"/>
    <col min="2" max="2" width="13.5" style="64" customWidth="1"/>
    <col min="3" max="3" width="13.33203125" style="64" customWidth="1"/>
    <col min="4" max="4" width="11.5" style="64" customWidth="1"/>
    <col min="5" max="5" width="11.16015625" style="64" customWidth="1"/>
    <col min="6" max="6" width="10.33203125" style="64" customWidth="1"/>
    <col min="7" max="7" width="11.16015625" style="64" customWidth="1"/>
    <col min="8" max="8" width="10.33203125" style="64" customWidth="1"/>
    <col min="9" max="9" width="6.66015625" style="64" customWidth="1"/>
    <col min="10" max="10" width="10.16015625" style="64" customWidth="1"/>
    <col min="11" max="12" width="10.16015625" style="0" customWidth="1"/>
    <col min="13" max="13" width="9.33203125" style="0" customWidth="1"/>
    <col min="14" max="14" width="13" style="64" customWidth="1"/>
    <col min="15" max="15" width="9.16015625" style="64" customWidth="1"/>
    <col min="16" max="16" width="10.33203125" style="64" customWidth="1"/>
    <col min="17" max="17" width="11.83203125" style="64" customWidth="1"/>
    <col min="18" max="18" width="10.66015625" style="64" customWidth="1"/>
    <col min="19" max="16384" width="9.16015625" style="64" customWidth="1"/>
  </cols>
  <sheetData>
    <row r="1" spans="1:19" ht="27">
      <c r="A1" s="230" t="s">
        <v>58</v>
      </c>
      <c r="B1" s="230"/>
      <c r="C1" s="230"/>
      <c r="D1" s="230"/>
      <c r="E1" s="230"/>
      <c r="F1" s="230"/>
      <c r="G1" s="230"/>
      <c r="H1" s="230"/>
      <c r="I1" s="230"/>
      <c r="J1" s="230"/>
      <c r="K1" s="247"/>
      <c r="L1" s="247"/>
      <c r="M1" s="247"/>
      <c r="N1" s="230"/>
      <c r="O1" s="230"/>
      <c r="P1" s="230"/>
      <c r="Q1" s="230"/>
      <c r="R1" s="230"/>
      <c r="S1" s="249"/>
    </row>
    <row r="2" spans="17:20" ht="12">
      <c r="Q2" s="165" t="s">
        <v>59</v>
      </c>
      <c r="R2" s="165"/>
      <c r="S2"/>
      <c r="T2"/>
    </row>
    <row r="3" spans="1:20" ht="12">
      <c r="A3" s="49" t="s">
        <v>25</v>
      </c>
      <c r="Q3" s="165" t="s">
        <v>26</v>
      </c>
      <c r="R3" s="188"/>
      <c r="S3"/>
      <c r="T3"/>
    </row>
    <row r="4" spans="1:19" s="212" customFormat="1" ht="20.25" customHeight="1">
      <c r="A4" s="55" t="s">
        <v>60</v>
      </c>
      <c r="B4" s="245" t="s">
        <v>61</v>
      </c>
      <c r="C4" s="245"/>
      <c r="D4" s="245"/>
      <c r="E4" s="245"/>
      <c r="F4" s="245"/>
      <c r="G4" s="245"/>
      <c r="H4" s="245"/>
      <c r="I4" s="245"/>
      <c r="J4" s="245"/>
      <c r="K4" s="77"/>
      <c r="L4" s="77"/>
      <c r="M4" s="77"/>
      <c r="N4" s="245" t="s">
        <v>62</v>
      </c>
      <c r="O4" s="245"/>
      <c r="P4" s="245"/>
      <c r="Q4" s="245"/>
      <c r="R4" s="245"/>
      <c r="S4" s="41"/>
    </row>
    <row r="5" spans="1:19" s="212" customFormat="1" ht="42.75" customHeight="1">
      <c r="A5" s="55"/>
      <c r="B5" s="55" t="s">
        <v>63</v>
      </c>
      <c r="C5" s="53" t="s">
        <v>31</v>
      </c>
      <c r="D5" s="53"/>
      <c r="E5" s="53" t="s">
        <v>35</v>
      </c>
      <c r="F5" s="53" t="s">
        <v>37</v>
      </c>
      <c r="G5" s="53" t="s">
        <v>39</v>
      </c>
      <c r="H5" s="53" t="s">
        <v>41</v>
      </c>
      <c r="I5" s="53" t="s">
        <v>43</v>
      </c>
      <c r="J5" s="53"/>
      <c r="K5" s="53" t="s">
        <v>46</v>
      </c>
      <c r="L5" s="53" t="s">
        <v>48</v>
      </c>
      <c r="M5" s="53" t="s">
        <v>50</v>
      </c>
      <c r="N5" s="53" t="s">
        <v>63</v>
      </c>
      <c r="O5" s="75" t="s">
        <v>64</v>
      </c>
      <c r="P5" s="75"/>
      <c r="Q5" s="75"/>
      <c r="R5" s="53" t="s">
        <v>65</v>
      </c>
      <c r="S5" s="41"/>
    </row>
    <row r="6" spans="1:19" s="212" customFormat="1" ht="64.5" customHeight="1">
      <c r="A6" s="55"/>
      <c r="B6" s="55"/>
      <c r="C6" s="53" t="s">
        <v>66</v>
      </c>
      <c r="D6" s="53" t="s">
        <v>33</v>
      </c>
      <c r="E6" s="53"/>
      <c r="F6" s="53"/>
      <c r="G6" s="53"/>
      <c r="H6" s="53"/>
      <c r="I6" s="118" t="s">
        <v>66</v>
      </c>
      <c r="J6" s="118" t="s">
        <v>33</v>
      </c>
      <c r="K6" s="53"/>
      <c r="L6" s="53"/>
      <c r="M6" s="53"/>
      <c r="N6" s="53"/>
      <c r="O6" s="53" t="s">
        <v>67</v>
      </c>
      <c r="P6" s="53" t="s">
        <v>68</v>
      </c>
      <c r="Q6" s="53" t="s">
        <v>69</v>
      </c>
      <c r="R6" s="53"/>
      <c r="S6" s="41"/>
    </row>
    <row r="7" spans="1:19" s="213" customFormat="1" ht="40.5" customHeight="1">
      <c r="A7" s="55">
        <v>1</v>
      </c>
      <c r="B7" s="55" t="s">
        <v>70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 t="s">
        <v>71</v>
      </c>
      <c r="O7" s="53">
        <v>15</v>
      </c>
      <c r="P7" s="53">
        <v>16</v>
      </c>
      <c r="Q7" s="53">
        <v>17</v>
      </c>
      <c r="R7" s="53">
        <v>18</v>
      </c>
      <c r="S7" s="225"/>
    </row>
    <row r="8" spans="1:19" s="214" customFormat="1" ht="14.25" customHeight="1">
      <c r="A8" s="55" t="s">
        <v>72</v>
      </c>
      <c r="B8" s="246">
        <f>C8+K8</f>
        <v>1805.06</v>
      </c>
      <c r="C8" s="246">
        <f>SUM(C9:C9)</f>
        <v>1651.36</v>
      </c>
      <c r="D8" s="246">
        <f>SUM(D9:D9)</f>
        <v>0</v>
      </c>
      <c r="E8" s="246">
        <f>SUM(E9:E9)</f>
        <v>0</v>
      </c>
      <c r="F8" s="246">
        <f>SUM(F9:F9)</f>
        <v>0</v>
      </c>
      <c r="G8" s="246"/>
      <c r="H8" s="246"/>
      <c r="I8" s="246"/>
      <c r="J8" s="246"/>
      <c r="K8" s="246">
        <f aca="true" t="shared" si="0" ref="K8:R8">SUM(K9:K9)</f>
        <v>153.7</v>
      </c>
      <c r="L8" s="246"/>
      <c r="M8" s="246"/>
      <c r="N8" s="246">
        <f t="shared" si="0"/>
        <v>1805.06</v>
      </c>
      <c r="O8" s="246">
        <f t="shared" si="0"/>
        <v>0</v>
      </c>
      <c r="P8" s="246">
        <f t="shared" si="0"/>
        <v>0</v>
      </c>
      <c r="Q8" s="246">
        <f t="shared" si="0"/>
        <v>0</v>
      </c>
      <c r="R8" s="246">
        <f t="shared" si="0"/>
        <v>0</v>
      </c>
      <c r="S8"/>
    </row>
    <row r="9" spans="1:18" ht="12">
      <c r="A9" s="218" t="s">
        <v>73</v>
      </c>
      <c r="B9" s="219">
        <f>C9+K9</f>
        <v>1805.06</v>
      </c>
      <c r="C9" s="219">
        <v>1651.36</v>
      </c>
      <c r="D9" s="220"/>
      <c r="E9" s="220"/>
      <c r="F9" s="220"/>
      <c r="G9" s="220"/>
      <c r="H9" s="220"/>
      <c r="I9" s="220"/>
      <c r="J9" s="220"/>
      <c r="K9" s="248">
        <v>153.7</v>
      </c>
      <c r="L9" s="248"/>
      <c r="M9" s="248"/>
      <c r="N9" s="219">
        <f>O9+P9+Q9</f>
        <v>1805.06</v>
      </c>
      <c r="O9" s="223" t="s">
        <v>74</v>
      </c>
      <c r="P9" s="223" t="s">
        <v>75</v>
      </c>
      <c r="Q9" s="223" t="s">
        <v>76</v>
      </c>
      <c r="R9" s="224">
        <v>0</v>
      </c>
    </row>
  </sheetData>
  <sheetProtection/>
  <mergeCells count="16">
    <mergeCell ref="Q2:R2"/>
    <mergeCell ref="Q3:R3"/>
    <mergeCell ref="C5:D5"/>
    <mergeCell ref="I5:J5"/>
    <mergeCell ref="O5:Q5"/>
    <mergeCell ref="A4:A6"/>
    <mergeCell ref="B5:B6"/>
    <mergeCell ref="E5:E6"/>
    <mergeCell ref="F5:F6"/>
    <mergeCell ref="G5:G6"/>
    <mergeCell ref="H5:H6"/>
    <mergeCell ref="K5:K6"/>
    <mergeCell ref="L5:L6"/>
    <mergeCell ref="M5:M6"/>
    <mergeCell ref="N5:N6"/>
    <mergeCell ref="R5:R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23"/>
  <sheetViews>
    <sheetView showGridLines="0" showZeros="0" workbookViewId="0" topLeftCell="A1">
      <selection activeCell="B9" sqref="B9:E22"/>
    </sheetView>
  </sheetViews>
  <sheetFormatPr defaultColWidth="9.16015625" defaultRowHeight="11.25"/>
  <cols>
    <col min="1" max="1" width="17" style="64" customWidth="1"/>
    <col min="2" max="2" width="7.33203125" style="64" customWidth="1"/>
    <col min="3" max="3" width="7.5" style="64" customWidth="1"/>
    <col min="4" max="4" width="8.16015625" style="64" customWidth="1"/>
    <col min="5" max="5" width="38" style="64" customWidth="1"/>
    <col min="6" max="6" width="18.66015625" style="64" customWidth="1"/>
    <col min="7" max="7" width="14.66015625" style="64" customWidth="1"/>
    <col min="8" max="8" width="13.16015625" style="64" customWidth="1"/>
    <col min="9" max="9" width="9" style="64" bestFit="1" customWidth="1"/>
    <col min="10" max="10" width="10.83203125" style="64" customWidth="1"/>
    <col min="11" max="11" width="11.5" style="64" customWidth="1"/>
    <col min="12" max="12" width="10.66015625" style="0" customWidth="1"/>
    <col min="13" max="13" width="8.66015625" style="64" customWidth="1"/>
    <col min="14" max="14" width="14.5" style="64" customWidth="1"/>
    <col min="15" max="16" width="12.83203125" style="64" customWidth="1"/>
    <col min="17" max="17" width="9.33203125" style="64" customWidth="1"/>
    <col min="18" max="250" width="9.16015625" style="64" customWidth="1"/>
  </cols>
  <sheetData>
    <row r="1" spans="1:16" ht="28.5" customHeight="1">
      <c r="A1" s="122" t="s">
        <v>77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3:17" ht="10.5" customHeight="1">
      <c r="M2"/>
      <c r="P2" s="241"/>
      <c r="Q2" s="244" t="s">
        <v>78</v>
      </c>
    </row>
    <row r="3" spans="1:17" ht="17.25" customHeight="1">
      <c r="A3" s="48" t="s">
        <v>25</v>
      </c>
      <c r="B3" s="143"/>
      <c r="C3" s="143"/>
      <c r="D3" s="143"/>
      <c r="E3" s="143"/>
      <c r="M3"/>
      <c r="P3" s="150" t="s">
        <v>26</v>
      </c>
      <c r="Q3" s="150"/>
    </row>
    <row r="4" spans="1:17" s="212" customFormat="1" ht="23.25" customHeight="1">
      <c r="A4" s="55" t="s">
        <v>60</v>
      </c>
      <c r="B4" s="80" t="s">
        <v>79</v>
      </c>
      <c r="C4" s="80"/>
      <c r="D4" s="80"/>
      <c r="E4" s="79" t="s">
        <v>80</v>
      </c>
      <c r="F4" s="75" t="s">
        <v>61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s="212" customFormat="1" ht="48" customHeight="1">
      <c r="A5" s="55"/>
      <c r="B5" s="239" t="s">
        <v>81</v>
      </c>
      <c r="C5" s="239" t="s">
        <v>82</v>
      </c>
      <c r="D5" s="239" t="s">
        <v>83</v>
      </c>
      <c r="E5" s="79"/>
      <c r="F5" s="55" t="s">
        <v>63</v>
      </c>
      <c r="G5" s="53" t="s">
        <v>31</v>
      </c>
      <c r="H5" s="53"/>
      <c r="I5" s="53" t="s">
        <v>35</v>
      </c>
      <c r="J5" s="53" t="s">
        <v>37</v>
      </c>
      <c r="K5" s="53" t="s">
        <v>39</v>
      </c>
      <c r="L5" s="53" t="s">
        <v>41</v>
      </c>
      <c r="M5" s="53" t="s">
        <v>43</v>
      </c>
      <c r="N5" s="53"/>
      <c r="O5" s="53" t="s">
        <v>46</v>
      </c>
      <c r="P5" s="53" t="s">
        <v>48</v>
      </c>
      <c r="Q5" s="53" t="s">
        <v>50</v>
      </c>
    </row>
    <row r="6" spans="1:17" s="212" customFormat="1" ht="51.75" customHeight="1">
      <c r="A6" s="55"/>
      <c r="B6" s="239"/>
      <c r="C6" s="239"/>
      <c r="D6" s="239"/>
      <c r="E6" s="79"/>
      <c r="F6" s="55"/>
      <c r="G6" s="53" t="s">
        <v>66</v>
      </c>
      <c r="H6" s="53" t="s">
        <v>33</v>
      </c>
      <c r="I6" s="53"/>
      <c r="J6" s="53"/>
      <c r="K6" s="53"/>
      <c r="L6" s="53"/>
      <c r="M6" s="53" t="s">
        <v>66</v>
      </c>
      <c r="N6" s="53" t="s">
        <v>33</v>
      </c>
      <c r="O6" s="53"/>
      <c r="P6" s="53"/>
      <c r="Q6" s="53"/>
    </row>
    <row r="7" spans="1:17" s="212" customFormat="1" ht="29.25" customHeight="1">
      <c r="A7" s="55">
        <v>1</v>
      </c>
      <c r="B7" s="239">
        <v>2</v>
      </c>
      <c r="C7" s="239">
        <v>3</v>
      </c>
      <c r="D7" s="239">
        <v>4</v>
      </c>
      <c r="E7" s="79">
        <v>5</v>
      </c>
      <c r="F7" s="55" t="s">
        <v>84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  <c r="O7" s="53">
        <v>15</v>
      </c>
      <c r="P7" s="53">
        <v>16</v>
      </c>
      <c r="Q7" s="53">
        <v>17</v>
      </c>
    </row>
    <row r="8" spans="1:250" s="41" customFormat="1" ht="20.25" customHeight="1">
      <c r="A8" s="56"/>
      <c r="B8" s="57"/>
      <c r="C8" s="57"/>
      <c r="D8" s="57"/>
      <c r="E8" s="58" t="s">
        <v>63</v>
      </c>
      <c r="F8" s="207">
        <f>G8+O8</f>
        <v>1805.06</v>
      </c>
      <c r="G8" s="207">
        <f>G9+G12+G17+G20</f>
        <v>1651.36</v>
      </c>
      <c r="H8" s="207">
        <f aca="true" t="shared" si="0" ref="H8:O8">H9+H12+H17+H20</f>
        <v>0</v>
      </c>
      <c r="I8" s="207">
        <f t="shared" si="0"/>
        <v>0</v>
      </c>
      <c r="J8" s="207">
        <f t="shared" si="0"/>
        <v>0</v>
      </c>
      <c r="K8" s="207">
        <f t="shared" si="0"/>
        <v>0</v>
      </c>
      <c r="L8" s="207">
        <f t="shared" si="0"/>
        <v>0</v>
      </c>
      <c r="M8" s="207">
        <f t="shared" si="0"/>
        <v>0</v>
      </c>
      <c r="N8" s="207">
        <f t="shared" si="0"/>
        <v>0</v>
      </c>
      <c r="O8" s="207">
        <f t="shared" si="0"/>
        <v>153.70000000000002</v>
      </c>
      <c r="P8" s="148"/>
      <c r="Q8" s="148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</row>
    <row r="9" spans="1:17" ht="15" customHeight="1">
      <c r="A9" s="218" t="s">
        <v>73</v>
      </c>
      <c r="B9" s="65">
        <v>205</v>
      </c>
      <c r="C9" s="66"/>
      <c r="D9" s="66"/>
      <c r="E9" s="65" t="s">
        <v>32</v>
      </c>
      <c r="F9" s="207">
        <f aca="true" t="shared" si="1" ref="F9:F22">G9+O9</f>
        <v>1311.3</v>
      </c>
      <c r="G9" s="67">
        <v>1162.02</v>
      </c>
      <c r="H9" s="240"/>
      <c r="I9" s="240"/>
      <c r="J9" s="240"/>
      <c r="K9" s="240"/>
      <c r="L9" s="242"/>
      <c r="M9" s="138"/>
      <c r="N9" s="138"/>
      <c r="O9" s="159">
        <v>149.28</v>
      </c>
      <c r="P9" s="138"/>
      <c r="Q9" s="138"/>
    </row>
    <row r="10" spans="1:17" ht="15" customHeight="1">
      <c r="A10" s="218"/>
      <c r="B10" s="65"/>
      <c r="C10" s="66" t="s">
        <v>85</v>
      </c>
      <c r="D10" s="66"/>
      <c r="E10" s="65" t="s">
        <v>34</v>
      </c>
      <c r="F10" s="207">
        <f t="shared" si="1"/>
        <v>1311.3</v>
      </c>
      <c r="G10" s="67">
        <v>1162.02</v>
      </c>
      <c r="H10" s="240"/>
      <c r="I10" s="240"/>
      <c r="J10" s="240"/>
      <c r="K10" s="240"/>
      <c r="L10" s="242"/>
      <c r="M10" s="138"/>
      <c r="N10" s="138"/>
      <c r="O10" s="159">
        <v>149.28</v>
      </c>
      <c r="P10" s="138"/>
      <c r="Q10" s="138"/>
    </row>
    <row r="11" spans="1:17" ht="15" customHeight="1">
      <c r="A11" s="218"/>
      <c r="B11" s="65">
        <v>205</v>
      </c>
      <c r="C11" s="66" t="s">
        <v>86</v>
      </c>
      <c r="D11" s="66" t="s">
        <v>87</v>
      </c>
      <c r="E11" s="65" t="s">
        <v>36</v>
      </c>
      <c r="F11" s="207">
        <f t="shared" si="1"/>
        <v>1311.3</v>
      </c>
      <c r="G11" s="67">
        <v>1162.02</v>
      </c>
      <c r="H11" s="240"/>
      <c r="I11" s="240"/>
      <c r="J11" s="240"/>
      <c r="K11" s="240"/>
      <c r="L11" s="242"/>
      <c r="M11" s="138"/>
      <c r="N11" s="138"/>
      <c r="O11" s="159">
        <v>149.28</v>
      </c>
      <c r="P11" s="138"/>
      <c r="Q11" s="138"/>
    </row>
    <row r="12" spans="1:17" ht="15" customHeight="1">
      <c r="A12" s="218"/>
      <c r="B12" s="65">
        <v>208</v>
      </c>
      <c r="C12" s="66"/>
      <c r="D12" s="66"/>
      <c r="E12" s="65" t="s">
        <v>38</v>
      </c>
      <c r="F12" s="207">
        <f t="shared" si="1"/>
        <v>256.34</v>
      </c>
      <c r="G12" s="67">
        <f>G14+G15+G16</f>
        <v>253.94</v>
      </c>
      <c r="H12" s="240"/>
      <c r="I12" s="240"/>
      <c r="J12" s="240"/>
      <c r="K12" s="240"/>
      <c r="L12" s="242"/>
      <c r="M12" s="138"/>
      <c r="N12" s="138"/>
      <c r="O12" s="159">
        <v>2.4</v>
      </c>
      <c r="P12" s="138"/>
      <c r="Q12" s="138"/>
    </row>
    <row r="13" spans="1:17" ht="15" customHeight="1">
      <c r="A13" s="218"/>
      <c r="B13" s="65"/>
      <c r="C13" s="66" t="s">
        <v>88</v>
      </c>
      <c r="D13" s="66"/>
      <c r="E13" s="65" t="s">
        <v>40</v>
      </c>
      <c r="F13" s="207">
        <f t="shared" si="1"/>
        <v>256.34</v>
      </c>
      <c r="G13" s="67">
        <v>253.94</v>
      </c>
      <c r="H13" s="240"/>
      <c r="I13" s="240"/>
      <c r="J13" s="240"/>
      <c r="K13" s="240"/>
      <c r="L13" s="242"/>
      <c r="M13" s="138"/>
      <c r="N13" s="138"/>
      <c r="O13" s="159">
        <v>2.4</v>
      </c>
      <c r="P13" s="138"/>
      <c r="Q13" s="138"/>
    </row>
    <row r="14" spans="1:17" ht="15" customHeight="1">
      <c r="A14" s="218"/>
      <c r="B14" s="65">
        <v>208</v>
      </c>
      <c r="C14" s="66" t="s">
        <v>89</v>
      </c>
      <c r="D14" s="66" t="s">
        <v>87</v>
      </c>
      <c r="E14" s="65" t="s">
        <v>90</v>
      </c>
      <c r="F14" s="207">
        <f t="shared" si="1"/>
        <v>81.57</v>
      </c>
      <c r="G14" s="67">
        <v>81.57</v>
      </c>
      <c r="H14" s="240"/>
      <c r="I14" s="240"/>
      <c r="J14" s="240"/>
      <c r="K14" s="240"/>
      <c r="L14" s="242"/>
      <c r="M14" s="138"/>
      <c r="N14" s="138"/>
      <c r="O14" s="159">
        <v>0</v>
      </c>
      <c r="P14" s="138"/>
      <c r="Q14" s="138"/>
    </row>
    <row r="15" spans="1:17" ht="15" customHeight="1">
      <c r="A15" s="218"/>
      <c r="B15" s="65">
        <v>208</v>
      </c>
      <c r="C15" s="66" t="s">
        <v>89</v>
      </c>
      <c r="D15" s="66" t="s">
        <v>88</v>
      </c>
      <c r="E15" s="65" t="s">
        <v>44</v>
      </c>
      <c r="F15" s="207">
        <f t="shared" si="1"/>
        <v>156.06</v>
      </c>
      <c r="G15" s="67">
        <v>154.46</v>
      </c>
      <c r="H15" s="240"/>
      <c r="I15" s="240"/>
      <c r="J15" s="240"/>
      <c r="K15" s="240"/>
      <c r="L15" s="242"/>
      <c r="M15" s="138"/>
      <c r="N15" s="138"/>
      <c r="O15" s="159">
        <v>1.6</v>
      </c>
      <c r="P15" s="138"/>
      <c r="Q15" s="138"/>
    </row>
    <row r="16" spans="1:17" ht="15" customHeight="1">
      <c r="A16" s="218"/>
      <c r="B16" s="65">
        <v>208</v>
      </c>
      <c r="C16" s="66" t="s">
        <v>89</v>
      </c>
      <c r="D16" s="66" t="s">
        <v>91</v>
      </c>
      <c r="E16" s="65" t="s">
        <v>45</v>
      </c>
      <c r="F16" s="207">
        <f t="shared" si="1"/>
        <v>18.71</v>
      </c>
      <c r="G16" s="67">
        <v>17.91</v>
      </c>
      <c r="H16" s="240"/>
      <c r="I16" s="240"/>
      <c r="J16" s="240"/>
      <c r="K16" s="240"/>
      <c r="L16" s="242"/>
      <c r="M16" s="138"/>
      <c r="N16" s="138"/>
      <c r="O16" s="159">
        <v>0.8</v>
      </c>
      <c r="P16" s="138"/>
      <c r="Q16" s="138"/>
    </row>
    <row r="17" spans="1:17" ht="15" customHeight="1">
      <c r="A17" s="218"/>
      <c r="B17" s="65">
        <v>210</v>
      </c>
      <c r="C17" s="66"/>
      <c r="D17" s="66"/>
      <c r="E17" s="65" t="s">
        <v>47</v>
      </c>
      <c r="F17" s="207">
        <f t="shared" si="1"/>
        <v>123.67999999999999</v>
      </c>
      <c r="G17" s="67">
        <v>122.82</v>
      </c>
      <c r="H17" s="240"/>
      <c r="I17" s="240"/>
      <c r="J17" s="240"/>
      <c r="K17" s="240"/>
      <c r="L17" s="242"/>
      <c r="M17" s="138"/>
      <c r="N17" s="138"/>
      <c r="O17" s="159">
        <v>0.86</v>
      </c>
      <c r="P17" s="138"/>
      <c r="Q17" s="138"/>
    </row>
    <row r="18" spans="1:17" ht="15" customHeight="1">
      <c r="A18" s="218"/>
      <c r="B18" s="65"/>
      <c r="C18" s="66" t="s">
        <v>92</v>
      </c>
      <c r="D18" s="66"/>
      <c r="E18" s="65" t="s">
        <v>49</v>
      </c>
      <c r="F18" s="207">
        <f t="shared" si="1"/>
        <v>123.67999999999999</v>
      </c>
      <c r="G18" s="67">
        <v>122.82</v>
      </c>
      <c r="H18" s="240"/>
      <c r="I18" s="240"/>
      <c r="J18" s="240"/>
      <c r="K18" s="240"/>
      <c r="L18" s="242"/>
      <c r="M18" s="138"/>
      <c r="N18" s="138"/>
      <c r="O18" s="159">
        <v>0.86</v>
      </c>
      <c r="P18" s="138"/>
      <c r="Q18" s="138"/>
    </row>
    <row r="19" spans="1:17" ht="15" customHeight="1">
      <c r="A19" s="218"/>
      <c r="B19" s="65">
        <v>210</v>
      </c>
      <c r="C19" s="66" t="s">
        <v>93</v>
      </c>
      <c r="D19" s="66" t="s">
        <v>87</v>
      </c>
      <c r="E19" s="65" t="s">
        <v>94</v>
      </c>
      <c r="F19" s="207">
        <f t="shared" si="1"/>
        <v>123.67999999999999</v>
      </c>
      <c r="G19" s="67">
        <v>122.82</v>
      </c>
      <c r="H19" s="240"/>
      <c r="I19" s="240"/>
      <c r="J19" s="240"/>
      <c r="K19" s="240"/>
      <c r="L19" s="242"/>
      <c r="M19" s="138"/>
      <c r="N19" s="138"/>
      <c r="O19" s="159">
        <v>0.86</v>
      </c>
      <c r="P19" s="138"/>
      <c r="Q19" s="138"/>
    </row>
    <row r="20" spans="1:17" ht="15" customHeight="1">
      <c r="A20" s="218"/>
      <c r="B20" s="65">
        <v>221</v>
      </c>
      <c r="C20" s="66"/>
      <c r="D20" s="66"/>
      <c r="E20" s="65" t="s">
        <v>52</v>
      </c>
      <c r="F20" s="207">
        <f t="shared" si="1"/>
        <v>113.74</v>
      </c>
      <c r="G20" s="67">
        <v>112.58</v>
      </c>
      <c r="H20" s="240"/>
      <c r="I20" s="240"/>
      <c r="J20" s="240"/>
      <c r="K20" s="240"/>
      <c r="L20" s="242"/>
      <c r="M20" s="138"/>
      <c r="N20" s="138"/>
      <c r="O20" s="159">
        <v>1.16</v>
      </c>
      <c r="P20" s="138"/>
      <c r="Q20" s="138"/>
    </row>
    <row r="21" spans="1:17" ht="18" customHeight="1">
      <c r="A21" s="218"/>
      <c r="B21" s="65"/>
      <c r="C21" s="66" t="s">
        <v>87</v>
      </c>
      <c r="D21" s="66"/>
      <c r="E21" s="65" t="s">
        <v>53</v>
      </c>
      <c r="F21" s="207">
        <f t="shared" si="1"/>
        <v>113.74</v>
      </c>
      <c r="G21" s="67">
        <v>112.58</v>
      </c>
      <c r="H21" s="240"/>
      <c r="I21" s="240"/>
      <c r="J21" s="243"/>
      <c r="K21" s="243"/>
      <c r="L21" s="242"/>
      <c r="M21" s="138"/>
      <c r="N21" s="138"/>
      <c r="O21" s="159">
        <v>1.16</v>
      </c>
      <c r="P21" s="138"/>
      <c r="Q21" s="138"/>
    </row>
    <row r="22" spans="1:17" ht="15" customHeight="1">
      <c r="A22" s="218"/>
      <c r="B22" s="65">
        <v>221</v>
      </c>
      <c r="C22" s="66" t="s">
        <v>95</v>
      </c>
      <c r="D22" s="66" t="s">
        <v>96</v>
      </c>
      <c r="E22" s="65" t="s">
        <v>54</v>
      </c>
      <c r="F22" s="207">
        <f t="shared" si="1"/>
        <v>113.74</v>
      </c>
      <c r="G22" s="67">
        <v>112.58</v>
      </c>
      <c r="H22" s="240"/>
      <c r="I22" s="240"/>
      <c r="J22" s="240"/>
      <c r="K22" s="240"/>
      <c r="L22" s="242"/>
      <c r="M22" s="138"/>
      <c r="N22" s="138"/>
      <c r="O22" s="159">
        <v>1.16</v>
      </c>
      <c r="P22" s="138"/>
      <c r="Q22" s="138"/>
    </row>
    <row r="23" spans="1:16" ht="10.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</sheetData>
  <sheetProtection/>
  <mergeCells count="20">
    <mergeCell ref="A1:O1"/>
    <mergeCell ref="P3:Q3"/>
    <mergeCell ref="B4:D4"/>
    <mergeCell ref="F4:Q4"/>
    <mergeCell ref="G5:H5"/>
    <mergeCell ref="M5:N5"/>
    <mergeCell ref="A23:O23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M26"/>
  <sheetViews>
    <sheetView showGridLines="0" showZeros="0" workbookViewId="0" topLeftCell="A1">
      <selection activeCell="B10" sqref="B10:F23"/>
    </sheetView>
  </sheetViews>
  <sheetFormatPr defaultColWidth="9.16015625" defaultRowHeight="11.25"/>
  <cols>
    <col min="1" max="1" width="40.33203125" style="64" customWidth="1"/>
    <col min="2" max="2" width="5.33203125" style="189" bestFit="1" customWidth="1"/>
    <col min="3" max="4" width="4.33203125" style="189" bestFit="1" customWidth="1"/>
    <col min="5" max="5" width="42" style="64" bestFit="1" customWidth="1"/>
    <col min="6" max="6" width="16" style="64" bestFit="1" customWidth="1"/>
    <col min="7" max="7" width="11.5" style="64" customWidth="1"/>
    <col min="8" max="8" width="11.83203125" style="64" customWidth="1"/>
    <col min="9" max="9" width="15.16015625" style="64" customWidth="1"/>
    <col min="10" max="10" width="11.5" style="64" bestFit="1" customWidth="1"/>
    <col min="11" max="247" width="9.16015625" style="64" customWidth="1"/>
    <col min="248" max="253" width="9.16015625" style="0" customWidth="1"/>
  </cols>
  <sheetData>
    <row r="1" spans="1:10" ht="27">
      <c r="A1" s="230" t="s">
        <v>97</v>
      </c>
      <c r="B1" s="231"/>
      <c r="C1" s="231"/>
      <c r="D1" s="231"/>
      <c r="E1" s="230"/>
      <c r="F1" s="230"/>
      <c r="G1" s="230"/>
      <c r="H1" s="230"/>
      <c r="I1" s="230"/>
      <c r="J1" s="230"/>
    </row>
    <row r="2" spans="9:11" ht="12">
      <c r="I2" s="165" t="s">
        <v>98</v>
      </c>
      <c r="J2" s="165"/>
      <c r="K2"/>
    </row>
    <row r="3" spans="1:11" ht="17.25" customHeight="1">
      <c r="A3" s="48" t="s">
        <v>25</v>
      </c>
      <c r="B3" s="232"/>
      <c r="C3" s="232"/>
      <c r="D3" s="232"/>
      <c r="E3" s="143"/>
      <c r="I3" s="165" t="s">
        <v>26</v>
      </c>
      <c r="J3" s="150"/>
      <c r="K3"/>
    </row>
    <row r="4" spans="1:10" s="212" customFormat="1" ht="19.5" customHeight="1">
      <c r="A4" s="55" t="s">
        <v>60</v>
      </c>
      <c r="B4" s="80" t="s">
        <v>79</v>
      </c>
      <c r="C4" s="80"/>
      <c r="D4" s="80"/>
      <c r="E4" s="79" t="s">
        <v>80</v>
      </c>
      <c r="F4" s="215" t="s">
        <v>62</v>
      </c>
      <c r="G4" s="216"/>
      <c r="H4" s="216"/>
      <c r="I4" s="216"/>
      <c r="J4" s="222"/>
    </row>
    <row r="5" spans="1:10" s="212" customFormat="1" ht="19.5" customHeight="1">
      <c r="A5" s="55"/>
      <c r="B5" s="233" t="s">
        <v>81</v>
      </c>
      <c r="C5" s="233" t="s">
        <v>82</v>
      </c>
      <c r="D5" s="233" t="s">
        <v>83</v>
      </c>
      <c r="E5" s="79"/>
      <c r="F5" s="124" t="s">
        <v>63</v>
      </c>
      <c r="G5" s="205" t="s">
        <v>64</v>
      </c>
      <c r="H5" s="206"/>
      <c r="I5" s="210"/>
      <c r="J5" s="124" t="s">
        <v>65</v>
      </c>
    </row>
    <row r="6" spans="1:10" s="212" customFormat="1" ht="39" customHeight="1">
      <c r="A6" s="55"/>
      <c r="B6" s="234"/>
      <c r="C6" s="234"/>
      <c r="D6" s="234"/>
      <c r="E6" s="79"/>
      <c r="F6" s="130"/>
      <c r="G6" s="130" t="s">
        <v>67</v>
      </c>
      <c r="H6" s="130" t="s">
        <v>68</v>
      </c>
      <c r="I6" s="130" t="s">
        <v>69</v>
      </c>
      <c r="J6" s="130"/>
    </row>
    <row r="7" spans="1:10" s="212" customFormat="1" ht="18" customHeight="1">
      <c r="A7" s="55">
        <v>1</v>
      </c>
      <c r="B7" s="234" t="s">
        <v>99</v>
      </c>
      <c r="C7" s="234" t="s">
        <v>100</v>
      </c>
      <c r="D7" s="234" t="s">
        <v>101</v>
      </c>
      <c r="E7" s="79">
        <v>5</v>
      </c>
      <c r="F7" s="130" t="s">
        <v>102</v>
      </c>
      <c r="G7" s="130">
        <v>7</v>
      </c>
      <c r="H7" s="130">
        <v>8</v>
      </c>
      <c r="I7" s="130">
        <v>9</v>
      </c>
      <c r="J7" s="130">
        <v>10</v>
      </c>
    </row>
    <row r="8" spans="1:247" s="41" customFormat="1" ht="17.25" customHeight="1">
      <c r="A8" s="56"/>
      <c r="B8" s="57"/>
      <c r="C8" s="57"/>
      <c r="D8" s="57"/>
      <c r="E8" s="58" t="s">
        <v>63</v>
      </c>
      <c r="F8" s="63">
        <v>1805.06</v>
      </c>
      <c r="G8" s="63">
        <v>1459.6</v>
      </c>
      <c r="H8" s="63">
        <v>271.13</v>
      </c>
      <c r="I8" s="63">
        <v>74.33</v>
      </c>
      <c r="J8" s="238">
        <v>0</v>
      </c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</row>
    <row r="9" spans="1:247" s="41" customFormat="1" ht="12">
      <c r="A9" s="56" t="s">
        <v>73</v>
      </c>
      <c r="B9" s="61"/>
      <c r="C9" s="61"/>
      <c r="D9" s="61"/>
      <c r="E9" s="62" t="s">
        <v>66</v>
      </c>
      <c r="F9" s="63">
        <f>F10+F13+F18+F21</f>
        <v>1805.06</v>
      </c>
      <c r="G9" s="63">
        <f>G10+G13+G18+G21</f>
        <v>1459.6</v>
      </c>
      <c r="H9" s="63">
        <f>H10+H13+H18+H21</f>
        <v>271.13</v>
      </c>
      <c r="I9" s="63">
        <f>I10+I13+I18+I21</f>
        <v>74.33</v>
      </c>
      <c r="J9" s="238">
        <v>0</v>
      </c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</row>
    <row r="10" spans="2:10" ht="21" customHeight="1">
      <c r="B10" s="65">
        <v>205</v>
      </c>
      <c r="C10" s="66"/>
      <c r="D10" s="66"/>
      <c r="E10" s="65" t="s">
        <v>32</v>
      </c>
      <c r="F10" s="67">
        <v>1311.3</v>
      </c>
      <c r="G10" s="199">
        <f>F10-H10-I10</f>
        <v>1047.4099999999999</v>
      </c>
      <c r="H10" s="199">
        <v>263.67</v>
      </c>
      <c r="I10" s="199">
        <v>0.22</v>
      </c>
      <c r="J10" s="197">
        <v>0</v>
      </c>
    </row>
    <row r="11" spans="1:10" ht="15.75" customHeight="1">
      <c r="A11" s="68"/>
      <c r="B11" s="65"/>
      <c r="C11" s="66" t="s">
        <v>85</v>
      </c>
      <c r="D11" s="66"/>
      <c r="E11" s="65" t="s">
        <v>34</v>
      </c>
      <c r="F11" s="67">
        <v>1311.3</v>
      </c>
      <c r="G11" s="199">
        <f>F11-H11-I11</f>
        <v>1047.4099999999999</v>
      </c>
      <c r="H11" s="199">
        <v>263.67</v>
      </c>
      <c r="I11" s="199">
        <v>0.22</v>
      </c>
      <c r="J11" s="197">
        <v>0</v>
      </c>
    </row>
    <row r="12" spans="1:10" ht="24">
      <c r="A12" s="68"/>
      <c r="B12" s="65">
        <v>205</v>
      </c>
      <c r="C12" s="66" t="s">
        <v>86</v>
      </c>
      <c r="D12" s="66" t="s">
        <v>87</v>
      </c>
      <c r="E12" s="65" t="s">
        <v>36</v>
      </c>
      <c r="F12" s="67">
        <v>1311.3</v>
      </c>
      <c r="G12" s="199">
        <f>F12-H12-I12</f>
        <v>1047.4099999999999</v>
      </c>
      <c r="H12" s="199">
        <v>263.67</v>
      </c>
      <c r="I12" s="199">
        <v>0.22</v>
      </c>
      <c r="J12" s="197">
        <v>0</v>
      </c>
    </row>
    <row r="13" spans="1:10" ht="19.5" customHeight="1">
      <c r="A13" s="68"/>
      <c r="B13" s="65">
        <v>208</v>
      </c>
      <c r="C13" s="66"/>
      <c r="D13" s="66"/>
      <c r="E13" s="65" t="s">
        <v>38</v>
      </c>
      <c r="F13" s="67">
        <v>256.34</v>
      </c>
      <c r="G13" s="199">
        <f>F13-H13-I13</f>
        <v>174.76999999999998</v>
      </c>
      <c r="H13" s="199">
        <v>7.46</v>
      </c>
      <c r="I13" s="199">
        <v>74.11</v>
      </c>
      <c r="J13" s="197">
        <v>0</v>
      </c>
    </row>
    <row r="14" spans="1:10" ht="18" customHeight="1">
      <c r="A14" s="68"/>
      <c r="B14" s="65"/>
      <c r="C14" s="66" t="s">
        <v>88</v>
      </c>
      <c r="D14" s="66"/>
      <c r="E14" s="65" t="s">
        <v>40</v>
      </c>
      <c r="F14" s="67">
        <v>256.34</v>
      </c>
      <c r="G14" s="199">
        <f>F14-H14-I14</f>
        <v>174.76999999999998</v>
      </c>
      <c r="H14" s="199">
        <v>7.46</v>
      </c>
      <c r="I14" s="199">
        <v>74.11</v>
      </c>
      <c r="J14" s="197">
        <v>0</v>
      </c>
    </row>
    <row r="15" spans="1:10" ht="24.75" customHeight="1">
      <c r="A15" s="68"/>
      <c r="B15" s="65">
        <v>208</v>
      </c>
      <c r="C15" s="66" t="s">
        <v>89</v>
      </c>
      <c r="D15" s="66" t="s">
        <v>87</v>
      </c>
      <c r="E15" s="65" t="s">
        <v>90</v>
      </c>
      <c r="F15" s="67">
        <v>81.57</v>
      </c>
      <c r="G15" s="197">
        <v>0</v>
      </c>
      <c r="H15" s="199">
        <v>7.46</v>
      </c>
      <c r="I15" s="199">
        <f>F15-H15</f>
        <v>74.11</v>
      </c>
      <c r="J15" s="197">
        <v>0</v>
      </c>
    </row>
    <row r="16" spans="1:10" ht="24">
      <c r="A16" s="68"/>
      <c r="B16" s="65">
        <v>208</v>
      </c>
      <c r="C16" s="66" t="s">
        <v>89</v>
      </c>
      <c r="D16" s="66" t="s">
        <v>88</v>
      </c>
      <c r="E16" s="65" t="s">
        <v>44</v>
      </c>
      <c r="F16" s="67">
        <v>156.06</v>
      </c>
      <c r="G16" s="199">
        <v>156.06</v>
      </c>
      <c r="H16" s="199"/>
      <c r="I16" s="199"/>
      <c r="J16" s="197">
        <v>0</v>
      </c>
    </row>
    <row r="17" spans="1:10" ht="24">
      <c r="A17" s="68"/>
      <c r="B17" s="65">
        <v>208</v>
      </c>
      <c r="C17" s="66" t="s">
        <v>89</v>
      </c>
      <c r="D17" s="66" t="s">
        <v>91</v>
      </c>
      <c r="E17" s="65" t="s">
        <v>45</v>
      </c>
      <c r="F17" s="67">
        <v>18.71</v>
      </c>
      <c r="G17" s="199">
        <v>18.71</v>
      </c>
      <c r="H17" s="199"/>
      <c r="I17" s="199"/>
      <c r="J17" s="197">
        <v>0</v>
      </c>
    </row>
    <row r="18" spans="1:247" s="41" customFormat="1" ht="21" customHeight="1">
      <c r="A18" s="56"/>
      <c r="B18" s="65">
        <v>210</v>
      </c>
      <c r="C18" s="66"/>
      <c r="D18" s="66"/>
      <c r="E18" s="65" t="s">
        <v>47</v>
      </c>
      <c r="F18" s="67">
        <v>123.68</v>
      </c>
      <c r="G18" s="199">
        <v>123.68</v>
      </c>
      <c r="H18" s="63"/>
      <c r="I18" s="63"/>
      <c r="J18" s="238">
        <v>0</v>
      </c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</row>
    <row r="19" spans="1:10" ht="21.75" customHeight="1">
      <c r="A19" s="68"/>
      <c r="B19" s="65"/>
      <c r="C19" s="66" t="s">
        <v>92</v>
      </c>
      <c r="D19" s="66"/>
      <c r="E19" s="65" t="s">
        <v>49</v>
      </c>
      <c r="F19" s="67">
        <v>123.68</v>
      </c>
      <c r="G19" s="199">
        <v>123.68</v>
      </c>
      <c r="H19" s="199"/>
      <c r="I19" s="199"/>
      <c r="J19" s="197">
        <v>0</v>
      </c>
    </row>
    <row r="20" spans="1:10" ht="24">
      <c r="A20" s="68"/>
      <c r="B20" s="65">
        <v>210</v>
      </c>
      <c r="C20" s="66" t="s">
        <v>93</v>
      </c>
      <c r="D20" s="66" t="s">
        <v>87</v>
      </c>
      <c r="E20" s="65" t="s">
        <v>94</v>
      </c>
      <c r="F20" s="67">
        <v>123.68</v>
      </c>
      <c r="G20" s="199">
        <v>123.68</v>
      </c>
      <c r="H20" s="199"/>
      <c r="I20" s="199"/>
      <c r="J20" s="197">
        <v>0</v>
      </c>
    </row>
    <row r="21" spans="1:10" ht="15" customHeight="1">
      <c r="A21" s="68"/>
      <c r="B21" s="65">
        <v>221</v>
      </c>
      <c r="C21" s="66"/>
      <c r="D21" s="66"/>
      <c r="E21" s="65" t="s">
        <v>52</v>
      </c>
      <c r="F21" s="67">
        <v>113.74</v>
      </c>
      <c r="G21" s="199">
        <v>113.74</v>
      </c>
      <c r="H21" s="199"/>
      <c r="I21" s="199"/>
      <c r="J21" s="197">
        <v>0</v>
      </c>
    </row>
    <row r="22" spans="1:10" ht="15.75" customHeight="1">
      <c r="A22" s="68"/>
      <c r="B22" s="65"/>
      <c r="C22" s="66" t="s">
        <v>87</v>
      </c>
      <c r="D22" s="66"/>
      <c r="E22" s="65" t="s">
        <v>53</v>
      </c>
      <c r="F22" s="67">
        <v>113.74</v>
      </c>
      <c r="G22" s="199">
        <v>113.74</v>
      </c>
      <c r="H22" s="199"/>
      <c r="I22" s="199"/>
      <c r="J22" s="197">
        <v>0</v>
      </c>
    </row>
    <row r="23" spans="1:10" ht="24">
      <c r="A23" s="68"/>
      <c r="B23" s="65">
        <v>221</v>
      </c>
      <c r="C23" s="66" t="s">
        <v>95</v>
      </c>
      <c r="D23" s="66" t="s">
        <v>96</v>
      </c>
      <c r="E23" s="65" t="s">
        <v>54</v>
      </c>
      <c r="F23" s="67">
        <v>113.74</v>
      </c>
      <c r="G23" s="199">
        <v>113.74</v>
      </c>
      <c r="H23" s="199"/>
      <c r="I23" s="199"/>
      <c r="J23" s="197">
        <v>0</v>
      </c>
    </row>
    <row r="24" spans="1:10" ht="16.5" customHeight="1">
      <c r="A24" s="235" t="s">
        <v>103</v>
      </c>
      <c r="B24" s="236"/>
      <c r="C24" s="236"/>
      <c r="D24" s="236"/>
      <c r="E24" s="235"/>
      <c r="F24" s="235"/>
      <c r="G24" s="235"/>
      <c r="H24" s="235"/>
      <c r="I24" s="235"/>
      <c r="J24" s="235"/>
    </row>
    <row r="25" spans="1:247" s="229" customFormat="1" ht="38.25" customHeight="1">
      <c r="A25" s="237" t="s">
        <v>104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  <c r="ED25" s="214"/>
      <c r="EE25" s="214"/>
      <c r="EF25" s="214"/>
      <c r="EG25" s="214"/>
      <c r="EH25" s="214"/>
      <c r="EI25" s="214"/>
      <c r="EJ25" s="214"/>
      <c r="EK25" s="214"/>
      <c r="EL25" s="214"/>
      <c r="EM25" s="214"/>
      <c r="EN25" s="214"/>
      <c r="EO25" s="214"/>
      <c r="EP25" s="214"/>
      <c r="EQ25" s="214"/>
      <c r="ER25" s="214"/>
      <c r="ES25" s="214"/>
      <c r="ET25" s="214"/>
      <c r="EU25" s="214"/>
      <c r="EV25" s="214"/>
      <c r="EW25" s="214"/>
      <c r="EX25" s="214"/>
      <c r="EY25" s="214"/>
      <c r="EZ25" s="214"/>
      <c r="FA25" s="214"/>
      <c r="FB25" s="214"/>
      <c r="FC25" s="214"/>
      <c r="FD25" s="214"/>
      <c r="FE25" s="214"/>
      <c r="FF25" s="214"/>
      <c r="FG25" s="214"/>
      <c r="FH25" s="214"/>
      <c r="FI25" s="214"/>
      <c r="FJ25" s="214"/>
      <c r="FK25" s="214"/>
      <c r="FL25" s="214"/>
      <c r="FM25" s="214"/>
      <c r="FN25" s="214"/>
      <c r="FO25" s="214"/>
      <c r="FP25" s="214"/>
      <c r="FQ25" s="214"/>
      <c r="FR25" s="214"/>
      <c r="FS25" s="214"/>
      <c r="FT25" s="214"/>
      <c r="FU25" s="214"/>
      <c r="FV25" s="214"/>
      <c r="FW25" s="214"/>
      <c r="FX25" s="214"/>
      <c r="FY25" s="214"/>
      <c r="FZ25" s="214"/>
      <c r="GA25" s="214"/>
      <c r="GB25" s="214"/>
      <c r="GC25" s="214"/>
      <c r="GD25" s="214"/>
      <c r="GE25" s="214"/>
      <c r="GF25" s="214"/>
      <c r="GG25" s="214"/>
      <c r="GH25" s="214"/>
      <c r="GI25" s="214"/>
      <c r="GJ25" s="214"/>
      <c r="GK25" s="214"/>
      <c r="GL25" s="214"/>
      <c r="GM25" s="214"/>
      <c r="GN25" s="214"/>
      <c r="GO25" s="214"/>
      <c r="GP25" s="214"/>
      <c r="GQ25" s="214"/>
      <c r="GR25" s="214"/>
      <c r="GS25" s="214"/>
      <c r="GT25" s="214"/>
      <c r="GU25" s="214"/>
      <c r="GV25" s="214"/>
      <c r="GW25" s="214"/>
      <c r="GX25" s="214"/>
      <c r="GY25" s="214"/>
      <c r="GZ25" s="214"/>
      <c r="HA25" s="214"/>
      <c r="HB25" s="214"/>
      <c r="HC25" s="214"/>
      <c r="HD25" s="214"/>
      <c r="HE25" s="214"/>
      <c r="HF25" s="214"/>
      <c r="HG25" s="214"/>
      <c r="HH25" s="214"/>
      <c r="HI25" s="214"/>
      <c r="HJ25" s="214"/>
      <c r="HK25" s="214"/>
      <c r="HL25" s="214"/>
      <c r="HM25" s="214"/>
      <c r="HN25" s="214"/>
      <c r="HO25" s="214"/>
      <c r="HP25" s="214"/>
      <c r="HQ25" s="214"/>
      <c r="HR25" s="214"/>
      <c r="HS25" s="214"/>
      <c r="HT25" s="214"/>
      <c r="HU25" s="214"/>
      <c r="HV25" s="214"/>
      <c r="HW25" s="214"/>
      <c r="HX25" s="214"/>
      <c r="HY25" s="214"/>
      <c r="HZ25" s="214"/>
      <c r="IA25" s="214"/>
      <c r="IB25" s="214"/>
      <c r="IC25" s="214"/>
      <c r="ID25" s="214"/>
      <c r="IE25" s="214"/>
      <c r="IF25" s="214"/>
      <c r="IG25" s="214"/>
      <c r="IH25" s="214"/>
      <c r="II25" s="214"/>
      <c r="IJ25" s="214"/>
      <c r="IK25" s="214"/>
      <c r="IL25" s="214"/>
      <c r="IM25" s="214"/>
    </row>
    <row r="26" spans="1:10" ht="20.25" customHeight="1">
      <c r="A26" s="235" t="s">
        <v>105</v>
      </c>
      <c r="B26" s="236"/>
      <c r="C26" s="236"/>
      <c r="D26" s="236"/>
      <c r="E26" s="235"/>
      <c r="F26" s="235"/>
      <c r="G26" s="235"/>
      <c r="H26" s="235"/>
      <c r="I26" s="235"/>
      <c r="J26" s="235"/>
    </row>
  </sheetData>
  <sheetProtection/>
  <mergeCells count="12">
    <mergeCell ref="I2:J2"/>
    <mergeCell ref="I3:J3"/>
    <mergeCell ref="B4:D4"/>
    <mergeCell ref="G5:I5"/>
    <mergeCell ref="A25:J25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433070866141736" right="0.35433070866141736" top="0.9842519685039371" bottom="0.5905511811023623" header="0.5118110236220472" footer="0.5118110236220472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M21"/>
  <sheetViews>
    <sheetView showGridLines="0" showZeros="0" workbookViewId="0" topLeftCell="A1">
      <selection activeCell="N8" sqref="N8:N21"/>
    </sheetView>
  </sheetViews>
  <sheetFormatPr defaultColWidth="9.16015625" defaultRowHeight="11.25"/>
  <cols>
    <col min="1" max="1" width="6.33203125" style="64" customWidth="1"/>
    <col min="2" max="3" width="4" style="64" customWidth="1"/>
    <col min="4" max="4" width="38.33203125" style="64" customWidth="1"/>
    <col min="5" max="5" width="11" style="64" bestFit="1" customWidth="1"/>
    <col min="6" max="6" width="11.33203125" style="64" bestFit="1" customWidth="1"/>
    <col min="7" max="7" width="17" style="64" customWidth="1"/>
    <col min="8" max="8" width="12.33203125" style="64" customWidth="1"/>
    <col min="9" max="9" width="17" style="64" customWidth="1"/>
    <col min="10" max="10" width="9" style="64" bestFit="1" customWidth="1"/>
    <col min="11" max="11" width="10" style="64" customWidth="1"/>
    <col min="12" max="12" width="10.83203125" style="64" customWidth="1"/>
    <col min="13" max="13" width="14" style="64" customWidth="1"/>
    <col min="14" max="14" width="13.83203125" style="64" customWidth="1"/>
    <col min="15" max="247" width="9.16015625" style="64" customWidth="1"/>
    <col min="248" max="253" width="9.16015625" style="0" customWidth="1"/>
  </cols>
  <sheetData>
    <row r="1" spans="1:14" ht="25.5" customHeight="1">
      <c r="A1" s="122" t="s">
        <v>106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ht="17.25" customHeight="1">
      <c r="A2" s="226"/>
      <c r="B2" s="226"/>
      <c r="C2" s="226"/>
      <c r="D2" s="226"/>
      <c r="E2" s="226"/>
      <c r="F2" s="226"/>
      <c r="G2" s="226"/>
      <c r="H2" s="226"/>
      <c r="I2" s="226"/>
      <c r="J2" s="226"/>
      <c r="L2"/>
      <c r="P2" s="149" t="s">
        <v>107</v>
      </c>
    </row>
    <row r="3" spans="1:16" ht="17.25" customHeight="1">
      <c r="A3" s="48" t="s">
        <v>25</v>
      </c>
      <c r="B3" s="143"/>
      <c r="C3" s="143"/>
      <c r="D3" s="143"/>
      <c r="I3" s="228"/>
      <c r="J3" s="228"/>
      <c r="L3"/>
      <c r="P3" s="188" t="s">
        <v>26</v>
      </c>
    </row>
    <row r="4" spans="1:16" s="212" customFormat="1" ht="18" customHeight="1">
      <c r="A4" s="80" t="s">
        <v>79</v>
      </c>
      <c r="B4" s="80"/>
      <c r="C4" s="80"/>
      <c r="D4" s="179" t="s">
        <v>80</v>
      </c>
      <c r="E4" s="53" t="s">
        <v>108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212" customFormat="1" ht="33" customHeight="1">
      <c r="A5" s="180" t="s">
        <v>81</v>
      </c>
      <c r="B5" s="180" t="s">
        <v>82</v>
      </c>
      <c r="C5" s="180" t="s">
        <v>83</v>
      </c>
      <c r="D5" s="181"/>
      <c r="E5" s="55" t="s">
        <v>63</v>
      </c>
      <c r="F5" s="53" t="s">
        <v>31</v>
      </c>
      <c r="G5" s="53"/>
      <c r="H5" s="53" t="s">
        <v>35</v>
      </c>
      <c r="I5" s="53" t="s">
        <v>37</v>
      </c>
      <c r="J5" s="53" t="s">
        <v>39</v>
      </c>
      <c r="K5" s="53" t="s">
        <v>41</v>
      </c>
      <c r="L5" s="53" t="s">
        <v>43</v>
      </c>
      <c r="M5" s="53"/>
      <c r="N5" s="53" t="s">
        <v>46</v>
      </c>
      <c r="O5" s="53" t="s">
        <v>48</v>
      </c>
      <c r="P5" s="53" t="s">
        <v>50</v>
      </c>
    </row>
    <row r="6" spans="1:16" s="212" customFormat="1" ht="36">
      <c r="A6" s="182"/>
      <c r="B6" s="182"/>
      <c r="C6" s="182"/>
      <c r="D6" s="183"/>
      <c r="E6" s="55"/>
      <c r="F6" s="53" t="s">
        <v>66</v>
      </c>
      <c r="G6" s="53" t="s">
        <v>33</v>
      </c>
      <c r="H6" s="53"/>
      <c r="I6" s="53"/>
      <c r="J6" s="53"/>
      <c r="K6" s="53"/>
      <c r="L6" s="53" t="s">
        <v>66</v>
      </c>
      <c r="M6" s="53" t="s">
        <v>33</v>
      </c>
      <c r="N6" s="53"/>
      <c r="O6" s="53"/>
      <c r="P6" s="53"/>
    </row>
    <row r="7" spans="1:247" s="41" customFormat="1" ht="15" customHeight="1">
      <c r="A7" s="184"/>
      <c r="B7" s="184"/>
      <c r="C7" s="184"/>
      <c r="D7" s="227" t="s">
        <v>63</v>
      </c>
      <c r="E7" s="186">
        <f>F7+N7</f>
        <v>1805.06</v>
      </c>
      <c r="F7" s="186">
        <f>F8+F11+F16+F19</f>
        <v>1651.36</v>
      </c>
      <c r="G7" s="186">
        <f aca="true" t="shared" si="0" ref="G7:N7">G8+G11+G16+G19</f>
        <v>0</v>
      </c>
      <c r="H7" s="186">
        <f t="shared" si="0"/>
        <v>0</v>
      </c>
      <c r="I7" s="186">
        <f t="shared" si="0"/>
        <v>0</v>
      </c>
      <c r="J7" s="186">
        <f t="shared" si="0"/>
        <v>0</v>
      </c>
      <c r="K7" s="186">
        <f t="shared" si="0"/>
        <v>0</v>
      </c>
      <c r="L7" s="186">
        <f t="shared" si="0"/>
        <v>0</v>
      </c>
      <c r="M7" s="186">
        <f t="shared" si="0"/>
        <v>0</v>
      </c>
      <c r="N7" s="186">
        <f t="shared" si="0"/>
        <v>153.70000000000002</v>
      </c>
      <c r="O7" s="53"/>
      <c r="P7" s="53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</row>
    <row r="8" spans="1:16" ht="15" customHeight="1">
      <c r="A8" s="65">
        <v>205</v>
      </c>
      <c r="B8" s="66"/>
      <c r="C8" s="66"/>
      <c r="D8" s="65" t="s">
        <v>32</v>
      </c>
      <c r="E8" s="186">
        <f aca="true" t="shared" si="1" ref="E8:E22">F8+N8</f>
        <v>1311.3</v>
      </c>
      <c r="F8" s="67">
        <v>1162.02</v>
      </c>
      <c r="G8" s="112"/>
      <c r="H8" s="112"/>
      <c r="I8" s="186"/>
      <c r="J8" s="112"/>
      <c r="K8" s="138"/>
      <c r="L8" s="138"/>
      <c r="M8" s="138"/>
      <c r="N8" s="159">
        <v>149.28</v>
      </c>
      <c r="O8" s="138"/>
      <c r="P8" s="138"/>
    </row>
    <row r="9" spans="1:16" ht="15" customHeight="1">
      <c r="A9" s="65"/>
      <c r="B9" s="66" t="s">
        <v>85</v>
      </c>
      <c r="C9" s="66"/>
      <c r="D9" s="65" t="s">
        <v>34</v>
      </c>
      <c r="E9" s="186">
        <f t="shared" si="1"/>
        <v>1311.3</v>
      </c>
      <c r="F9" s="67">
        <v>1162.02</v>
      </c>
      <c r="G9" s="112"/>
      <c r="H9" s="112"/>
      <c r="I9" s="186"/>
      <c r="J9" s="112"/>
      <c r="K9" s="138"/>
      <c r="L9" s="138"/>
      <c r="M9" s="138"/>
      <c r="N9" s="159">
        <v>149.28</v>
      </c>
      <c r="O9" s="138"/>
      <c r="P9" s="138"/>
    </row>
    <row r="10" spans="1:16" ht="15" customHeight="1">
      <c r="A10" s="65">
        <v>205</v>
      </c>
      <c r="B10" s="66" t="s">
        <v>86</v>
      </c>
      <c r="C10" s="66" t="s">
        <v>87</v>
      </c>
      <c r="D10" s="65" t="s">
        <v>36</v>
      </c>
      <c r="E10" s="186">
        <f t="shared" si="1"/>
        <v>1311.3</v>
      </c>
      <c r="F10" s="67">
        <v>1162.02</v>
      </c>
      <c r="G10" s="112"/>
      <c r="H10" s="112"/>
      <c r="I10" s="186"/>
      <c r="J10" s="112"/>
      <c r="K10" s="138"/>
      <c r="L10" s="138"/>
      <c r="M10" s="138"/>
      <c r="N10" s="159">
        <v>149.28</v>
      </c>
      <c r="O10" s="138"/>
      <c r="P10" s="138"/>
    </row>
    <row r="11" spans="1:16" ht="15" customHeight="1">
      <c r="A11" s="65">
        <v>208</v>
      </c>
      <c r="B11" s="66"/>
      <c r="C11" s="66"/>
      <c r="D11" s="65" t="s">
        <v>38</v>
      </c>
      <c r="E11" s="186">
        <f t="shared" si="1"/>
        <v>256.34</v>
      </c>
      <c r="F11" s="67">
        <v>253.94</v>
      </c>
      <c r="G11" s="112"/>
      <c r="H11" s="112"/>
      <c r="I11" s="186"/>
      <c r="J11" s="112"/>
      <c r="K11" s="138"/>
      <c r="L11" s="138"/>
      <c r="M11" s="138"/>
      <c r="N11" s="159">
        <v>2.4</v>
      </c>
      <c r="O11" s="138"/>
      <c r="P11" s="138"/>
    </row>
    <row r="12" spans="1:16" ht="15" customHeight="1">
      <c r="A12" s="65"/>
      <c r="B12" s="66" t="s">
        <v>88</v>
      </c>
      <c r="C12" s="66"/>
      <c r="D12" s="65" t="s">
        <v>40</v>
      </c>
      <c r="E12" s="186">
        <f t="shared" si="1"/>
        <v>256.34</v>
      </c>
      <c r="F12" s="67">
        <v>253.94</v>
      </c>
      <c r="G12" s="112"/>
      <c r="H12" s="112"/>
      <c r="I12" s="186"/>
      <c r="J12" s="112"/>
      <c r="K12" s="138"/>
      <c r="L12" s="138"/>
      <c r="M12" s="138"/>
      <c r="N12" s="159">
        <v>2.4</v>
      </c>
      <c r="O12" s="138"/>
      <c r="P12" s="138"/>
    </row>
    <row r="13" spans="1:16" ht="15" customHeight="1">
      <c r="A13" s="65">
        <v>208</v>
      </c>
      <c r="B13" s="66" t="s">
        <v>89</v>
      </c>
      <c r="C13" s="66" t="s">
        <v>87</v>
      </c>
      <c r="D13" s="65" t="s">
        <v>90</v>
      </c>
      <c r="E13" s="186">
        <f t="shared" si="1"/>
        <v>81.57</v>
      </c>
      <c r="F13" s="67">
        <v>81.57</v>
      </c>
      <c r="G13" s="112"/>
      <c r="H13" s="112"/>
      <c r="I13" s="186"/>
      <c r="J13" s="112"/>
      <c r="K13" s="138"/>
      <c r="L13" s="138"/>
      <c r="M13" s="138"/>
      <c r="N13" s="159">
        <v>0</v>
      </c>
      <c r="O13" s="138"/>
      <c r="P13" s="138"/>
    </row>
    <row r="14" spans="1:16" ht="15" customHeight="1">
      <c r="A14" s="65">
        <v>208</v>
      </c>
      <c r="B14" s="66" t="s">
        <v>89</v>
      </c>
      <c r="C14" s="66" t="s">
        <v>88</v>
      </c>
      <c r="D14" s="65" t="s">
        <v>44</v>
      </c>
      <c r="E14" s="186">
        <f t="shared" si="1"/>
        <v>156.06</v>
      </c>
      <c r="F14" s="67">
        <v>154.46</v>
      </c>
      <c r="G14" s="112"/>
      <c r="H14" s="112"/>
      <c r="I14" s="186"/>
      <c r="J14" s="112"/>
      <c r="K14" s="138"/>
      <c r="L14" s="138"/>
      <c r="M14" s="138"/>
      <c r="N14" s="159">
        <v>1.6</v>
      </c>
      <c r="O14" s="138"/>
      <c r="P14" s="138"/>
    </row>
    <row r="15" spans="1:16" ht="15" customHeight="1">
      <c r="A15" s="65">
        <v>208</v>
      </c>
      <c r="B15" s="66" t="s">
        <v>89</v>
      </c>
      <c r="C15" s="66" t="s">
        <v>91</v>
      </c>
      <c r="D15" s="65" t="s">
        <v>45</v>
      </c>
      <c r="E15" s="186">
        <f t="shared" si="1"/>
        <v>18.71</v>
      </c>
      <c r="F15" s="67">
        <v>17.91</v>
      </c>
      <c r="G15" s="112"/>
      <c r="H15" s="112"/>
      <c r="I15" s="186"/>
      <c r="J15" s="112"/>
      <c r="K15" s="138"/>
      <c r="L15" s="138"/>
      <c r="M15" s="138"/>
      <c r="N15" s="159">
        <v>0.8</v>
      </c>
      <c r="O15" s="138"/>
      <c r="P15" s="138"/>
    </row>
    <row r="16" spans="1:16" ht="15" customHeight="1">
      <c r="A16" s="65">
        <v>210</v>
      </c>
      <c r="B16" s="66"/>
      <c r="C16" s="66"/>
      <c r="D16" s="65" t="s">
        <v>47</v>
      </c>
      <c r="E16" s="186">
        <f t="shared" si="1"/>
        <v>123.67999999999999</v>
      </c>
      <c r="F16" s="67">
        <v>122.82</v>
      </c>
      <c r="G16" s="112"/>
      <c r="H16" s="112"/>
      <c r="I16" s="186"/>
      <c r="J16" s="112"/>
      <c r="K16" s="138"/>
      <c r="L16" s="138"/>
      <c r="M16" s="138"/>
      <c r="N16" s="159">
        <v>0.86</v>
      </c>
      <c r="O16" s="138"/>
      <c r="P16" s="138"/>
    </row>
    <row r="17" spans="1:16" ht="15" customHeight="1">
      <c r="A17" s="65"/>
      <c r="B17" s="66" t="s">
        <v>92</v>
      </c>
      <c r="C17" s="66"/>
      <c r="D17" s="65" t="s">
        <v>49</v>
      </c>
      <c r="E17" s="186">
        <f t="shared" si="1"/>
        <v>123.67999999999999</v>
      </c>
      <c r="F17" s="67">
        <v>122.82</v>
      </c>
      <c r="G17" s="112"/>
      <c r="H17" s="112"/>
      <c r="I17" s="186"/>
      <c r="J17" s="112"/>
      <c r="K17" s="138"/>
      <c r="L17" s="138"/>
      <c r="M17" s="138"/>
      <c r="N17" s="159">
        <v>0.86</v>
      </c>
      <c r="O17" s="138"/>
      <c r="P17" s="138"/>
    </row>
    <row r="18" spans="1:16" ht="15" customHeight="1">
      <c r="A18" s="65">
        <v>210</v>
      </c>
      <c r="B18" s="66" t="s">
        <v>93</v>
      </c>
      <c r="C18" s="66" t="s">
        <v>87</v>
      </c>
      <c r="D18" s="65" t="s">
        <v>94</v>
      </c>
      <c r="E18" s="186">
        <f t="shared" si="1"/>
        <v>123.67999999999999</v>
      </c>
      <c r="F18" s="67">
        <v>122.82</v>
      </c>
      <c r="G18" s="112"/>
      <c r="H18" s="112"/>
      <c r="I18" s="186"/>
      <c r="J18" s="112"/>
      <c r="K18" s="138"/>
      <c r="L18" s="138"/>
      <c r="M18" s="138"/>
      <c r="N18" s="159">
        <v>0.86</v>
      </c>
      <c r="O18" s="138"/>
      <c r="P18" s="138"/>
    </row>
    <row r="19" spans="1:16" ht="15" customHeight="1">
      <c r="A19" s="65">
        <v>221</v>
      </c>
      <c r="B19" s="66"/>
      <c r="C19" s="66"/>
      <c r="D19" s="65" t="s">
        <v>52</v>
      </c>
      <c r="E19" s="186">
        <f t="shared" si="1"/>
        <v>113.74</v>
      </c>
      <c r="F19" s="67">
        <v>112.58</v>
      </c>
      <c r="G19" s="112"/>
      <c r="H19" s="112"/>
      <c r="I19" s="186"/>
      <c r="J19" s="112"/>
      <c r="K19" s="138"/>
      <c r="L19" s="138"/>
      <c r="M19" s="138"/>
      <c r="N19" s="159">
        <v>1.16</v>
      </c>
      <c r="O19" s="138"/>
      <c r="P19" s="138"/>
    </row>
    <row r="20" spans="1:16" ht="15" customHeight="1">
      <c r="A20" s="65"/>
      <c r="B20" s="66" t="s">
        <v>87</v>
      </c>
      <c r="C20" s="66"/>
      <c r="D20" s="65" t="s">
        <v>53</v>
      </c>
      <c r="E20" s="186">
        <f t="shared" si="1"/>
        <v>113.74</v>
      </c>
      <c r="F20" s="67">
        <v>112.58</v>
      </c>
      <c r="G20" s="112"/>
      <c r="H20" s="112"/>
      <c r="I20" s="186"/>
      <c r="J20" s="112"/>
      <c r="K20" s="138"/>
      <c r="L20" s="138"/>
      <c r="M20" s="138"/>
      <c r="N20" s="159">
        <v>1.16</v>
      </c>
      <c r="O20" s="138"/>
      <c r="P20" s="138"/>
    </row>
    <row r="21" spans="1:16" ht="15" customHeight="1">
      <c r="A21" s="65">
        <v>221</v>
      </c>
      <c r="B21" s="66" t="s">
        <v>95</v>
      </c>
      <c r="C21" s="66" t="s">
        <v>96</v>
      </c>
      <c r="D21" s="65" t="s">
        <v>54</v>
      </c>
      <c r="E21" s="186">
        <f t="shared" si="1"/>
        <v>113.74</v>
      </c>
      <c r="F21" s="67">
        <v>112.58</v>
      </c>
      <c r="G21" s="112"/>
      <c r="H21" s="112"/>
      <c r="I21" s="186"/>
      <c r="J21" s="112"/>
      <c r="K21" s="138"/>
      <c r="L21" s="138"/>
      <c r="M21" s="138"/>
      <c r="N21" s="159">
        <v>1.16</v>
      </c>
      <c r="O21" s="138"/>
      <c r="P21" s="138"/>
    </row>
  </sheetData>
  <sheetProtection/>
  <mergeCells count="17">
    <mergeCell ref="A1:N1"/>
    <mergeCell ref="A4:C4"/>
    <mergeCell ref="E4:P4"/>
    <mergeCell ref="F5:G5"/>
    <mergeCell ref="L5:M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  <mergeCell ref="O5:O6"/>
    <mergeCell ref="P5:P6"/>
  </mergeCells>
  <printOptions horizontalCentered="1" verticalCentered="1"/>
  <pageMargins left="0" right="0" top="0" bottom="0" header="0.5118110236220472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9"/>
  <sheetViews>
    <sheetView showGridLines="0" showZeros="0" workbookViewId="0" topLeftCell="A1">
      <selection activeCell="L10" sqref="L10"/>
    </sheetView>
  </sheetViews>
  <sheetFormatPr defaultColWidth="9.16015625" defaultRowHeight="11.25"/>
  <cols>
    <col min="1" max="1" width="38.16015625" style="64" customWidth="1"/>
    <col min="2" max="2" width="14.66015625" style="64" customWidth="1"/>
    <col min="3" max="3" width="13.16015625" style="64" customWidth="1"/>
    <col min="4" max="6" width="14.16015625" style="64" bestFit="1" customWidth="1"/>
    <col min="7" max="7" width="16" style="64" customWidth="1"/>
    <col min="8" max="8" width="14.16015625" style="64" bestFit="1" customWidth="1"/>
    <col min="9" max="9" width="8.83203125" style="64" customWidth="1"/>
    <col min="10" max="11" width="13.83203125" style="64" customWidth="1"/>
    <col min="12" max="12" width="13.16015625" style="64" customWidth="1"/>
    <col min="13" max="13" width="9.83203125" style="64" customWidth="1"/>
    <col min="14" max="14" width="11" style="64" customWidth="1"/>
    <col min="15" max="15" width="12.83203125" style="64" customWidth="1"/>
    <col min="16" max="16" width="11.5" style="64" customWidth="1"/>
    <col min="17" max="16384" width="9.16015625" style="64" customWidth="1"/>
  </cols>
  <sheetData>
    <row r="1" spans="1:16" ht="36.75" customHeight="1">
      <c r="A1" s="70" t="s">
        <v>109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5:16" ht="15.75" customHeight="1">
      <c r="O2" s="165" t="s">
        <v>110</v>
      </c>
      <c r="P2" s="165"/>
    </row>
    <row r="3" spans="1:16" ht="18" customHeight="1">
      <c r="A3" s="48" t="s">
        <v>111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O3" s="150" t="s">
        <v>26</v>
      </c>
      <c r="P3" s="150"/>
    </row>
    <row r="4" spans="1:17" s="212" customFormat="1" ht="21" customHeight="1">
      <c r="A4" s="123" t="s">
        <v>60</v>
      </c>
      <c r="B4" s="215" t="s">
        <v>112</v>
      </c>
      <c r="C4" s="216"/>
      <c r="D4" s="216"/>
      <c r="E4" s="216"/>
      <c r="F4" s="216"/>
      <c r="G4" s="216"/>
      <c r="H4" s="216"/>
      <c r="I4" s="221"/>
      <c r="J4" s="221"/>
      <c r="K4" s="221"/>
      <c r="L4" s="215" t="s">
        <v>113</v>
      </c>
      <c r="M4" s="216"/>
      <c r="N4" s="216"/>
      <c r="O4" s="216"/>
      <c r="P4" s="222"/>
      <c r="Q4" s="41"/>
    </row>
    <row r="5" spans="1:17" s="212" customFormat="1" ht="27.75" customHeight="1">
      <c r="A5" s="127"/>
      <c r="B5" s="123" t="s">
        <v>63</v>
      </c>
      <c r="C5" s="125" t="s">
        <v>31</v>
      </c>
      <c r="D5" s="141"/>
      <c r="E5" s="124" t="s">
        <v>35</v>
      </c>
      <c r="F5" s="124" t="s">
        <v>37</v>
      </c>
      <c r="G5" s="124" t="s">
        <v>39</v>
      </c>
      <c r="H5" s="124" t="s">
        <v>41</v>
      </c>
      <c r="I5" s="125" t="s">
        <v>43</v>
      </c>
      <c r="J5" s="141"/>
      <c r="K5" s="53" t="s">
        <v>114</v>
      </c>
      <c r="L5" s="124" t="s">
        <v>63</v>
      </c>
      <c r="M5" s="205" t="s">
        <v>64</v>
      </c>
      <c r="N5" s="206"/>
      <c r="O5" s="210"/>
      <c r="P5" s="124" t="s">
        <v>65</v>
      </c>
      <c r="Q5" s="41"/>
    </row>
    <row r="6" spans="1:17" s="212" customFormat="1" ht="47.25" customHeight="1">
      <c r="A6" s="129"/>
      <c r="B6" s="129"/>
      <c r="C6" s="53" t="s">
        <v>66</v>
      </c>
      <c r="D6" s="53" t="s">
        <v>33</v>
      </c>
      <c r="E6" s="130"/>
      <c r="F6" s="130"/>
      <c r="G6" s="130"/>
      <c r="H6" s="130"/>
      <c r="I6" s="53" t="s">
        <v>66</v>
      </c>
      <c r="J6" s="118" t="s">
        <v>33</v>
      </c>
      <c r="K6" s="53"/>
      <c r="L6" s="130"/>
      <c r="M6" s="130" t="s">
        <v>67</v>
      </c>
      <c r="N6" s="130" t="s">
        <v>68</v>
      </c>
      <c r="O6" s="130" t="s">
        <v>69</v>
      </c>
      <c r="P6" s="130"/>
      <c r="Q6" s="41"/>
    </row>
    <row r="7" spans="1:17" s="213" customFormat="1" ht="27" customHeight="1">
      <c r="A7" s="129">
        <v>1</v>
      </c>
      <c r="B7" s="129" t="s">
        <v>115</v>
      </c>
      <c r="C7" s="130">
        <v>3</v>
      </c>
      <c r="D7" s="130">
        <v>4</v>
      </c>
      <c r="E7" s="130">
        <v>5</v>
      </c>
      <c r="F7" s="130">
        <v>6</v>
      </c>
      <c r="G7" s="130">
        <v>7</v>
      </c>
      <c r="H7" s="130">
        <v>8</v>
      </c>
      <c r="I7" s="130">
        <v>9</v>
      </c>
      <c r="J7" s="130">
        <v>10</v>
      </c>
      <c r="K7" s="130">
        <v>11</v>
      </c>
      <c r="L7" s="130" t="s">
        <v>116</v>
      </c>
      <c r="M7" s="130">
        <v>13</v>
      </c>
      <c r="N7" s="130">
        <v>14</v>
      </c>
      <c r="O7" s="130">
        <v>15</v>
      </c>
      <c r="P7" s="130">
        <v>16</v>
      </c>
      <c r="Q7" s="225"/>
    </row>
    <row r="8" spans="1:16" s="214" customFormat="1" ht="19.5" customHeight="1">
      <c r="A8" s="55" t="s">
        <v>63</v>
      </c>
      <c r="B8" s="217">
        <f>SUM(B9:B9)</f>
        <v>1651.36</v>
      </c>
      <c r="C8" s="217">
        <f>SUM(C9:C9)</f>
        <v>1651.36</v>
      </c>
      <c r="D8" s="217">
        <f>SUM(D9:D9)</f>
        <v>0</v>
      </c>
      <c r="E8" s="217">
        <f>SUM(E9:E9)</f>
        <v>0</v>
      </c>
      <c r="F8" s="217">
        <f>SUM(F9:F9)</f>
        <v>0</v>
      </c>
      <c r="G8" s="217"/>
      <c r="H8" s="217"/>
      <c r="I8" s="217"/>
      <c r="J8" s="217"/>
      <c r="K8" s="217"/>
      <c r="L8" s="217">
        <f>SUM(L9:L9)</f>
        <v>1651.36</v>
      </c>
      <c r="M8" s="223" t="s">
        <v>117</v>
      </c>
      <c r="N8" s="223" t="s">
        <v>118</v>
      </c>
      <c r="O8" s="223" t="s">
        <v>119</v>
      </c>
      <c r="P8" s="224">
        <v>0</v>
      </c>
    </row>
    <row r="9" spans="1:16" ht="19.5" customHeight="1">
      <c r="A9" s="218" t="s">
        <v>120</v>
      </c>
      <c r="B9" s="219">
        <v>1651.36</v>
      </c>
      <c r="C9" s="219">
        <v>1651.36</v>
      </c>
      <c r="D9" s="220"/>
      <c r="E9" s="220"/>
      <c r="F9" s="220"/>
      <c r="G9" s="220"/>
      <c r="H9" s="220"/>
      <c r="I9" s="220"/>
      <c r="J9" s="220"/>
      <c r="K9" s="220"/>
      <c r="L9" s="219">
        <f>M9+N9+O9</f>
        <v>1651.36</v>
      </c>
      <c r="M9" s="223" t="s">
        <v>117</v>
      </c>
      <c r="N9" s="223" t="s">
        <v>118</v>
      </c>
      <c r="O9" s="223" t="s">
        <v>119</v>
      </c>
      <c r="P9" s="224">
        <v>0</v>
      </c>
    </row>
  </sheetData>
  <sheetProtection/>
  <mergeCells count="15">
    <mergeCell ref="A1:P1"/>
    <mergeCell ref="O2:P2"/>
    <mergeCell ref="O3:P3"/>
    <mergeCell ref="C5:D5"/>
    <mergeCell ref="I5:J5"/>
    <mergeCell ref="M5:O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2"/>
  <sheetViews>
    <sheetView showGridLines="0" showZeros="0" workbookViewId="0" topLeftCell="A1">
      <selection activeCell="F9" sqref="F9:F22"/>
    </sheetView>
  </sheetViews>
  <sheetFormatPr defaultColWidth="9.16015625" defaultRowHeight="11.25"/>
  <cols>
    <col min="1" max="1" width="26.66015625" style="64" customWidth="1"/>
    <col min="2" max="2" width="5" style="64" bestFit="1" customWidth="1"/>
    <col min="3" max="4" width="4.33203125" style="64" bestFit="1" customWidth="1"/>
    <col min="5" max="5" width="42" style="64" bestFit="1" customWidth="1"/>
    <col min="6" max="6" width="14.5" style="64" bestFit="1" customWidth="1"/>
    <col min="7" max="7" width="12" style="64" customWidth="1"/>
    <col min="8" max="8" width="14.16015625" style="64" customWidth="1"/>
    <col min="9" max="9" width="15.66015625" style="64" customWidth="1"/>
    <col min="10" max="10" width="14.16015625" style="64" customWidth="1"/>
    <col min="11" max="16384" width="9.16015625" style="64" customWidth="1"/>
  </cols>
  <sheetData>
    <row r="1" spans="1:10" ht="33" customHeight="1">
      <c r="A1" s="70" t="s">
        <v>121</v>
      </c>
      <c r="B1" s="70"/>
      <c r="C1" s="70"/>
      <c r="D1" s="70"/>
      <c r="E1" s="70"/>
      <c r="F1" s="70"/>
      <c r="G1" s="70"/>
      <c r="H1" s="70"/>
      <c r="I1" s="70"/>
      <c r="J1" s="70"/>
    </row>
    <row r="2" spans="9:10" ht="15.75" customHeight="1">
      <c r="I2" s="165" t="s">
        <v>122</v>
      </c>
      <c r="J2" s="165"/>
    </row>
    <row r="3" spans="1:10" ht="18" customHeight="1">
      <c r="A3" s="48" t="s">
        <v>25</v>
      </c>
      <c r="B3" s="143"/>
      <c r="C3" s="143"/>
      <c r="D3" s="143"/>
      <c r="E3" s="143"/>
      <c r="F3" s="143"/>
      <c r="G3" s="143"/>
      <c r="H3" s="143"/>
      <c r="I3" s="150" t="s">
        <v>26</v>
      </c>
      <c r="J3" s="150"/>
    </row>
    <row r="4" spans="1:10" s="69" customFormat="1" ht="18" customHeight="1">
      <c r="A4" s="180" t="s">
        <v>60</v>
      </c>
      <c r="B4" s="80" t="s">
        <v>79</v>
      </c>
      <c r="C4" s="80"/>
      <c r="D4" s="80"/>
      <c r="E4" s="179" t="s">
        <v>80</v>
      </c>
      <c r="F4" s="202" t="s">
        <v>123</v>
      </c>
      <c r="G4" s="203"/>
      <c r="H4" s="203"/>
      <c r="I4" s="203"/>
      <c r="J4" s="209"/>
    </row>
    <row r="5" spans="1:10" s="69" customFormat="1" ht="18" customHeight="1">
      <c r="A5" s="204"/>
      <c r="B5" s="180" t="s">
        <v>81</v>
      </c>
      <c r="C5" s="180" t="s">
        <v>82</v>
      </c>
      <c r="D5" s="180" t="s">
        <v>83</v>
      </c>
      <c r="E5" s="181"/>
      <c r="F5" s="124" t="s">
        <v>63</v>
      </c>
      <c r="G5" s="205" t="s">
        <v>64</v>
      </c>
      <c r="H5" s="206"/>
      <c r="I5" s="210"/>
      <c r="J5" s="124" t="s">
        <v>65</v>
      </c>
    </row>
    <row r="6" spans="1:12" s="69" customFormat="1" ht="26.25" customHeight="1">
      <c r="A6" s="182"/>
      <c r="B6" s="182"/>
      <c r="C6" s="182"/>
      <c r="D6" s="182"/>
      <c r="E6" s="183"/>
      <c r="F6" s="130"/>
      <c r="G6" s="130" t="s">
        <v>67</v>
      </c>
      <c r="H6" s="130" t="s">
        <v>68</v>
      </c>
      <c r="I6" s="130" t="s">
        <v>69</v>
      </c>
      <c r="J6" s="130"/>
      <c r="K6" s="78"/>
      <c r="L6" s="78"/>
    </row>
    <row r="7" spans="1:12" s="69" customFormat="1" ht="19.5" customHeight="1">
      <c r="A7" s="56"/>
      <c r="B7" s="57"/>
      <c r="C7" s="57"/>
      <c r="D7" s="57"/>
      <c r="E7" s="58" t="s">
        <v>63</v>
      </c>
      <c r="F7" s="207">
        <v>1651.36</v>
      </c>
      <c r="G7" s="199">
        <v>1443.7899999999997</v>
      </c>
      <c r="H7" s="199">
        <f aca="true" t="shared" si="0" ref="G7:I7">H8+H11+H16+H19</f>
        <v>133.26</v>
      </c>
      <c r="I7" s="199">
        <v>74.31</v>
      </c>
      <c r="J7" s="211">
        <v>0</v>
      </c>
      <c r="K7" s="78"/>
      <c r="L7" s="78"/>
    </row>
    <row r="8" spans="1:10" ht="15" customHeight="1">
      <c r="A8" s="68" t="s">
        <v>73</v>
      </c>
      <c r="B8" s="208"/>
      <c r="C8" s="208"/>
      <c r="D8" s="208"/>
      <c r="E8" s="185" t="s">
        <v>66</v>
      </c>
      <c r="F8" s="199">
        <f>F9+F12+F17+F20</f>
        <v>1651.36</v>
      </c>
      <c r="G8" s="199">
        <f>G9+G12+G17+G20</f>
        <v>1443.7899999999997</v>
      </c>
      <c r="H8" s="199">
        <f>H9+H12+H17+H20</f>
        <v>133.26</v>
      </c>
      <c r="I8" s="199">
        <f>I9+I12+I17+I20</f>
        <v>74.31</v>
      </c>
      <c r="J8" s="197">
        <v>0</v>
      </c>
    </row>
    <row r="9" spans="2:10" ht="15" customHeight="1">
      <c r="B9" s="158" t="s">
        <v>124</v>
      </c>
      <c r="C9" s="158"/>
      <c r="D9" s="158"/>
      <c r="E9" s="158" t="s">
        <v>32</v>
      </c>
      <c r="F9" s="187">
        <v>1162.02</v>
      </c>
      <c r="G9" s="199">
        <f>F9-H9-I9</f>
        <v>1036.02</v>
      </c>
      <c r="H9" s="199">
        <v>125.8</v>
      </c>
      <c r="I9" s="199">
        <v>0.2</v>
      </c>
      <c r="J9" s="197">
        <v>0</v>
      </c>
    </row>
    <row r="10" spans="1:10" ht="15" customHeight="1">
      <c r="A10" s="68"/>
      <c r="B10" s="158"/>
      <c r="C10" s="158" t="s">
        <v>85</v>
      </c>
      <c r="D10" s="158"/>
      <c r="E10" s="158" t="s">
        <v>34</v>
      </c>
      <c r="F10" s="187">
        <v>1162.02</v>
      </c>
      <c r="G10" s="199">
        <f aca="true" t="shared" si="1" ref="G10:G22">F10-H10-I10</f>
        <v>1161.82</v>
      </c>
      <c r="H10" s="199"/>
      <c r="I10" s="199">
        <v>0.2</v>
      </c>
      <c r="J10" s="197">
        <v>0</v>
      </c>
    </row>
    <row r="11" spans="1:10" ht="15" customHeight="1">
      <c r="A11" s="68"/>
      <c r="B11" s="158" t="s">
        <v>125</v>
      </c>
      <c r="C11" s="158" t="s">
        <v>86</v>
      </c>
      <c r="D11" s="158" t="s">
        <v>87</v>
      </c>
      <c r="E11" s="158" t="s">
        <v>36</v>
      </c>
      <c r="F11" s="187">
        <v>1162.02</v>
      </c>
      <c r="G11" s="199">
        <f t="shared" si="1"/>
        <v>1161.82</v>
      </c>
      <c r="H11" s="199"/>
      <c r="I11" s="199">
        <v>0.2</v>
      </c>
      <c r="J11" s="197">
        <v>0</v>
      </c>
    </row>
    <row r="12" spans="1:10" ht="15" customHeight="1">
      <c r="A12" s="68"/>
      <c r="B12" s="158" t="s">
        <v>126</v>
      </c>
      <c r="C12" s="158"/>
      <c r="D12" s="158"/>
      <c r="E12" s="158" t="s">
        <v>38</v>
      </c>
      <c r="F12" s="187">
        <v>253.94</v>
      </c>
      <c r="G12" s="199">
        <f t="shared" si="1"/>
        <v>172.37</v>
      </c>
      <c r="H12" s="199">
        <v>7.46</v>
      </c>
      <c r="I12" s="199">
        <v>74.11</v>
      </c>
      <c r="J12" s="197">
        <v>0</v>
      </c>
    </row>
    <row r="13" spans="1:10" ht="15" customHeight="1">
      <c r="A13" s="68"/>
      <c r="B13" s="158"/>
      <c r="C13" s="158" t="s">
        <v>88</v>
      </c>
      <c r="D13" s="158"/>
      <c r="E13" s="158" t="s">
        <v>40</v>
      </c>
      <c r="F13" s="187">
        <v>253.94</v>
      </c>
      <c r="G13" s="199">
        <f t="shared" si="1"/>
        <v>246.48</v>
      </c>
      <c r="H13" s="199">
        <v>7.46</v>
      </c>
      <c r="I13" s="199"/>
      <c r="J13" s="197">
        <v>0</v>
      </c>
    </row>
    <row r="14" spans="1:10" ht="15" customHeight="1">
      <c r="A14" s="68"/>
      <c r="B14" s="158" t="s">
        <v>127</v>
      </c>
      <c r="C14" s="158" t="s">
        <v>89</v>
      </c>
      <c r="D14" s="158" t="s">
        <v>87</v>
      </c>
      <c r="E14" s="158" t="s">
        <v>90</v>
      </c>
      <c r="F14" s="187">
        <v>81.57</v>
      </c>
      <c r="G14" s="199">
        <f t="shared" si="1"/>
        <v>74.11</v>
      </c>
      <c r="H14" s="199">
        <v>7.46</v>
      </c>
      <c r="I14" s="199"/>
      <c r="J14" s="197">
        <v>0</v>
      </c>
    </row>
    <row r="15" spans="1:10" ht="15" customHeight="1">
      <c r="A15" s="68"/>
      <c r="B15" s="158" t="s">
        <v>127</v>
      </c>
      <c r="C15" s="158" t="s">
        <v>89</v>
      </c>
      <c r="D15" s="158" t="s">
        <v>88</v>
      </c>
      <c r="E15" s="158" t="s">
        <v>44</v>
      </c>
      <c r="F15" s="187">
        <v>154.46</v>
      </c>
      <c r="G15" s="199">
        <f t="shared" si="1"/>
        <v>154.46</v>
      </c>
      <c r="H15" s="199"/>
      <c r="I15" s="199"/>
      <c r="J15" s="197">
        <v>0</v>
      </c>
    </row>
    <row r="16" spans="1:10" ht="15" customHeight="1">
      <c r="A16" s="68"/>
      <c r="B16" s="158" t="s">
        <v>127</v>
      </c>
      <c r="C16" s="158" t="s">
        <v>89</v>
      </c>
      <c r="D16" s="158" t="s">
        <v>91</v>
      </c>
      <c r="E16" s="158" t="s">
        <v>45</v>
      </c>
      <c r="F16" s="187">
        <v>17.91</v>
      </c>
      <c r="G16" s="199">
        <f t="shared" si="1"/>
        <v>17.91</v>
      </c>
      <c r="H16" s="199"/>
      <c r="I16" s="199"/>
      <c r="J16" s="197">
        <v>0</v>
      </c>
    </row>
    <row r="17" spans="1:10" ht="15" customHeight="1">
      <c r="A17" s="68"/>
      <c r="B17" s="158" t="s">
        <v>128</v>
      </c>
      <c r="C17" s="158"/>
      <c r="D17" s="158"/>
      <c r="E17" s="158" t="s">
        <v>47</v>
      </c>
      <c r="F17" s="187">
        <v>122.82</v>
      </c>
      <c r="G17" s="199">
        <f t="shared" si="1"/>
        <v>122.82</v>
      </c>
      <c r="H17" s="199"/>
      <c r="I17" s="199"/>
      <c r="J17" s="197">
        <v>0</v>
      </c>
    </row>
    <row r="18" spans="1:10" ht="15" customHeight="1">
      <c r="A18" s="68"/>
      <c r="B18" s="158"/>
      <c r="C18" s="158" t="s">
        <v>92</v>
      </c>
      <c r="D18" s="158"/>
      <c r="E18" s="158" t="s">
        <v>49</v>
      </c>
      <c r="F18" s="187">
        <v>122.82</v>
      </c>
      <c r="G18" s="199">
        <f t="shared" si="1"/>
        <v>122.82</v>
      </c>
      <c r="H18" s="199"/>
      <c r="I18" s="199"/>
      <c r="J18" s="197">
        <v>0</v>
      </c>
    </row>
    <row r="19" spans="1:10" ht="15" customHeight="1">
      <c r="A19" s="68"/>
      <c r="B19" s="158" t="s">
        <v>129</v>
      </c>
      <c r="C19" s="158" t="s">
        <v>93</v>
      </c>
      <c r="D19" s="158" t="s">
        <v>87</v>
      </c>
      <c r="E19" s="158" t="s">
        <v>94</v>
      </c>
      <c r="F19" s="187">
        <v>122.82</v>
      </c>
      <c r="G19" s="199">
        <f t="shared" si="1"/>
        <v>122.82</v>
      </c>
      <c r="H19" s="199"/>
      <c r="I19" s="199"/>
      <c r="J19" s="197">
        <v>0</v>
      </c>
    </row>
    <row r="20" spans="1:10" ht="15" customHeight="1">
      <c r="A20" s="68"/>
      <c r="B20" s="158" t="s">
        <v>130</v>
      </c>
      <c r="C20" s="158"/>
      <c r="D20" s="158"/>
      <c r="E20" s="158" t="s">
        <v>52</v>
      </c>
      <c r="F20" s="187">
        <v>112.58</v>
      </c>
      <c r="G20" s="199">
        <f t="shared" si="1"/>
        <v>112.58</v>
      </c>
      <c r="H20" s="199"/>
      <c r="I20" s="199"/>
      <c r="J20" s="197">
        <v>0</v>
      </c>
    </row>
    <row r="21" spans="1:10" ht="15" customHeight="1">
      <c r="A21" s="68"/>
      <c r="B21" s="158"/>
      <c r="C21" s="158" t="s">
        <v>87</v>
      </c>
      <c r="D21" s="158"/>
      <c r="E21" s="158" t="s">
        <v>53</v>
      </c>
      <c r="F21" s="187">
        <v>112.58</v>
      </c>
      <c r="G21" s="199">
        <f t="shared" si="1"/>
        <v>112.58</v>
      </c>
      <c r="H21" s="199"/>
      <c r="I21" s="199"/>
      <c r="J21" s="197">
        <v>0</v>
      </c>
    </row>
    <row r="22" spans="1:10" ht="15" customHeight="1">
      <c r="A22" s="68"/>
      <c r="B22" s="158" t="s">
        <v>131</v>
      </c>
      <c r="C22" s="158" t="s">
        <v>95</v>
      </c>
      <c r="D22" s="158" t="s">
        <v>96</v>
      </c>
      <c r="E22" s="158" t="s">
        <v>54</v>
      </c>
      <c r="F22" s="187">
        <v>112.58</v>
      </c>
      <c r="G22" s="199">
        <f t="shared" si="1"/>
        <v>112.58</v>
      </c>
      <c r="H22" s="199"/>
      <c r="I22" s="199"/>
      <c r="J22" s="197">
        <v>0</v>
      </c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M14" sqref="M14"/>
    </sheetView>
  </sheetViews>
  <sheetFormatPr defaultColWidth="9.16015625" defaultRowHeight="11.25"/>
  <cols>
    <col min="1" max="1" width="27.16015625" style="64" customWidth="1"/>
    <col min="2" max="2" width="6.5" style="189" customWidth="1"/>
    <col min="3" max="3" width="5.66015625" style="189" customWidth="1"/>
    <col min="4" max="4" width="5" style="189" customWidth="1"/>
    <col min="5" max="5" width="48.83203125" style="64" bestFit="1" customWidth="1"/>
    <col min="6" max="6" width="14.5" style="64" bestFit="1" customWidth="1"/>
    <col min="7" max="7" width="12" style="64" customWidth="1"/>
    <col min="8" max="8" width="12.33203125" style="64" customWidth="1"/>
    <col min="9" max="9" width="14.83203125" style="64" customWidth="1"/>
    <col min="10" max="10" width="13.16015625" style="64" customWidth="1"/>
    <col min="11" max="16384" width="9.16015625" style="64" customWidth="1"/>
  </cols>
  <sheetData>
    <row r="1" spans="1:10" ht="31.5" customHeight="1">
      <c r="A1" s="70" t="s">
        <v>132</v>
      </c>
      <c r="B1" s="70"/>
      <c r="C1" s="70"/>
      <c r="D1" s="70"/>
      <c r="E1" s="70"/>
      <c r="F1" s="70"/>
      <c r="G1" s="70"/>
      <c r="H1" s="70"/>
      <c r="I1" s="70"/>
      <c r="J1" s="70"/>
    </row>
    <row r="2" ht="15.75" customHeight="1">
      <c r="J2" s="165"/>
    </row>
    <row r="3" spans="1:10" ht="18" customHeight="1">
      <c r="A3" s="49" t="s">
        <v>25</v>
      </c>
      <c r="B3" s="190"/>
      <c r="C3" s="190"/>
      <c r="D3" s="190"/>
      <c r="E3" s="177"/>
      <c r="F3" s="177"/>
      <c r="G3" s="177"/>
      <c r="H3" s="177"/>
      <c r="J3" s="188"/>
    </row>
    <row r="4" spans="1:10" s="69" customFormat="1" ht="21.75" customHeight="1">
      <c r="A4" s="80" t="s">
        <v>60</v>
      </c>
      <c r="B4" s="167" t="s">
        <v>79</v>
      </c>
      <c r="C4" s="167"/>
      <c r="D4" s="167"/>
      <c r="E4" s="79" t="s">
        <v>80</v>
      </c>
      <c r="F4" s="79" t="s">
        <v>123</v>
      </c>
      <c r="G4" s="79"/>
      <c r="H4" s="79"/>
      <c r="I4" s="79"/>
      <c r="J4" s="79"/>
    </row>
    <row r="5" spans="1:10" s="69" customFormat="1" ht="30" customHeight="1">
      <c r="A5" s="80"/>
      <c r="B5" s="167" t="s">
        <v>81</v>
      </c>
      <c r="C5" s="167" t="s">
        <v>82</v>
      </c>
      <c r="D5" s="166" t="s">
        <v>83</v>
      </c>
      <c r="E5" s="79"/>
      <c r="F5" s="79" t="s">
        <v>63</v>
      </c>
      <c r="G5" s="53" t="s">
        <v>133</v>
      </c>
      <c r="H5" s="53" t="s">
        <v>134</v>
      </c>
      <c r="I5" s="53" t="s">
        <v>135</v>
      </c>
      <c r="J5" s="53" t="s">
        <v>136</v>
      </c>
    </row>
    <row r="6" spans="1:10" s="69" customFormat="1" ht="19.5" customHeight="1">
      <c r="A6" s="56"/>
      <c r="B6" s="57"/>
      <c r="C6" s="57"/>
      <c r="D6" s="57"/>
      <c r="E6" s="58" t="s">
        <v>63</v>
      </c>
      <c r="F6" s="191"/>
      <c r="G6" s="191"/>
      <c r="H6" s="191"/>
      <c r="I6" s="191"/>
      <c r="J6" s="191"/>
    </row>
    <row r="7" spans="1:10" s="69" customFormat="1" ht="19.5" customHeight="1">
      <c r="A7" s="56" t="s">
        <v>73</v>
      </c>
      <c r="B7" s="192"/>
      <c r="C7" s="192"/>
      <c r="D7" s="192"/>
      <c r="E7" s="62" t="s">
        <v>66</v>
      </c>
      <c r="F7" s="193">
        <f>F8+F11+F16+F19</f>
        <v>1651.36</v>
      </c>
      <c r="G7" s="193">
        <f>G8+G11+G16+G19</f>
        <v>1443.7899999999997</v>
      </c>
      <c r="H7" s="193">
        <f>H8+H11+H16+H19</f>
        <v>133.26</v>
      </c>
      <c r="I7" s="193">
        <f>I8+I11+I16+I19</f>
        <v>74.31</v>
      </c>
      <c r="J7" s="200"/>
    </row>
    <row r="8" spans="1:10" ht="19.5" customHeight="1">
      <c r="A8" s="68"/>
      <c r="B8" s="158" t="s">
        <v>124</v>
      </c>
      <c r="C8" s="158"/>
      <c r="D8" s="158"/>
      <c r="E8" s="158" t="s">
        <v>32</v>
      </c>
      <c r="F8" s="194">
        <v>1162.02</v>
      </c>
      <c r="G8" s="195">
        <f>F8-H8-I8</f>
        <v>1036.02</v>
      </c>
      <c r="H8" s="196">
        <v>125.8</v>
      </c>
      <c r="I8" s="196">
        <v>0.2</v>
      </c>
      <c r="J8" s="201"/>
    </row>
    <row r="9" spans="1:10" ht="19.5" customHeight="1">
      <c r="A9" s="68"/>
      <c r="B9" s="158"/>
      <c r="C9" s="158" t="s">
        <v>85</v>
      </c>
      <c r="D9" s="158"/>
      <c r="E9" s="158" t="s">
        <v>34</v>
      </c>
      <c r="F9" s="194">
        <v>1162.02</v>
      </c>
      <c r="G9" s="195">
        <f>F9-H9-I9</f>
        <v>1036.02</v>
      </c>
      <c r="H9" s="196">
        <v>125.8</v>
      </c>
      <c r="I9" s="196">
        <v>0.2</v>
      </c>
      <c r="J9" s="198"/>
    </row>
    <row r="10" spans="1:10" ht="30.75" customHeight="1">
      <c r="A10" s="68"/>
      <c r="B10" s="158" t="s">
        <v>125</v>
      </c>
      <c r="C10" s="158" t="s">
        <v>86</v>
      </c>
      <c r="D10" s="158" t="s">
        <v>87</v>
      </c>
      <c r="E10" s="158" t="s">
        <v>36</v>
      </c>
      <c r="F10" s="194">
        <v>1162.02</v>
      </c>
      <c r="G10" s="195">
        <f>F10-H10-I10</f>
        <v>1036.02</v>
      </c>
      <c r="H10" s="196">
        <v>125.8</v>
      </c>
      <c r="I10" s="196">
        <v>0.2</v>
      </c>
      <c r="J10" s="198"/>
    </row>
    <row r="11" spans="1:10" ht="19.5" customHeight="1">
      <c r="A11" s="68"/>
      <c r="B11" s="158" t="s">
        <v>126</v>
      </c>
      <c r="C11" s="158"/>
      <c r="D11" s="158"/>
      <c r="E11" s="158" t="s">
        <v>38</v>
      </c>
      <c r="F11" s="194">
        <v>253.94</v>
      </c>
      <c r="G11" s="195">
        <f>F11-H11-I11</f>
        <v>172.37</v>
      </c>
      <c r="H11" s="196">
        <v>7.46</v>
      </c>
      <c r="I11" s="196">
        <v>74.11</v>
      </c>
      <c r="J11" s="198"/>
    </row>
    <row r="12" spans="1:10" ht="19.5" customHeight="1">
      <c r="A12" s="68"/>
      <c r="B12" s="158"/>
      <c r="C12" s="158" t="s">
        <v>88</v>
      </c>
      <c r="D12" s="158"/>
      <c r="E12" s="158" t="s">
        <v>40</v>
      </c>
      <c r="F12" s="194">
        <v>253.94</v>
      </c>
      <c r="G12" s="195">
        <f>F12-H12-I12</f>
        <v>172.37</v>
      </c>
      <c r="H12" s="196">
        <v>7.46</v>
      </c>
      <c r="I12" s="196">
        <v>74.11</v>
      </c>
      <c r="J12" s="198"/>
    </row>
    <row r="13" spans="1:10" ht="19.5" customHeight="1">
      <c r="A13" s="138"/>
      <c r="B13" s="158" t="s">
        <v>127</v>
      </c>
      <c r="C13" s="158" t="s">
        <v>89</v>
      </c>
      <c r="D13" s="158" t="s">
        <v>87</v>
      </c>
      <c r="E13" s="158" t="s">
        <v>90</v>
      </c>
      <c r="F13" s="194">
        <v>81.57</v>
      </c>
      <c r="G13" s="197">
        <v>0</v>
      </c>
      <c r="H13" s="198">
        <v>7.46</v>
      </c>
      <c r="I13" s="198">
        <v>74.11</v>
      </c>
      <c r="J13" s="198"/>
    </row>
    <row r="14" spans="1:10" ht="19.5" customHeight="1">
      <c r="A14" s="138"/>
      <c r="B14" s="158" t="s">
        <v>127</v>
      </c>
      <c r="C14" s="158" t="s">
        <v>89</v>
      </c>
      <c r="D14" s="158" t="s">
        <v>88</v>
      </c>
      <c r="E14" s="158" t="s">
        <v>44</v>
      </c>
      <c r="F14" s="194">
        <v>154.46</v>
      </c>
      <c r="G14" s="194">
        <v>154.46</v>
      </c>
      <c r="H14" s="198"/>
      <c r="I14" s="198"/>
      <c r="J14" s="198"/>
    </row>
    <row r="15" spans="1:10" ht="19.5" customHeight="1">
      <c r="A15" s="138"/>
      <c r="B15" s="158" t="s">
        <v>127</v>
      </c>
      <c r="C15" s="158" t="s">
        <v>89</v>
      </c>
      <c r="D15" s="158" t="s">
        <v>91</v>
      </c>
      <c r="E15" s="158" t="s">
        <v>45</v>
      </c>
      <c r="F15" s="194">
        <v>17.91</v>
      </c>
      <c r="G15" s="194">
        <v>17.91</v>
      </c>
      <c r="H15" s="198"/>
      <c r="I15" s="198"/>
      <c r="J15" s="198"/>
    </row>
    <row r="16" spans="1:10" s="69" customFormat="1" ht="19.5" customHeight="1">
      <c r="A16" s="148"/>
      <c r="B16" s="158" t="s">
        <v>128</v>
      </c>
      <c r="C16" s="158"/>
      <c r="D16" s="158"/>
      <c r="E16" s="158" t="s">
        <v>47</v>
      </c>
      <c r="F16" s="194">
        <v>122.82</v>
      </c>
      <c r="G16" s="194">
        <v>122.82</v>
      </c>
      <c r="H16" s="63"/>
      <c r="I16" s="63"/>
      <c r="J16" s="154"/>
    </row>
    <row r="17" spans="1:10" ht="19.5" customHeight="1">
      <c r="A17" s="138"/>
      <c r="B17" s="158"/>
      <c r="C17" s="158" t="s">
        <v>92</v>
      </c>
      <c r="D17" s="158"/>
      <c r="E17" s="158" t="s">
        <v>49</v>
      </c>
      <c r="F17" s="194">
        <v>122.82</v>
      </c>
      <c r="G17" s="194">
        <v>122.82</v>
      </c>
      <c r="H17" s="199"/>
      <c r="I17" s="199"/>
      <c r="J17" s="138"/>
    </row>
    <row r="18" spans="1:10" ht="19.5" customHeight="1">
      <c r="A18" s="138"/>
      <c r="B18" s="158" t="s">
        <v>129</v>
      </c>
      <c r="C18" s="158" t="s">
        <v>93</v>
      </c>
      <c r="D18" s="158" t="s">
        <v>87</v>
      </c>
      <c r="E18" s="158" t="s">
        <v>94</v>
      </c>
      <c r="F18" s="194">
        <v>122.82</v>
      </c>
      <c r="G18" s="194">
        <v>122.82</v>
      </c>
      <c r="H18" s="199"/>
      <c r="I18" s="199"/>
      <c r="J18" s="138"/>
    </row>
    <row r="19" spans="1:10" ht="19.5" customHeight="1">
      <c r="A19" s="138"/>
      <c r="B19" s="158" t="s">
        <v>130</v>
      </c>
      <c r="C19" s="158"/>
      <c r="D19" s="158"/>
      <c r="E19" s="158" t="s">
        <v>52</v>
      </c>
      <c r="F19" s="194">
        <v>112.58</v>
      </c>
      <c r="G19" s="194">
        <v>112.58</v>
      </c>
      <c r="H19" s="199"/>
      <c r="I19" s="199"/>
      <c r="J19" s="138"/>
    </row>
    <row r="20" spans="1:10" ht="19.5" customHeight="1">
      <c r="A20" s="138"/>
      <c r="B20" s="158"/>
      <c r="C20" s="158" t="s">
        <v>87</v>
      </c>
      <c r="D20" s="158"/>
      <c r="E20" s="158" t="s">
        <v>53</v>
      </c>
      <c r="F20" s="194">
        <v>112.58</v>
      </c>
      <c r="G20" s="194">
        <v>112.58</v>
      </c>
      <c r="H20" s="199"/>
      <c r="I20" s="199"/>
      <c r="J20" s="138"/>
    </row>
    <row r="21" spans="1:10" ht="19.5" customHeight="1">
      <c r="A21" s="138"/>
      <c r="B21" s="158" t="s">
        <v>131</v>
      </c>
      <c r="C21" s="158" t="s">
        <v>95</v>
      </c>
      <c r="D21" s="158" t="s">
        <v>96</v>
      </c>
      <c r="E21" s="158" t="s">
        <v>54</v>
      </c>
      <c r="F21" s="194">
        <v>112.58</v>
      </c>
      <c r="G21" s="194">
        <v>112.58</v>
      </c>
      <c r="H21" s="199"/>
      <c r="I21" s="199"/>
      <c r="J21" s="138"/>
    </row>
  </sheetData>
  <sheetProtection/>
  <mergeCells count="5">
    <mergeCell ref="A1:J1"/>
    <mergeCell ref="B4:D4"/>
    <mergeCell ref="F4:J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workbookViewId="0" topLeftCell="A1">
      <selection activeCell="F8" sqref="F8:F21"/>
    </sheetView>
  </sheetViews>
  <sheetFormatPr defaultColWidth="9.33203125" defaultRowHeight="11.25"/>
  <cols>
    <col min="1" max="1" width="7.16015625" style="64" customWidth="1"/>
    <col min="2" max="3" width="4.33203125" style="64" bestFit="1" customWidth="1"/>
    <col min="4" max="4" width="43.5" style="64" customWidth="1"/>
    <col min="5" max="5" width="11.33203125" style="64" customWidth="1"/>
    <col min="6" max="6" width="11" style="64" bestFit="1" customWidth="1"/>
    <col min="7" max="7" width="13.33203125" style="64" customWidth="1"/>
    <col min="8" max="8" width="12.66015625" style="64" customWidth="1"/>
    <col min="9" max="9" width="13.16015625" style="64" customWidth="1"/>
    <col min="10" max="10" width="13" style="64" customWidth="1"/>
    <col min="11" max="11" width="12.83203125" style="64" customWidth="1"/>
    <col min="12" max="237" width="9.16015625" style="64" customWidth="1"/>
    <col min="238" max="16384" width="9.33203125" style="64" customWidth="1"/>
  </cols>
  <sheetData>
    <row r="1" spans="1:11" ht="30" customHeight="1">
      <c r="A1" s="70" t="s">
        <v>137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5.75" customHeight="1">
      <c r="A2"/>
      <c r="B2"/>
      <c r="C2"/>
      <c r="D2"/>
      <c r="E2"/>
      <c r="F2"/>
      <c r="G2"/>
      <c r="K2" s="165" t="s">
        <v>138</v>
      </c>
    </row>
    <row r="3" spans="1:11" ht="18" customHeight="1">
      <c r="A3" s="48" t="s">
        <v>139</v>
      </c>
      <c r="B3" s="143"/>
      <c r="C3" s="143"/>
      <c r="D3" s="143"/>
      <c r="E3" s="177"/>
      <c r="F3"/>
      <c r="G3" s="178"/>
      <c r="K3" s="188" t="s">
        <v>26</v>
      </c>
    </row>
    <row r="4" spans="1:11" s="69" customFormat="1" ht="18" customHeight="1">
      <c r="A4" s="80" t="s">
        <v>79</v>
      </c>
      <c r="B4" s="80"/>
      <c r="C4" s="80"/>
      <c r="D4" s="179" t="s">
        <v>80</v>
      </c>
      <c r="E4" s="53" t="s">
        <v>140</v>
      </c>
      <c r="F4" s="53"/>
      <c r="G4" s="53"/>
      <c r="H4" s="53"/>
      <c r="I4" s="53"/>
      <c r="J4" s="53"/>
      <c r="K4" s="53"/>
    </row>
    <row r="5" spans="1:11" s="69" customFormat="1" ht="19.5" customHeight="1">
      <c r="A5" s="180" t="s">
        <v>81</v>
      </c>
      <c r="B5" s="180" t="s">
        <v>82</v>
      </c>
      <c r="C5" s="180" t="s">
        <v>83</v>
      </c>
      <c r="D5" s="181"/>
      <c r="E5" s="53" t="s">
        <v>63</v>
      </c>
      <c r="F5" s="53" t="s">
        <v>31</v>
      </c>
      <c r="G5" s="53"/>
      <c r="H5" s="53" t="s">
        <v>35</v>
      </c>
      <c r="I5" s="53" t="s">
        <v>37</v>
      </c>
      <c r="J5" s="53" t="s">
        <v>39</v>
      </c>
      <c r="K5" s="53" t="s">
        <v>41</v>
      </c>
    </row>
    <row r="6" spans="1:11" s="69" customFormat="1" ht="60.75" customHeight="1">
      <c r="A6" s="182"/>
      <c r="B6" s="182"/>
      <c r="C6" s="182"/>
      <c r="D6" s="183"/>
      <c r="E6" s="53"/>
      <c r="F6" s="53" t="s">
        <v>66</v>
      </c>
      <c r="G6" s="53" t="s">
        <v>33</v>
      </c>
      <c r="H6" s="53"/>
      <c r="I6" s="53"/>
      <c r="J6" s="53"/>
      <c r="K6" s="53"/>
    </row>
    <row r="7" spans="1:11" s="69" customFormat="1" ht="19.5" customHeight="1">
      <c r="A7" s="184"/>
      <c r="B7" s="184"/>
      <c r="C7" s="184"/>
      <c r="D7" s="185" t="s">
        <v>63</v>
      </c>
      <c r="E7" s="186">
        <f>E8+E11+E16+E19</f>
        <v>1651.36</v>
      </c>
      <c r="F7" s="186">
        <f>F8+F11+F16+F19</f>
        <v>1651.36</v>
      </c>
      <c r="G7" s="53"/>
      <c r="H7" s="53"/>
      <c r="I7" s="186"/>
      <c r="J7" s="53"/>
      <c r="K7" s="53"/>
    </row>
    <row r="8" spans="1:11" ht="15" customHeight="1">
      <c r="A8" s="158" t="s">
        <v>124</v>
      </c>
      <c r="B8" s="158"/>
      <c r="C8" s="158"/>
      <c r="D8" s="158" t="s">
        <v>32</v>
      </c>
      <c r="E8" s="187">
        <v>1162.02</v>
      </c>
      <c r="F8" s="187">
        <v>1162.02</v>
      </c>
      <c r="G8" s="112"/>
      <c r="H8" s="138"/>
      <c r="I8" s="186"/>
      <c r="J8" s="138"/>
      <c r="K8" s="138"/>
    </row>
    <row r="9" spans="1:11" ht="15" customHeight="1">
      <c r="A9" s="158"/>
      <c r="B9" s="158" t="s">
        <v>85</v>
      </c>
      <c r="C9" s="158"/>
      <c r="D9" s="158" t="s">
        <v>34</v>
      </c>
      <c r="E9" s="187">
        <v>1162.02</v>
      </c>
      <c r="F9" s="187">
        <v>1162.02</v>
      </c>
      <c r="G9" s="112"/>
      <c r="H9" s="138"/>
      <c r="I9" s="186"/>
      <c r="J9" s="138"/>
      <c r="K9" s="138"/>
    </row>
    <row r="10" spans="1:11" ht="15" customHeight="1">
      <c r="A10" s="158" t="s">
        <v>125</v>
      </c>
      <c r="B10" s="158" t="s">
        <v>86</v>
      </c>
      <c r="C10" s="158" t="s">
        <v>87</v>
      </c>
      <c r="D10" s="158" t="s">
        <v>36</v>
      </c>
      <c r="E10" s="187">
        <v>1162.02</v>
      </c>
      <c r="F10" s="187">
        <v>1162.02</v>
      </c>
      <c r="G10" s="112"/>
      <c r="H10" s="138"/>
      <c r="I10" s="186"/>
      <c r="J10" s="138"/>
      <c r="K10" s="138"/>
    </row>
    <row r="11" spans="1:11" ht="15" customHeight="1">
      <c r="A11" s="158" t="s">
        <v>126</v>
      </c>
      <c r="B11" s="158"/>
      <c r="C11" s="158"/>
      <c r="D11" s="158" t="s">
        <v>38</v>
      </c>
      <c r="E11" s="187">
        <v>253.94</v>
      </c>
      <c r="F11" s="187">
        <v>253.94</v>
      </c>
      <c r="G11" s="112"/>
      <c r="H11" s="138"/>
      <c r="I11" s="186"/>
      <c r="J11" s="138"/>
      <c r="K11" s="138"/>
    </row>
    <row r="12" spans="1:11" ht="15" customHeight="1">
      <c r="A12" s="158"/>
      <c r="B12" s="158" t="s">
        <v>88</v>
      </c>
      <c r="C12" s="158"/>
      <c r="D12" s="158" t="s">
        <v>40</v>
      </c>
      <c r="E12" s="187">
        <v>253.94</v>
      </c>
      <c r="F12" s="187">
        <v>253.94</v>
      </c>
      <c r="G12" s="112"/>
      <c r="H12" s="138"/>
      <c r="I12" s="186"/>
      <c r="J12" s="138"/>
      <c r="K12" s="138"/>
    </row>
    <row r="13" spans="1:11" ht="15" customHeight="1">
      <c r="A13" s="158" t="s">
        <v>127</v>
      </c>
      <c r="B13" s="158" t="s">
        <v>89</v>
      </c>
      <c r="C13" s="158" t="s">
        <v>87</v>
      </c>
      <c r="D13" s="158" t="s">
        <v>90</v>
      </c>
      <c r="E13" s="187">
        <v>81.57</v>
      </c>
      <c r="F13" s="187">
        <v>81.57</v>
      </c>
      <c r="G13" s="112"/>
      <c r="H13" s="138"/>
      <c r="I13" s="186"/>
      <c r="J13" s="138"/>
      <c r="K13" s="138"/>
    </row>
    <row r="14" spans="1:11" ht="15" customHeight="1">
      <c r="A14" s="158" t="s">
        <v>127</v>
      </c>
      <c r="B14" s="158" t="s">
        <v>89</v>
      </c>
      <c r="C14" s="158" t="s">
        <v>88</v>
      </c>
      <c r="D14" s="158" t="s">
        <v>44</v>
      </c>
      <c r="E14" s="187">
        <v>154.46</v>
      </c>
      <c r="F14" s="187">
        <v>154.46</v>
      </c>
      <c r="G14" s="112"/>
      <c r="H14" s="138"/>
      <c r="I14" s="186"/>
      <c r="J14" s="138"/>
      <c r="K14" s="138"/>
    </row>
    <row r="15" spans="1:11" ht="15" customHeight="1">
      <c r="A15" s="158" t="s">
        <v>127</v>
      </c>
      <c r="B15" s="158" t="s">
        <v>89</v>
      </c>
      <c r="C15" s="158" t="s">
        <v>91</v>
      </c>
      <c r="D15" s="158" t="s">
        <v>45</v>
      </c>
      <c r="E15" s="187">
        <v>17.91</v>
      </c>
      <c r="F15" s="187">
        <v>17.91</v>
      </c>
      <c r="G15" s="112"/>
      <c r="H15" s="138"/>
      <c r="I15" s="186"/>
      <c r="J15" s="138"/>
      <c r="K15" s="138"/>
    </row>
    <row r="16" spans="1:11" ht="15" customHeight="1">
      <c r="A16" s="158" t="s">
        <v>128</v>
      </c>
      <c r="B16" s="158"/>
      <c r="C16" s="158"/>
      <c r="D16" s="158" t="s">
        <v>47</v>
      </c>
      <c r="E16" s="187">
        <v>122.82</v>
      </c>
      <c r="F16" s="187">
        <v>122.82</v>
      </c>
      <c r="G16" s="112"/>
      <c r="H16" s="138"/>
      <c r="I16" s="186"/>
      <c r="J16" s="138"/>
      <c r="K16" s="138"/>
    </row>
    <row r="17" spans="1:11" ht="15" customHeight="1">
      <c r="A17" s="158"/>
      <c r="B17" s="158" t="s">
        <v>92</v>
      </c>
      <c r="C17" s="158"/>
      <c r="D17" s="158" t="s">
        <v>49</v>
      </c>
      <c r="E17" s="187">
        <v>122.82</v>
      </c>
      <c r="F17" s="187">
        <v>122.82</v>
      </c>
      <c r="G17" s="112"/>
      <c r="H17" s="138"/>
      <c r="I17" s="186"/>
      <c r="J17" s="138"/>
      <c r="K17" s="138"/>
    </row>
    <row r="18" spans="1:11" ht="15" customHeight="1">
      <c r="A18" s="158" t="s">
        <v>129</v>
      </c>
      <c r="B18" s="158" t="s">
        <v>93</v>
      </c>
      <c r="C18" s="158" t="s">
        <v>87</v>
      </c>
      <c r="D18" s="158" t="s">
        <v>94</v>
      </c>
      <c r="E18" s="187">
        <v>122.82</v>
      </c>
      <c r="F18" s="187">
        <v>122.82</v>
      </c>
      <c r="G18" s="112"/>
      <c r="H18" s="138"/>
      <c r="I18" s="186"/>
      <c r="J18" s="138"/>
      <c r="K18" s="138"/>
    </row>
    <row r="19" spans="1:11" ht="15" customHeight="1">
      <c r="A19" s="158" t="s">
        <v>130</v>
      </c>
      <c r="B19" s="158"/>
      <c r="C19" s="158"/>
      <c r="D19" s="158" t="s">
        <v>52</v>
      </c>
      <c r="E19" s="187">
        <v>112.58</v>
      </c>
      <c r="F19" s="187">
        <v>112.58</v>
      </c>
      <c r="G19" s="112"/>
      <c r="H19" s="138"/>
      <c r="I19" s="186"/>
      <c r="J19" s="138"/>
      <c r="K19" s="138"/>
    </row>
    <row r="20" spans="1:11" ht="15" customHeight="1">
      <c r="A20" s="158"/>
      <c r="B20" s="158" t="s">
        <v>87</v>
      </c>
      <c r="C20" s="158"/>
      <c r="D20" s="158" t="s">
        <v>53</v>
      </c>
      <c r="E20" s="187">
        <v>112.58</v>
      </c>
      <c r="F20" s="187">
        <v>112.58</v>
      </c>
      <c r="G20" s="112"/>
      <c r="H20" s="138"/>
      <c r="I20" s="186"/>
      <c r="J20" s="138"/>
      <c r="K20" s="138"/>
    </row>
    <row r="21" spans="1:11" ht="15" customHeight="1">
      <c r="A21" s="158" t="s">
        <v>131</v>
      </c>
      <c r="B21" s="158" t="s">
        <v>95</v>
      </c>
      <c r="C21" s="158" t="s">
        <v>96</v>
      </c>
      <c r="D21" s="158" t="s">
        <v>54</v>
      </c>
      <c r="E21" s="187">
        <v>112.58</v>
      </c>
      <c r="F21" s="187">
        <v>112.58</v>
      </c>
      <c r="G21" s="112"/>
      <c r="H21" s="138"/>
      <c r="I21" s="186"/>
      <c r="J21" s="138"/>
      <c r="K21" s="138"/>
    </row>
  </sheetData>
  <sheetProtection/>
  <mergeCells count="13"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0"/>
  <sheetViews>
    <sheetView showGridLines="0" showZeros="0" workbookViewId="0" topLeftCell="A1">
      <selection activeCell="D49" sqref="D49"/>
    </sheetView>
  </sheetViews>
  <sheetFormatPr defaultColWidth="9.16015625" defaultRowHeight="12.75" customHeight="1"/>
  <cols>
    <col min="1" max="1" width="7.33203125" style="161" customWidth="1"/>
    <col min="2" max="2" width="9.16015625" style="162" customWidth="1"/>
    <col min="3" max="3" width="51.66015625" style="0" customWidth="1"/>
    <col min="4" max="4" width="17" style="0" customWidth="1"/>
    <col min="5" max="5" width="17.66015625" style="0" customWidth="1"/>
    <col min="6" max="6" width="15" style="0" customWidth="1"/>
  </cols>
  <sheetData>
    <row r="1" spans="1:6" ht="24.75" customHeight="1">
      <c r="A1" s="89" t="s">
        <v>141</v>
      </c>
      <c r="B1" s="89"/>
      <c r="C1" s="89"/>
      <c r="D1" s="89"/>
      <c r="E1" s="89"/>
      <c r="F1" s="89"/>
    </row>
    <row r="2" spans="1:6" ht="15.75" customHeight="1">
      <c r="A2" s="163"/>
      <c r="B2" s="164"/>
      <c r="C2" s="89"/>
      <c r="D2" s="89"/>
      <c r="F2" s="165" t="s">
        <v>142</v>
      </c>
    </row>
    <row r="3" spans="1:6" s="64" customFormat="1" ht="15.75" customHeight="1">
      <c r="A3" s="48" t="s">
        <v>139</v>
      </c>
      <c r="B3" s="48"/>
      <c r="C3" s="49"/>
      <c r="D3" s="49"/>
      <c r="F3" s="165" t="s">
        <v>26</v>
      </c>
    </row>
    <row r="4" spans="1:6" s="69" customFormat="1" ht="24" customHeight="1">
      <c r="A4" s="166" t="s">
        <v>79</v>
      </c>
      <c r="B4" s="166"/>
      <c r="C4" s="79" t="s">
        <v>80</v>
      </c>
      <c r="D4" s="79" t="s">
        <v>143</v>
      </c>
      <c r="E4" s="79"/>
      <c r="F4" s="79"/>
    </row>
    <row r="5" spans="1:6" s="69" customFormat="1" ht="22.5" customHeight="1">
      <c r="A5" s="166" t="s">
        <v>81</v>
      </c>
      <c r="B5" s="167" t="s">
        <v>82</v>
      </c>
      <c r="C5" s="79"/>
      <c r="D5" s="79" t="s">
        <v>63</v>
      </c>
      <c r="E5" s="79" t="s">
        <v>144</v>
      </c>
      <c r="F5" s="79" t="s">
        <v>145</v>
      </c>
    </row>
    <row r="6" spans="1:6" s="69" customFormat="1" ht="19.5" customHeight="1">
      <c r="A6" s="166"/>
      <c r="B6" s="167"/>
      <c r="C6" s="79" t="s">
        <v>146</v>
      </c>
      <c r="D6" s="168">
        <f>E6+F6</f>
        <v>1651.36</v>
      </c>
      <c r="E6" s="169">
        <f>E7+E49</f>
        <v>1518.1</v>
      </c>
      <c r="F6" s="169">
        <v>133.26</v>
      </c>
    </row>
    <row r="7" spans="1:6" s="64" customFormat="1" ht="19.5" customHeight="1">
      <c r="A7" s="170">
        <v>301</v>
      </c>
      <c r="B7" s="170"/>
      <c r="C7" s="171" t="s">
        <v>67</v>
      </c>
      <c r="D7" s="168">
        <v>1443.79</v>
      </c>
      <c r="E7" s="168">
        <v>1443.79</v>
      </c>
      <c r="F7" s="135"/>
    </row>
    <row r="8" spans="1:6" s="64" customFormat="1" ht="19.5" customHeight="1">
      <c r="A8" s="170"/>
      <c r="B8" s="170" t="s">
        <v>96</v>
      </c>
      <c r="C8" s="171" t="s">
        <v>147</v>
      </c>
      <c r="D8" s="168">
        <v>642.7</v>
      </c>
      <c r="E8" s="168">
        <v>642.7</v>
      </c>
      <c r="F8" s="135"/>
    </row>
    <row r="9" spans="1:6" s="64" customFormat="1" ht="19.5" customHeight="1">
      <c r="A9" s="170"/>
      <c r="B9" s="170" t="s">
        <v>87</v>
      </c>
      <c r="C9" s="171" t="s">
        <v>148</v>
      </c>
      <c r="D9" s="168">
        <f>294.66+33.82</f>
        <v>328.48</v>
      </c>
      <c r="E9" s="168">
        <f>294.66+33.82</f>
        <v>328.48</v>
      </c>
      <c r="F9" s="135"/>
    </row>
    <row r="10" spans="1:6" s="64" customFormat="1" ht="19.5" customHeight="1">
      <c r="A10" s="170"/>
      <c r="B10" s="170" t="s">
        <v>85</v>
      </c>
      <c r="C10" s="171" t="s">
        <v>149</v>
      </c>
      <c r="D10" s="168">
        <v>53.56</v>
      </c>
      <c r="E10" s="168">
        <v>53.56</v>
      </c>
      <c r="F10" s="135"/>
    </row>
    <row r="11" spans="1:6" s="64" customFormat="1" ht="19.5" customHeight="1">
      <c r="A11" s="170"/>
      <c r="B11" s="170" t="s">
        <v>91</v>
      </c>
      <c r="C11" s="171" t="s">
        <v>150</v>
      </c>
      <c r="D11" s="168"/>
      <c r="E11" s="168"/>
      <c r="F11" s="135"/>
    </row>
    <row r="12" spans="1:6" s="64" customFormat="1" ht="19.5" customHeight="1">
      <c r="A12" s="170"/>
      <c r="B12" s="170" t="s">
        <v>151</v>
      </c>
      <c r="C12" s="171" t="s">
        <v>152</v>
      </c>
      <c r="D12" s="168"/>
      <c r="E12" s="168"/>
      <c r="F12" s="135"/>
    </row>
    <row r="13" spans="1:6" s="64" customFormat="1" ht="19.5" customHeight="1">
      <c r="A13" s="170"/>
      <c r="B13" s="170" t="s">
        <v>153</v>
      </c>
      <c r="C13" s="171" t="s">
        <v>154</v>
      </c>
      <c r="D13" s="168">
        <v>154.46</v>
      </c>
      <c r="E13" s="168">
        <v>154.46</v>
      </c>
      <c r="F13" s="135"/>
    </row>
    <row r="14" spans="1:6" s="64" customFormat="1" ht="19.5" customHeight="1">
      <c r="A14" s="170"/>
      <c r="B14" s="170" t="s">
        <v>155</v>
      </c>
      <c r="C14" s="171" t="s">
        <v>156</v>
      </c>
      <c r="D14" s="168">
        <v>17.91</v>
      </c>
      <c r="E14" s="168">
        <v>17.91</v>
      </c>
      <c r="F14" s="135"/>
    </row>
    <row r="15" spans="1:6" s="64" customFormat="1" ht="19.5" customHeight="1">
      <c r="A15" s="170"/>
      <c r="B15" s="170" t="s">
        <v>157</v>
      </c>
      <c r="C15" s="171" t="s">
        <v>158</v>
      </c>
      <c r="D15" s="168">
        <v>122.82</v>
      </c>
      <c r="E15" s="168">
        <v>122.82</v>
      </c>
      <c r="F15" s="135"/>
    </row>
    <row r="16" spans="1:6" s="64" customFormat="1" ht="19.5" customHeight="1">
      <c r="A16" s="170"/>
      <c r="B16" s="170" t="s">
        <v>92</v>
      </c>
      <c r="C16" s="171" t="s">
        <v>159</v>
      </c>
      <c r="D16" s="168"/>
      <c r="E16" s="168"/>
      <c r="F16" s="135"/>
    </row>
    <row r="17" spans="1:6" s="64" customFormat="1" ht="21" customHeight="1">
      <c r="A17" s="170"/>
      <c r="B17" s="170" t="s">
        <v>160</v>
      </c>
      <c r="C17" s="171" t="s">
        <v>161</v>
      </c>
      <c r="D17" s="168">
        <v>11.28</v>
      </c>
      <c r="E17" s="168">
        <v>11.28</v>
      </c>
      <c r="F17" s="135"/>
    </row>
    <row r="18" spans="1:6" s="64" customFormat="1" ht="19.5" customHeight="1">
      <c r="A18" s="170"/>
      <c r="B18" s="170" t="s">
        <v>162</v>
      </c>
      <c r="C18" s="171" t="s">
        <v>54</v>
      </c>
      <c r="D18" s="172">
        <v>112.58</v>
      </c>
      <c r="E18" s="172">
        <v>112.58</v>
      </c>
      <c r="F18" s="168"/>
    </row>
    <row r="19" spans="1:6" s="64" customFormat="1" ht="19.5" customHeight="1">
      <c r="A19" s="170"/>
      <c r="B19" s="170" t="s">
        <v>163</v>
      </c>
      <c r="C19" s="171" t="s">
        <v>164</v>
      </c>
      <c r="D19" s="168"/>
      <c r="E19" s="172"/>
      <c r="F19" s="168"/>
    </row>
    <row r="20" spans="1:6" s="64" customFormat="1" ht="19.5" customHeight="1">
      <c r="A20" s="170"/>
      <c r="B20" s="170" t="s">
        <v>165</v>
      </c>
      <c r="C20" s="171" t="s">
        <v>166</v>
      </c>
      <c r="D20" s="168"/>
      <c r="E20" s="172"/>
      <c r="F20" s="168"/>
    </row>
    <row r="21" spans="1:6" s="64" customFormat="1" ht="19.5" customHeight="1">
      <c r="A21" s="170" t="s">
        <v>167</v>
      </c>
      <c r="B21" s="170"/>
      <c r="C21" s="171" t="s">
        <v>68</v>
      </c>
      <c r="D21" s="168">
        <f>D22+D29+D48</f>
        <v>133.26</v>
      </c>
      <c r="E21" s="172"/>
      <c r="F21" s="168">
        <f>F22+F29+F48</f>
        <v>133.26</v>
      </c>
    </row>
    <row r="22" spans="1:6" s="64" customFormat="1" ht="19.5" customHeight="1">
      <c r="A22" s="170"/>
      <c r="B22" s="170" t="s">
        <v>96</v>
      </c>
      <c r="C22" s="171" t="s">
        <v>168</v>
      </c>
      <c r="D22" s="168">
        <v>46.86</v>
      </c>
      <c r="E22" s="172"/>
      <c r="F22" s="168">
        <v>46.86</v>
      </c>
    </row>
    <row r="23" spans="1:6" s="64" customFormat="1" ht="19.5" customHeight="1">
      <c r="A23" s="170"/>
      <c r="B23" s="170" t="s">
        <v>87</v>
      </c>
      <c r="C23" s="171" t="s">
        <v>169</v>
      </c>
      <c r="D23" s="168"/>
      <c r="E23" s="172"/>
      <c r="F23" s="168"/>
    </row>
    <row r="24" spans="1:6" s="64" customFormat="1" ht="19.5" customHeight="1">
      <c r="A24" s="170"/>
      <c r="B24" s="170" t="s">
        <v>85</v>
      </c>
      <c r="C24" s="171" t="s">
        <v>170</v>
      </c>
      <c r="D24" s="168"/>
      <c r="E24" s="172"/>
      <c r="F24" s="168"/>
    </row>
    <row r="25" spans="1:6" s="64" customFormat="1" ht="19.5" customHeight="1">
      <c r="A25" s="170"/>
      <c r="B25" s="170" t="s">
        <v>171</v>
      </c>
      <c r="C25" s="171" t="s">
        <v>172</v>
      </c>
      <c r="D25" s="168"/>
      <c r="E25" s="172"/>
      <c r="F25" s="168"/>
    </row>
    <row r="26" spans="1:6" s="64" customFormat="1" ht="19.5" customHeight="1">
      <c r="A26" s="170"/>
      <c r="B26" s="170" t="s">
        <v>88</v>
      </c>
      <c r="C26" s="171" t="s">
        <v>173</v>
      </c>
      <c r="D26" s="168"/>
      <c r="E26" s="172"/>
      <c r="F26" s="168"/>
    </row>
    <row r="27" spans="1:6" s="64" customFormat="1" ht="19.5" customHeight="1">
      <c r="A27" s="170"/>
      <c r="B27" s="170" t="s">
        <v>91</v>
      </c>
      <c r="C27" s="171" t="s">
        <v>174</v>
      </c>
      <c r="D27" s="168"/>
      <c r="E27" s="172"/>
      <c r="F27" s="168"/>
    </row>
    <row r="28" spans="1:6" s="64" customFormat="1" ht="19.5" customHeight="1">
      <c r="A28" s="170"/>
      <c r="B28" s="170" t="s">
        <v>151</v>
      </c>
      <c r="C28" s="171" t="s">
        <v>175</v>
      </c>
      <c r="D28" s="168"/>
      <c r="E28" s="172"/>
      <c r="F28" s="168"/>
    </row>
    <row r="29" spans="1:6" s="64" customFormat="1" ht="19.5" customHeight="1">
      <c r="A29" s="170"/>
      <c r="B29" s="170" t="s">
        <v>153</v>
      </c>
      <c r="C29" s="171" t="s">
        <v>176</v>
      </c>
      <c r="D29" s="168">
        <v>78.94</v>
      </c>
      <c r="E29" s="172"/>
      <c r="F29" s="168">
        <v>78.94</v>
      </c>
    </row>
    <row r="30" spans="1:6" s="64" customFormat="1" ht="19.5" customHeight="1">
      <c r="A30" s="170"/>
      <c r="B30" s="170" t="s">
        <v>155</v>
      </c>
      <c r="C30" s="171" t="s">
        <v>177</v>
      </c>
      <c r="D30" s="168"/>
      <c r="E30" s="172"/>
      <c r="F30" s="168"/>
    </row>
    <row r="31" spans="1:6" s="64" customFormat="1" ht="19.5" customHeight="1">
      <c r="A31" s="170"/>
      <c r="B31" s="170" t="s">
        <v>92</v>
      </c>
      <c r="C31" s="171" t="s">
        <v>178</v>
      </c>
      <c r="D31" s="168"/>
      <c r="E31" s="172"/>
      <c r="F31" s="168"/>
    </row>
    <row r="32" spans="1:6" s="64" customFormat="1" ht="19.5" customHeight="1">
      <c r="A32" s="170"/>
      <c r="B32" s="170" t="s">
        <v>160</v>
      </c>
      <c r="C32" s="171" t="s">
        <v>179</v>
      </c>
      <c r="D32" s="168"/>
      <c r="E32" s="172"/>
      <c r="F32" s="168"/>
    </row>
    <row r="33" spans="1:6" s="64" customFormat="1" ht="19.5" customHeight="1">
      <c r="A33" s="170"/>
      <c r="B33" s="170" t="s">
        <v>162</v>
      </c>
      <c r="C33" s="171" t="s">
        <v>180</v>
      </c>
      <c r="D33" s="168"/>
      <c r="E33" s="172"/>
      <c r="F33" s="168"/>
    </row>
    <row r="34" spans="1:6" s="64" customFormat="1" ht="19.5" customHeight="1">
      <c r="A34" s="170"/>
      <c r="B34" s="170" t="s">
        <v>163</v>
      </c>
      <c r="C34" s="171" t="s">
        <v>181</v>
      </c>
      <c r="D34" s="168"/>
      <c r="E34" s="172"/>
      <c r="F34" s="168"/>
    </row>
    <row r="35" spans="1:6" s="64" customFormat="1" ht="19.5" customHeight="1">
      <c r="A35" s="170"/>
      <c r="B35" s="170" t="s">
        <v>182</v>
      </c>
      <c r="C35" s="171" t="s">
        <v>183</v>
      </c>
      <c r="D35" s="168"/>
      <c r="E35" s="172"/>
      <c r="F35" s="168"/>
    </row>
    <row r="36" spans="1:6" s="64" customFormat="1" ht="19.5" customHeight="1">
      <c r="A36" s="170"/>
      <c r="B36" s="170" t="s">
        <v>184</v>
      </c>
      <c r="C36" s="171" t="s">
        <v>185</v>
      </c>
      <c r="D36" s="168"/>
      <c r="E36" s="172"/>
      <c r="F36" s="168"/>
    </row>
    <row r="37" spans="1:6" s="64" customFormat="1" ht="19.5" customHeight="1">
      <c r="A37" s="170"/>
      <c r="B37" s="170" t="s">
        <v>186</v>
      </c>
      <c r="C37" s="171" t="s">
        <v>187</v>
      </c>
      <c r="D37" s="168"/>
      <c r="E37" s="172"/>
      <c r="F37" s="168"/>
    </row>
    <row r="38" spans="1:6" s="64" customFormat="1" ht="19.5" customHeight="1">
      <c r="A38" s="170"/>
      <c r="B38" s="170" t="s">
        <v>188</v>
      </c>
      <c r="C38" s="173" t="s">
        <v>189</v>
      </c>
      <c r="D38" s="168"/>
      <c r="E38" s="168"/>
      <c r="F38" s="135"/>
    </row>
    <row r="39" spans="1:6" s="64" customFormat="1" ht="19.5" customHeight="1">
      <c r="A39" s="170"/>
      <c r="B39" s="170" t="s">
        <v>190</v>
      </c>
      <c r="C39" s="138" t="s">
        <v>191</v>
      </c>
      <c r="D39" s="168"/>
      <c r="E39" s="168"/>
      <c r="F39" s="135"/>
    </row>
    <row r="40" spans="1:6" s="64" customFormat="1" ht="19.5" customHeight="1">
      <c r="A40" s="170"/>
      <c r="B40" s="170" t="s">
        <v>192</v>
      </c>
      <c r="C40" s="138" t="s">
        <v>193</v>
      </c>
      <c r="D40" s="168"/>
      <c r="E40" s="168"/>
      <c r="F40" s="135"/>
    </row>
    <row r="41" spans="1:6" s="64" customFormat="1" ht="19.5" customHeight="1">
      <c r="A41" s="170"/>
      <c r="B41" s="170" t="s">
        <v>194</v>
      </c>
      <c r="C41" s="138" t="s">
        <v>195</v>
      </c>
      <c r="D41" s="168"/>
      <c r="E41" s="168"/>
      <c r="F41" s="135"/>
    </row>
    <row r="42" spans="1:6" s="64" customFormat="1" ht="19.5" customHeight="1">
      <c r="A42" s="170"/>
      <c r="B42" s="170" t="s">
        <v>196</v>
      </c>
      <c r="C42" s="138" t="s">
        <v>197</v>
      </c>
      <c r="D42" s="168"/>
      <c r="E42" s="168"/>
      <c r="F42" s="135"/>
    </row>
    <row r="43" spans="1:6" s="64" customFormat="1" ht="19.5" customHeight="1">
      <c r="A43" s="170"/>
      <c r="B43" s="170" t="s">
        <v>198</v>
      </c>
      <c r="C43" s="171" t="s">
        <v>199</v>
      </c>
      <c r="D43" s="168"/>
      <c r="E43" s="168"/>
      <c r="F43" s="135"/>
    </row>
    <row r="44" spans="1:6" s="64" customFormat="1" ht="19.5" customHeight="1">
      <c r="A44" s="170"/>
      <c r="B44" s="170" t="s">
        <v>200</v>
      </c>
      <c r="C44" s="171" t="s">
        <v>201</v>
      </c>
      <c r="D44" s="168"/>
      <c r="E44" s="168"/>
      <c r="F44" s="135"/>
    </row>
    <row r="45" spans="1:6" s="64" customFormat="1" ht="19.5" customHeight="1">
      <c r="A45" s="170"/>
      <c r="B45" s="170" t="s">
        <v>202</v>
      </c>
      <c r="C45" s="171" t="s">
        <v>203</v>
      </c>
      <c r="D45" s="168"/>
      <c r="E45" s="168"/>
      <c r="F45" s="135"/>
    </row>
    <row r="46" spans="1:6" s="64" customFormat="1" ht="19.5" customHeight="1">
      <c r="A46" s="170"/>
      <c r="B46" s="170" t="s">
        <v>204</v>
      </c>
      <c r="C46" s="171" t="s">
        <v>205</v>
      </c>
      <c r="D46" s="168"/>
      <c r="E46" s="168"/>
      <c r="F46" s="135"/>
    </row>
    <row r="47" spans="1:6" s="64" customFormat="1" ht="19.5" customHeight="1">
      <c r="A47" s="170"/>
      <c r="B47" s="170" t="s">
        <v>206</v>
      </c>
      <c r="C47" s="171" t="s">
        <v>207</v>
      </c>
      <c r="D47" s="168"/>
      <c r="E47" s="168"/>
      <c r="F47" s="135"/>
    </row>
    <row r="48" spans="1:6" s="64" customFormat="1" ht="19.5" customHeight="1">
      <c r="A48" s="170"/>
      <c r="B48" s="170" t="s">
        <v>165</v>
      </c>
      <c r="C48" s="171" t="s">
        <v>208</v>
      </c>
      <c r="D48" s="168">
        <v>7.46</v>
      </c>
      <c r="E48" s="168"/>
      <c r="F48" s="135">
        <v>7.46</v>
      </c>
    </row>
    <row r="49" spans="1:6" s="64" customFormat="1" ht="19.5" customHeight="1">
      <c r="A49" s="170" t="s">
        <v>209</v>
      </c>
      <c r="B49" s="170"/>
      <c r="C49" s="171" t="s">
        <v>210</v>
      </c>
      <c r="D49" s="168">
        <f>D50+D51+D52+D54+D58</f>
        <v>74.31</v>
      </c>
      <c r="E49" s="168">
        <f>E50+E51+E52+E54+E58</f>
        <v>74.31</v>
      </c>
      <c r="F49" s="135"/>
    </row>
    <row r="50" spans="1:6" s="64" customFormat="1" ht="19.5" customHeight="1">
      <c r="A50" s="170"/>
      <c r="B50" s="170" t="s">
        <v>96</v>
      </c>
      <c r="C50" s="171" t="s">
        <v>211</v>
      </c>
      <c r="D50" s="168">
        <v>36.91</v>
      </c>
      <c r="E50" s="168">
        <v>36.91</v>
      </c>
      <c r="F50" s="135"/>
    </row>
    <row r="51" spans="1:6" s="64" customFormat="1" ht="19.5" customHeight="1">
      <c r="A51" s="170"/>
      <c r="B51" s="170" t="s">
        <v>87</v>
      </c>
      <c r="C51" s="171" t="s">
        <v>212</v>
      </c>
      <c r="D51" s="168">
        <v>33.84</v>
      </c>
      <c r="E51" s="168">
        <v>33.84</v>
      </c>
      <c r="F51" s="135"/>
    </row>
    <row r="52" spans="1:6" s="64" customFormat="1" ht="19.5" customHeight="1">
      <c r="A52" s="170"/>
      <c r="B52" s="170" t="s">
        <v>85</v>
      </c>
      <c r="C52" s="171" t="s">
        <v>213</v>
      </c>
      <c r="D52" s="168">
        <v>0.29</v>
      </c>
      <c r="E52" s="168">
        <v>0.29</v>
      </c>
      <c r="F52" s="135"/>
    </row>
    <row r="53" spans="1:6" s="64" customFormat="1" ht="19.5" customHeight="1">
      <c r="A53" s="170"/>
      <c r="B53" s="170" t="s">
        <v>171</v>
      </c>
      <c r="C53" s="171" t="s">
        <v>214</v>
      </c>
      <c r="D53" s="168"/>
      <c r="E53" s="168"/>
      <c r="F53" s="135"/>
    </row>
    <row r="54" spans="1:6" s="64" customFormat="1" ht="19.5" customHeight="1">
      <c r="A54" s="170"/>
      <c r="B54" s="170" t="s">
        <v>88</v>
      </c>
      <c r="C54" s="171" t="s">
        <v>215</v>
      </c>
      <c r="D54" s="168">
        <v>3.07</v>
      </c>
      <c r="E54" s="168">
        <v>3.07</v>
      </c>
      <c r="F54" s="135"/>
    </row>
    <row r="55" spans="1:6" ht="19.5" customHeight="1">
      <c r="A55" s="170"/>
      <c r="B55" s="170" t="s">
        <v>91</v>
      </c>
      <c r="C55" s="171" t="s">
        <v>216</v>
      </c>
      <c r="D55" s="174"/>
      <c r="E55" s="174"/>
      <c r="F55" s="174"/>
    </row>
    <row r="56" spans="1:6" ht="19.5" customHeight="1">
      <c r="A56" s="170"/>
      <c r="B56" s="170" t="s">
        <v>151</v>
      </c>
      <c r="C56" s="171" t="s">
        <v>217</v>
      </c>
      <c r="D56" s="175"/>
      <c r="E56" s="175"/>
      <c r="F56" s="175"/>
    </row>
    <row r="57" spans="1:6" ht="19.5" customHeight="1">
      <c r="A57" s="170"/>
      <c r="B57" s="170" t="s">
        <v>153</v>
      </c>
      <c r="C57" s="171" t="s">
        <v>218</v>
      </c>
      <c r="D57" s="175"/>
      <c r="E57" s="175"/>
      <c r="F57" s="175"/>
    </row>
    <row r="58" spans="1:6" ht="19.5" customHeight="1">
      <c r="A58" s="170"/>
      <c r="B58" s="170" t="s">
        <v>155</v>
      </c>
      <c r="C58" s="171" t="s">
        <v>219</v>
      </c>
      <c r="D58" s="175">
        <v>0.2</v>
      </c>
      <c r="E58" s="175">
        <v>0.2</v>
      </c>
      <c r="F58" s="175"/>
    </row>
    <row r="59" spans="1:6" ht="19.5" customHeight="1">
      <c r="A59" s="170"/>
      <c r="B59" s="170" t="s">
        <v>157</v>
      </c>
      <c r="C59" s="171" t="s">
        <v>220</v>
      </c>
      <c r="D59" s="176"/>
      <c r="E59" s="175"/>
      <c r="F59" s="175"/>
    </row>
    <row r="60" spans="1:6" ht="19.5" customHeight="1">
      <c r="A60" s="170"/>
      <c r="B60" s="170" t="s">
        <v>165</v>
      </c>
      <c r="C60" s="171" t="s">
        <v>221</v>
      </c>
      <c r="D60" s="176"/>
      <c r="E60" s="175"/>
      <c r="F60" s="175"/>
    </row>
  </sheetData>
  <sheetProtection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1">
      <selection activeCell="F41" sqref="F41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1.83203125" style="0" customWidth="1"/>
  </cols>
  <sheetData>
    <row r="1" spans="1:10" s="151" customFormat="1" ht="27">
      <c r="A1" s="122" t="s">
        <v>222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s="64" customFormat="1" ht="17.25" customHeight="1">
      <c r="A2" s="152"/>
      <c r="B2" s="153"/>
      <c r="C2" s="153"/>
      <c r="D2" s="153"/>
      <c r="E2" s="153"/>
      <c r="F2" s="153"/>
      <c r="G2" s="153"/>
      <c r="H2" s="153"/>
      <c r="J2" s="149" t="s">
        <v>223</v>
      </c>
    </row>
    <row r="3" spans="1:10" ht="18.75" customHeight="1">
      <c r="A3" s="48" t="s">
        <v>139</v>
      </c>
      <c r="B3" s="48"/>
      <c r="C3" s="49"/>
      <c r="D3" s="143"/>
      <c r="E3" s="143"/>
      <c r="F3" s="143"/>
      <c r="G3" s="143"/>
      <c r="H3" s="143"/>
      <c r="J3" s="150" t="s">
        <v>26</v>
      </c>
    </row>
    <row r="4" spans="1:10" s="41" customFormat="1" ht="27" customHeight="1">
      <c r="A4" s="80" t="s">
        <v>60</v>
      </c>
      <c r="B4" s="80" t="s">
        <v>79</v>
      </c>
      <c r="C4" s="80"/>
      <c r="D4" s="80"/>
      <c r="E4" s="79" t="s">
        <v>80</v>
      </c>
      <c r="F4" s="79" t="s">
        <v>123</v>
      </c>
      <c r="G4" s="79"/>
      <c r="H4" s="79"/>
      <c r="I4" s="79"/>
      <c r="J4" s="79"/>
    </row>
    <row r="5" spans="1:10" s="41" customFormat="1" ht="36.75" customHeight="1">
      <c r="A5" s="80"/>
      <c r="B5" s="80" t="s">
        <v>81</v>
      </c>
      <c r="C5" s="80" t="s">
        <v>82</v>
      </c>
      <c r="D5" s="79" t="s">
        <v>83</v>
      </c>
      <c r="E5" s="79"/>
      <c r="F5" s="79" t="s">
        <v>63</v>
      </c>
      <c r="G5" s="53" t="s">
        <v>133</v>
      </c>
      <c r="H5" s="53" t="s">
        <v>134</v>
      </c>
      <c r="I5" s="53" t="s">
        <v>135</v>
      </c>
      <c r="J5" s="53" t="s">
        <v>136</v>
      </c>
    </row>
    <row r="6" spans="1:10" s="64" customFormat="1" ht="12.75" customHeight="1">
      <c r="A6" s="154"/>
      <c r="B6" s="155"/>
      <c r="C6" s="155"/>
      <c r="D6" s="154"/>
      <c r="E6" s="156" t="s">
        <v>63</v>
      </c>
      <c r="F6" s="157"/>
      <c r="G6" s="157"/>
      <c r="H6" s="157"/>
      <c r="I6" s="157"/>
      <c r="J6" s="154"/>
    </row>
    <row r="7" spans="1:10" s="64" customFormat="1" ht="12.75" customHeight="1">
      <c r="A7" s="155"/>
      <c r="B7" s="155"/>
      <c r="C7" s="155"/>
      <c r="D7" s="154"/>
      <c r="E7" s="156" t="s">
        <v>66</v>
      </c>
      <c r="F7" s="157"/>
      <c r="G7" s="157"/>
      <c r="H7" s="157"/>
      <c r="I7" s="157"/>
      <c r="J7" s="154"/>
    </row>
    <row r="8" spans="1:10" s="64" customFormat="1" ht="12.75" customHeight="1">
      <c r="A8" s="155"/>
      <c r="B8" s="158"/>
      <c r="C8" s="158"/>
      <c r="D8" s="158"/>
      <c r="E8" s="158"/>
      <c r="F8" s="159"/>
      <c r="G8" s="157"/>
      <c r="H8" s="157"/>
      <c r="I8" s="157"/>
      <c r="J8" s="154"/>
    </row>
    <row r="9" spans="1:10" s="64" customFormat="1" ht="12.75" customHeight="1">
      <c r="A9" s="155"/>
      <c r="B9" s="158"/>
      <c r="C9" s="158"/>
      <c r="D9" s="158"/>
      <c r="E9" s="158"/>
      <c r="F9" s="159"/>
      <c r="G9" s="157"/>
      <c r="H9" s="157"/>
      <c r="I9" s="157"/>
      <c r="J9" s="154"/>
    </row>
    <row r="10" spans="1:10" s="64" customFormat="1" ht="12.75" customHeight="1">
      <c r="A10" s="155"/>
      <c r="B10" s="158"/>
      <c r="C10" s="158"/>
      <c r="D10" s="158"/>
      <c r="E10" s="158"/>
      <c r="F10" s="159"/>
      <c r="G10" s="157"/>
      <c r="H10" s="157"/>
      <c r="I10" s="157"/>
      <c r="J10" s="154"/>
    </row>
    <row r="11" spans="1:10" s="64" customFormat="1" ht="12.75" customHeight="1">
      <c r="A11" s="155"/>
      <c r="B11" s="158"/>
      <c r="C11" s="158"/>
      <c r="D11" s="158"/>
      <c r="E11" s="158"/>
      <c r="F11" s="159"/>
      <c r="G11" s="159"/>
      <c r="H11" s="157"/>
      <c r="I11" s="157"/>
      <c r="J11" s="154"/>
    </row>
    <row r="12" spans="1:10" s="64" customFormat="1" ht="12.75" customHeight="1">
      <c r="A12" s="155"/>
      <c r="B12" s="158"/>
      <c r="C12" s="158"/>
      <c r="D12" s="158"/>
      <c r="E12" s="158"/>
      <c r="F12" s="159"/>
      <c r="G12" s="159"/>
      <c r="H12" s="157"/>
      <c r="I12" s="157"/>
      <c r="J12" s="154"/>
    </row>
    <row r="13" spans="1:10" s="64" customFormat="1" ht="12.75" customHeight="1">
      <c r="A13" s="155"/>
      <c r="B13" s="158"/>
      <c r="C13" s="158"/>
      <c r="D13" s="158"/>
      <c r="E13" s="158"/>
      <c r="F13" s="160"/>
      <c r="G13" s="160"/>
      <c r="H13" s="157"/>
      <c r="I13" s="157"/>
      <c r="J13" s="154"/>
    </row>
    <row r="14" spans="1:10" s="64" customFormat="1" ht="12.75" customHeight="1">
      <c r="A14" s="155"/>
      <c r="B14" s="158"/>
      <c r="C14" s="158"/>
      <c r="D14" s="158"/>
      <c r="E14" s="158"/>
      <c r="F14" s="159"/>
      <c r="G14" s="159"/>
      <c r="H14" s="157"/>
      <c r="I14" s="157"/>
      <c r="J14" s="154"/>
    </row>
    <row r="15" spans="1:10" s="64" customFormat="1" ht="12.75" customHeight="1">
      <c r="A15" s="155"/>
      <c r="B15" s="158"/>
      <c r="C15" s="158"/>
      <c r="D15" s="158"/>
      <c r="E15" s="158"/>
      <c r="F15" s="159"/>
      <c r="G15" s="159"/>
      <c r="H15" s="157"/>
      <c r="I15" s="157"/>
      <c r="J15" s="154"/>
    </row>
    <row r="16" spans="1:10" s="64" customFormat="1" ht="12.75" customHeight="1">
      <c r="A16" s="155"/>
      <c r="B16" s="158"/>
      <c r="C16" s="158"/>
      <c r="D16" s="158"/>
      <c r="E16" s="158"/>
      <c r="F16" s="159"/>
      <c r="G16" s="159"/>
      <c r="H16" s="157"/>
      <c r="I16" s="157"/>
      <c r="J16" s="154"/>
    </row>
    <row r="17" spans="1:10" s="64" customFormat="1" ht="12.75" customHeight="1">
      <c r="A17" s="155"/>
      <c r="B17" s="158"/>
      <c r="C17" s="158"/>
      <c r="D17" s="158"/>
      <c r="E17" s="158"/>
      <c r="F17" s="159"/>
      <c r="G17" s="159"/>
      <c r="H17" s="157"/>
      <c r="I17" s="157"/>
      <c r="J17" s="154"/>
    </row>
    <row r="18" spans="1:10" s="64" customFormat="1" ht="12.75" customHeight="1">
      <c r="A18" s="155"/>
      <c r="B18" s="158"/>
      <c r="C18" s="158"/>
      <c r="D18" s="158"/>
      <c r="E18" s="158"/>
      <c r="F18" s="159"/>
      <c r="G18" s="159"/>
      <c r="H18" s="157"/>
      <c r="I18" s="157"/>
      <c r="J18" s="154"/>
    </row>
    <row r="19" spans="1:10" s="64" customFormat="1" ht="12.75" customHeight="1">
      <c r="A19" s="155"/>
      <c r="B19" s="158"/>
      <c r="C19" s="158"/>
      <c r="D19" s="158"/>
      <c r="E19" s="158"/>
      <c r="F19" s="159"/>
      <c r="G19" s="159"/>
      <c r="H19" s="157"/>
      <c r="I19" s="157"/>
      <c r="J19" s="154"/>
    </row>
    <row r="20" spans="1:10" s="64" customFormat="1" ht="12.75" customHeight="1">
      <c r="A20" s="155"/>
      <c r="B20" s="158"/>
      <c r="C20" s="158"/>
      <c r="D20" s="158"/>
      <c r="E20" s="158"/>
      <c r="F20" s="159"/>
      <c r="G20" s="159"/>
      <c r="H20" s="157"/>
      <c r="I20" s="157"/>
      <c r="J20" s="154"/>
    </row>
    <row r="21" spans="1:10" s="64" customFormat="1" ht="12.75" customHeight="1">
      <c r="A21" s="155"/>
      <c r="B21" s="158"/>
      <c r="C21" s="158"/>
      <c r="D21" s="158"/>
      <c r="E21" s="158"/>
      <c r="F21" s="159"/>
      <c r="G21" s="159"/>
      <c r="H21" s="157"/>
      <c r="I21" s="157"/>
      <c r="J21" s="154"/>
    </row>
    <row r="22" ht="12.75" customHeight="1">
      <c r="A22" t="s">
        <v>224</v>
      </c>
    </row>
  </sheetData>
  <sheetProtection/>
  <mergeCells count="6">
    <mergeCell ref="A1:J1"/>
    <mergeCell ref="A3:C3"/>
    <mergeCell ref="B4:D4"/>
    <mergeCell ref="F4:J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workbookViewId="0" topLeftCell="A1">
      <selection activeCell="A11" sqref="A11"/>
    </sheetView>
  </sheetViews>
  <sheetFormatPr defaultColWidth="9.33203125" defaultRowHeight="11.25"/>
  <cols>
    <col min="1" max="1" width="24.16015625" style="64" customWidth="1"/>
    <col min="2" max="4" width="7.16015625" style="64" customWidth="1"/>
    <col min="5" max="5" width="19" style="64" customWidth="1"/>
    <col min="6" max="10" width="14.33203125" style="64" customWidth="1"/>
    <col min="11" max="16384" width="9.33203125" style="64" customWidth="1"/>
  </cols>
  <sheetData>
    <row r="1" spans="1:11" ht="35.25" customHeight="1">
      <c r="A1" s="70" t="s">
        <v>225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ht="15.75" customHeight="1">
      <c r="K2" s="149" t="s">
        <v>226</v>
      </c>
    </row>
    <row r="3" spans="1:11" ht="22.5" customHeight="1">
      <c r="A3" s="48" t="s">
        <v>139</v>
      </c>
      <c r="B3" s="48"/>
      <c r="C3" s="49"/>
      <c r="D3" s="143"/>
      <c r="E3" s="143"/>
      <c r="F3" s="143"/>
      <c r="G3" s="143"/>
      <c r="H3" s="143"/>
      <c r="K3" s="150" t="s">
        <v>26</v>
      </c>
    </row>
    <row r="4" spans="1:11" s="69" customFormat="1" ht="24" customHeight="1">
      <c r="A4" s="80" t="s">
        <v>60</v>
      </c>
      <c r="B4" s="80" t="s">
        <v>79</v>
      </c>
      <c r="C4" s="80"/>
      <c r="D4" s="80"/>
      <c r="E4" s="79" t="s">
        <v>80</v>
      </c>
      <c r="F4" s="79" t="s">
        <v>123</v>
      </c>
      <c r="G4" s="79"/>
      <c r="H4" s="79"/>
      <c r="I4" s="79"/>
      <c r="J4" s="79"/>
      <c r="K4" s="79"/>
    </row>
    <row r="5" spans="1:11" s="69" customFormat="1" ht="40.5" customHeight="1">
      <c r="A5" s="80"/>
      <c r="B5" s="80" t="s">
        <v>81</v>
      </c>
      <c r="C5" s="80" t="s">
        <v>82</v>
      </c>
      <c r="D5" s="79" t="s">
        <v>83</v>
      </c>
      <c r="E5" s="79"/>
      <c r="F5" s="79" t="s">
        <v>63</v>
      </c>
      <c r="G5" s="53" t="s">
        <v>133</v>
      </c>
      <c r="H5" s="53" t="s">
        <v>134</v>
      </c>
      <c r="I5" s="53" t="s">
        <v>135</v>
      </c>
      <c r="J5" s="53" t="s">
        <v>55</v>
      </c>
      <c r="K5" s="53" t="s">
        <v>136</v>
      </c>
    </row>
    <row r="6" spans="1:11" s="69" customFormat="1" ht="23.25" customHeight="1">
      <c r="A6" s="56"/>
      <c r="B6" s="57"/>
      <c r="C6" s="57"/>
      <c r="D6" s="57"/>
      <c r="E6" s="58" t="s">
        <v>63</v>
      </c>
      <c r="F6" s="144">
        <f>SUM(G6:J6)</f>
        <v>0</v>
      </c>
      <c r="G6" s="144">
        <f>SUM(G7:G10)</f>
        <v>0</v>
      </c>
      <c r="H6" s="144">
        <f>SUM(H7:H10)</f>
        <v>0</v>
      </c>
      <c r="I6" s="144">
        <f>SUM(I7:I10)</f>
        <v>0</v>
      </c>
      <c r="J6" s="144">
        <f>SUM(J7:J10)</f>
        <v>0</v>
      </c>
      <c r="K6" s="148"/>
    </row>
    <row r="7" spans="1:11" ht="19.5" customHeight="1">
      <c r="A7" s="68"/>
      <c r="B7" s="145"/>
      <c r="C7" s="145"/>
      <c r="D7" s="145"/>
      <c r="E7" s="115"/>
      <c r="F7" s="112">
        <f>SUM(G7:J7)</f>
        <v>0</v>
      </c>
      <c r="G7" s="112"/>
      <c r="H7" s="112"/>
      <c r="I7" s="112"/>
      <c r="J7" s="112"/>
      <c r="K7" s="138"/>
    </row>
    <row r="8" spans="1:11" ht="19.5" customHeight="1">
      <c r="A8" s="68"/>
      <c r="B8" s="145"/>
      <c r="C8" s="145"/>
      <c r="D8" s="145"/>
      <c r="E8" s="115"/>
      <c r="F8" s="112">
        <f>SUM(G8:J8)</f>
        <v>0</v>
      </c>
      <c r="G8" s="112"/>
      <c r="H8" s="112"/>
      <c r="I8" s="112"/>
      <c r="J8" s="112"/>
      <c r="K8" s="138"/>
    </row>
    <row r="9" spans="1:11" ht="19.5" customHeight="1">
      <c r="A9" s="68"/>
      <c r="B9" s="145"/>
      <c r="C9" s="145"/>
      <c r="D9" s="145"/>
      <c r="E9" s="115"/>
      <c r="F9" s="112">
        <f>SUM(G9:J9)</f>
        <v>0</v>
      </c>
      <c r="G9" s="112"/>
      <c r="H9" s="112"/>
      <c r="I9" s="112"/>
      <c r="J9" s="112"/>
      <c r="K9" s="138"/>
    </row>
    <row r="10" spans="1:11" ht="19.5" customHeight="1">
      <c r="A10" s="146"/>
      <c r="B10" s="145"/>
      <c r="C10" s="145"/>
      <c r="D10" s="145"/>
      <c r="E10" s="115"/>
      <c r="F10" s="112"/>
      <c r="G10" s="112"/>
      <c r="H10" s="112"/>
      <c r="I10" s="112"/>
      <c r="J10" s="112"/>
      <c r="K10" s="138"/>
    </row>
    <row r="11" spans="1:10" ht="15" customHeight="1">
      <c r="A11" s="87" t="s">
        <v>224</v>
      </c>
      <c r="B11" s="87"/>
      <c r="C11" s="87"/>
      <c r="D11" s="87"/>
      <c r="E11" s="87"/>
      <c r="F11" s="87"/>
      <c r="G11" s="87"/>
      <c r="H11" s="87"/>
      <c r="I11" s="87"/>
      <c r="J11" s="87"/>
    </row>
    <row r="12" ht="12">
      <c r="C12" s="87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workbookViewId="0" topLeftCell="A1">
      <selection activeCell="A11" sqref="A11:K11"/>
    </sheetView>
  </sheetViews>
  <sheetFormatPr defaultColWidth="9.16015625" defaultRowHeight="11.25"/>
  <cols>
    <col min="1" max="1" width="34" style="64" customWidth="1"/>
    <col min="2" max="4" width="7.16015625" style="64" customWidth="1"/>
    <col min="5" max="5" width="17.83203125" style="64" customWidth="1"/>
    <col min="6" max="10" width="14.33203125" style="64" customWidth="1"/>
    <col min="11" max="11" width="11.33203125" style="64" customWidth="1"/>
    <col min="12" max="16384" width="9.16015625" style="64" customWidth="1"/>
  </cols>
  <sheetData>
    <row r="1" spans="1:11" ht="35.25" customHeight="1">
      <c r="A1" s="70" t="s">
        <v>227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ht="15.75" customHeight="1">
      <c r="K2" s="72" t="s">
        <v>228</v>
      </c>
    </row>
    <row r="3" spans="1:11" ht="12">
      <c r="A3" s="48" t="s">
        <v>25</v>
      </c>
      <c r="B3" s="48"/>
      <c r="C3" s="49"/>
      <c r="D3" s="143"/>
      <c r="E3" s="143"/>
      <c r="F3" s="143"/>
      <c r="G3" s="143"/>
      <c r="H3" s="143"/>
      <c r="K3" s="140" t="s">
        <v>26</v>
      </c>
    </row>
    <row r="4" spans="1:11" s="69" customFormat="1" ht="24" customHeight="1">
      <c r="A4" s="80" t="s">
        <v>60</v>
      </c>
      <c r="B4" s="80" t="s">
        <v>79</v>
      </c>
      <c r="C4" s="80"/>
      <c r="D4" s="80"/>
      <c r="E4" s="79" t="s">
        <v>80</v>
      </c>
      <c r="F4" s="79" t="s">
        <v>123</v>
      </c>
      <c r="G4" s="79"/>
      <c r="H4" s="79"/>
      <c r="I4" s="79"/>
      <c r="J4" s="79"/>
      <c r="K4" s="79"/>
    </row>
    <row r="5" spans="1:11" s="69" customFormat="1" ht="40.5" customHeight="1">
      <c r="A5" s="80"/>
      <c r="B5" s="80" t="s">
        <v>81</v>
      </c>
      <c r="C5" s="80" t="s">
        <v>82</v>
      </c>
      <c r="D5" s="79" t="s">
        <v>83</v>
      </c>
      <c r="E5" s="79"/>
      <c r="F5" s="79" t="s">
        <v>63</v>
      </c>
      <c r="G5" s="53" t="s">
        <v>133</v>
      </c>
      <c r="H5" s="53" t="s">
        <v>134</v>
      </c>
      <c r="I5" s="53" t="s">
        <v>135</v>
      </c>
      <c r="J5" s="53" t="s">
        <v>55</v>
      </c>
      <c r="K5" s="53" t="s">
        <v>136</v>
      </c>
    </row>
    <row r="6" spans="1:11" s="69" customFormat="1" ht="12" customHeight="1">
      <c r="A6" s="56"/>
      <c r="B6" s="57"/>
      <c r="C6" s="57"/>
      <c r="D6" s="57"/>
      <c r="E6" s="58" t="s">
        <v>63</v>
      </c>
      <c r="F6" s="144">
        <f>SUM(G6:J6)</f>
        <v>0</v>
      </c>
      <c r="G6" s="144">
        <f>SUM(G7:G10)</f>
        <v>0</v>
      </c>
      <c r="H6" s="144">
        <f>SUM(H7:H10)</f>
        <v>0</v>
      </c>
      <c r="I6" s="144">
        <f>SUM(I7:I10)</f>
        <v>0</v>
      </c>
      <c r="J6" s="144">
        <f>SUM(J7:J10)</f>
        <v>0</v>
      </c>
      <c r="K6" s="148"/>
    </row>
    <row r="7" spans="1:11" ht="12">
      <c r="A7" s="68"/>
      <c r="B7" s="145"/>
      <c r="C7" s="145"/>
      <c r="D7" s="145"/>
      <c r="E7" s="115"/>
      <c r="F7" s="112">
        <f>SUM(G7:J7)</f>
        <v>0</v>
      </c>
      <c r="G7" s="112"/>
      <c r="H7" s="112"/>
      <c r="I7" s="112"/>
      <c r="J7" s="112"/>
      <c r="K7" s="138"/>
    </row>
    <row r="8" spans="1:11" ht="12">
      <c r="A8" s="68"/>
      <c r="B8" s="145"/>
      <c r="C8" s="145"/>
      <c r="D8" s="145"/>
      <c r="E8" s="115"/>
      <c r="F8" s="112">
        <f>SUM(G8:J8)</f>
        <v>0</v>
      </c>
      <c r="G8" s="112"/>
      <c r="H8" s="112"/>
      <c r="I8" s="112"/>
      <c r="J8" s="112"/>
      <c r="K8" s="138"/>
    </row>
    <row r="9" spans="1:11" ht="12">
      <c r="A9" s="68"/>
      <c r="B9" s="145"/>
      <c r="C9" s="145"/>
      <c r="D9" s="145"/>
      <c r="E9" s="115"/>
      <c r="F9" s="112">
        <f>SUM(G9:J9)</f>
        <v>0</v>
      </c>
      <c r="G9" s="112"/>
      <c r="H9" s="112"/>
      <c r="I9" s="112"/>
      <c r="J9" s="112"/>
      <c r="K9" s="138"/>
    </row>
    <row r="10" spans="1:11" ht="12">
      <c r="A10" s="146"/>
      <c r="B10" s="145"/>
      <c r="C10" s="145"/>
      <c r="D10" s="145"/>
      <c r="E10" s="115"/>
      <c r="F10" s="112"/>
      <c r="G10" s="112"/>
      <c r="H10" s="112"/>
      <c r="I10" s="112"/>
      <c r="J10" s="112"/>
      <c r="K10" s="138"/>
    </row>
    <row r="11" spans="1:11" ht="14.25">
      <c r="A11" s="147" t="s">
        <v>224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</row>
    <row r="12" ht="12">
      <c r="G12" s="87"/>
    </row>
    <row r="13" ht="12">
      <c r="C13" s="87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workbookViewId="0" topLeftCell="A1">
      <selection activeCell="A11" sqref="A11:K11"/>
    </sheetView>
  </sheetViews>
  <sheetFormatPr defaultColWidth="9.16015625" defaultRowHeight="11.25"/>
  <cols>
    <col min="1" max="1" width="34" style="64" customWidth="1"/>
    <col min="2" max="4" width="7.16015625" style="64" customWidth="1"/>
    <col min="5" max="5" width="17.83203125" style="64" customWidth="1"/>
    <col min="6" max="10" width="14.33203125" style="64" customWidth="1"/>
    <col min="11" max="11" width="11.33203125" style="64" customWidth="1"/>
    <col min="12" max="16384" width="9.16015625" style="64" customWidth="1"/>
  </cols>
  <sheetData>
    <row r="1" spans="1:11" ht="35.25" customHeight="1">
      <c r="A1" s="70" t="s">
        <v>229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ht="15.75" customHeight="1">
      <c r="K2" s="72" t="s">
        <v>230</v>
      </c>
    </row>
    <row r="3" spans="1:11" ht="12">
      <c r="A3" s="48" t="s">
        <v>25</v>
      </c>
      <c r="B3" s="48"/>
      <c r="C3" s="49"/>
      <c r="D3" s="143"/>
      <c r="E3" s="143"/>
      <c r="F3" s="143"/>
      <c r="G3" s="143"/>
      <c r="H3" s="143"/>
      <c r="K3" s="140" t="s">
        <v>26</v>
      </c>
    </row>
    <row r="4" spans="1:11" s="69" customFormat="1" ht="24" customHeight="1">
      <c r="A4" s="80" t="s">
        <v>60</v>
      </c>
      <c r="B4" s="80" t="s">
        <v>79</v>
      </c>
      <c r="C4" s="80"/>
      <c r="D4" s="80"/>
      <c r="E4" s="79" t="s">
        <v>80</v>
      </c>
      <c r="F4" s="79" t="s">
        <v>123</v>
      </c>
      <c r="G4" s="79"/>
      <c r="H4" s="79"/>
      <c r="I4" s="79"/>
      <c r="J4" s="79"/>
      <c r="K4" s="79"/>
    </row>
    <row r="5" spans="1:11" s="69" customFormat="1" ht="40.5" customHeight="1">
      <c r="A5" s="80"/>
      <c r="B5" s="80" t="s">
        <v>81</v>
      </c>
      <c r="C5" s="80" t="s">
        <v>82</v>
      </c>
      <c r="D5" s="79" t="s">
        <v>83</v>
      </c>
      <c r="E5" s="79"/>
      <c r="F5" s="79" t="s">
        <v>63</v>
      </c>
      <c r="G5" s="53" t="s">
        <v>133</v>
      </c>
      <c r="H5" s="53" t="s">
        <v>134</v>
      </c>
      <c r="I5" s="53" t="s">
        <v>135</v>
      </c>
      <c r="J5" s="53" t="s">
        <v>55</v>
      </c>
      <c r="K5" s="53" t="s">
        <v>136</v>
      </c>
    </row>
    <row r="6" spans="1:11" s="69" customFormat="1" ht="12" customHeight="1">
      <c r="A6" s="56"/>
      <c r="B6" s="57"/>
      <c r="C6" s="57"/>
      <c r="D6" s="57"/>
      <c r="E6" s="58" t="s">
        <v>63</v>
      </c>
      <c r="F6" s="144">
        <f>SUM(G6:J6)</f>
        <v>0</v>
      </c>
      <c r="G6" s="144">
        <f>SUM(G7:G10)</f>
        <v>0</v>
      </c>
      <c r="H6" s="144">
        <f>SUM(H7:H10)</f>
        <v>0</v>
      </c>
      <c r="I6" s="144">
        <f>SUM(I7:I10)</f>
        <v>0</v>
      </c>
      <c r="J6" s="144">
        <f>SUM(J7:J10)</f>
        <v>0</v>
      </c>
      <c r="K6" s="148"/>
    </row>
    <row r="7" spans="1:11" ht="12">
      <c r="A7" s="68"/>
      <c r="B7" s="145"/>
      <c r="C7" s="145"/>
      <c r="D7" s="145"/>
      <c r="E7" s="115"/>
      <c r="F7" s="112">
        <f>SUM(G7:J7)</f>
        <v>0</v>
      </c>
      <c r="G7" s="112"/>
      <c r="H7" s="112"/>
      <c r="I7" s="112"/>
      <c r="J7" s="112"/>
      <c r="K7" s="138"/>
    </row>
    <row r="8" spans="1:11" ht="12">
      <c r="A8" s="68"/>
      <c r="B8" s="145"/>
      <c r="C8" s="145"/>
      <c r="D8" s="145"/>
      <c r="E8" s="115"/>
      <c r="F8" s="112">
        <f>SUM(G8:J8)</f>
        <v>0</v>
      </c>
      <c r="G8" s="112"/>
      <c r="H8" s="112"/>
      <c r="I8" s="112"/>
      <c r="J8" s="112"/>
      <c r="K8" s="138"/>
    </row>
    <row r="9" spans="1:11" ht="12">
      <c r="A9" s="68"/>
      <c r="B9" s="145"/>
      <c r="C9" s="145"/>
      <c r="D9" s="145"/>
      <c r="E9" s="115"/>
      <c r="F9" s="112">
        <f>SUM(G9:J9)</f>
        <v>0</v>
      </c>
      <c r="G9" s="112"/>
      <c r="H9" s="112"/>
      <c r="I9" s="112"/>
      <c r="J9" s="112"/>
      <c r="K9" s="138"/>
    </row>
    <row r="10" spans="1:11" ht="12">
      <c r="A10" s="146"/>
      <c r="B10" s="145"/>
      <c r="C10" s="145"/>
      <c r="D10" s="145"/>
      <c r="E10" s="115"/>
      <c r="F10" s="112"/>
      <c r="G10" s="112"/>
      <c r="H10" s="112"/>
      <c r="I10" s="112"/>
      <c r="J10" s="112"/>
      <c r="K10" s="138"/>
    </row>
    <row r="11" spans="1:11" ht="14.25">
      <c r="A11" s="147" t="s">
        <v>224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</row>
    <row r="13" ht="12">
      <c r="G13" s="87"/>
    </row>
    <row r="14" ht="12">
      <c r="C14" s="87"/>
    </row>
  </sheetData>
  <sheetProtection/>
  <mergeCells count="7">
    <mergeCell ref="A1:K1"/>
    <mergeCell ref="A3:C3"/>
    <mergeCell ref="B4:D4"/>
    <mergeCell ref="F4:K4"/>
    <mergeCell ref="A11:K11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workbookViewId="0" topLeftCell="A1">
      <selection activeCell="C19" sqref="C19"/>
    </sheetView>
  </sheetViews>
  <sheetFormatPr defaultColWidth="9.16015625" defaultRowHeight="12.75" customHeight="1"/>
  <cols>
    <col min="1" max="1" width="18.33203125" style="0" customWidth="1"/>
    <col min="2" max="2" width="20.83203125" style="0" customWidth="1"/>
    <col min="3" max="3" width="73.66015625" style="0" customWidth="1"/>
    <col min="4" max="4" width="7.83203125" style="0" bestFit="1" customWidth="1"/>
    <col min="5" max="5" width="8.66015625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ht="22.5" customHeight="1">
      <c r="A1" s="64"/>
    </row>
    <row r="2" spans="1:13" ht="36.75" customHeight="1">
      <c r="A2" s="122" t="s">
        <v>231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5" ht="18" customHeight="1">
      <c r="A3" s="64"/>
      <c r="B3" s="64"/>
      <c r="C3" s="64"/>
      <c r="D3" s="64"/>
      <c r="E3" s="64"/>
      <c r="F3" s="64"/>
      <c r="G3" s="64"/>
      <c r="H3" s="64"/>
      <c r="I3" s="64"/>
      <c r="O3" s="72" t="s">
        <v>232</v>
      </c>
    </row>
    <row r="4" spans="1:15" ht="21" customHeight="1">
      <c r="A4" s="48" t="s">
        <v>139</v>
      </c>
      <c r="B4" s="48"/>
      <c r="C4" s="49"/>
      <c r="D4" s="64"/>
      <c r="E4" s="64"/>
      <c r="F4" s="64"/>
      <c r="G4" s="64"/>
      <c r="H4" s="64"/>
      <c r="I4" s="64"/>
      <c r="K4" s="64"/>
      <c r="O4" s="140" t="s">
        <v>26</v>
      </c>
    </row>
    <row r="5" spans="1:15" s="41" customFormat="1" ht="29.25" customHeight="1">
      <c r="A5" s="123" t="s">
        <v>60</v>
      </c>
      <c r="B5" s="124" t="s">
        <v>233</v>
      </c>
      <c r="C5" s="124" t="s">
        <v>234</v>
      </c>
      <c r="D5" s="125" t="s">
        <v>108</v>
      </c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41"/>
    </row>
    <row r="6" spans="1:15" s="41" customFormat="1" ht="41.25" customHeight="1">
      <c r="A6" s="127"/>
      <c r="B6" s="128"/>
      <c r="C6" s="128"/>
      <c r="D6" s="124" t="s">
        <v>63</v>
      </c>
      <c r="E6" s="53" t="s">
        <v>31</v>
      </c>
      <c r="F6" s="53"/>
      <c r="G6" s="53" t="s">
        <v>35</v>
      </c>
      <c r="H6" s="53" t="s">
        <v>37</v>
      </c>
      <c r="I6" s="53" t="s">
        <v>39</v>
      </c>
      <c r="J6" s="53" t="s">
        <v>41</v>
      </c>
      <c r="K6" s="53" t="s">
        <v>43</v>
      </c>
      <c r="L6" s="53"/>
      <c r="M6" s="53" t="s">
        <v>46</v>
      </c>
      <c r="N6" s="53" t="s">
        <v>48</v>
      </c>
      <c r="O6" s="53" t="s">
        <v>50</v>
      </c>
    </row>
    <row r="7" spans="1:15" s="41" customFormat="1" ht="51.75" customHeight="1">
      <c r="A7" s="129"/>
      <c r="B7" s="130"/>
      <c r="C7" s="130"/>
      <c r="D7" s="130"/>
      <c r="E7" s="53" t="s">
        <v>66</v>
      </c>
      <c r="F7" s="53" t="s">
        <v>33</v>
      </c>
      <c r="G7" s="53"/>
      <c r="H7" s="53"/>
      <c r="I7" s="53"/>
      <c r="J7" s="53"/>
      <c r="K7" s="53" t="s">
        <v>66</v>
      </c>
      <c r="L7" s="118" t="s">
        <v>33</v>
      </c>
      <c r="M7" s="53"/>
      <c r="N7" s="53"/>
      <c r="O7" s="53"/>
    </row>
    <row r="8" spans="1:15" ht="27" customHeight="1">
      <c r="A8" s="131" t="s">
        <v>63</v>
      </c>
      <c r="B8" s="110"/>
      <c r="C8" s="110" t="s">
        <v>235</v>
      </c>
      <c r="D8" s="113">
        <f>D9+D13</f>
        <v>0</v>
      </c>
      <c r="E8" s="113">
        <f>E9+E13</f>
        <v>0</v>
      </c>
      <c r="F8" s="113">
        <f>F9+F13</f>
        <v>0</v>
      </c>
      <c r="G8" s="113"/>
      <c r="H8" s="113"/>
      <c r="I8" s="113"/>
      <c r="J8" s="113"/>
      <c r="K8" s="138"/>
      <c r="L8" s="116"/>
      <c r="M8" s="116"/>
      <c r="N8" s="116"/>
      <c r="O8" s="116"/>
    </row>
    <row r="9" spans="1:15" s="121" customFormat="1" ht="19.5" customHeight="1">
      <c r="A9" s="68" t="s">
        <v>236</v>
      </c>
      <c r="B9" s="68"/>
      <c r="C9" s="132" t="s">
        <v>66</v>
      </c>
      <c r="D9" s="113">
        <f>D10+D11+D12</f>
        <v>0</v>
      </c>
      <c r="E9" s="113">
        <f>E10+E11+E12</f>
        <v>0</v>
      </c>
      <c r="F9" s="113">
        <f>F10+F11+F12</f>
        <v>0</v>
      </c>
      <c r="G9" s="113"/>
      <c r="H9" s="113"/>
      <c r="I9" s="113"/>
      <c r="J9" s="113"/>
      <c r="K9" s="135"/>
      <c r="L9" s="142"/>
      <c r="M9" s="142"/>
      <c r="N9" s="142"/>
      <c r="O9" s="142"/>
    </row>
    <row r="10" spans="1:15" ht="19.5" customHeight="1">
      <c r="A10" s="68"/>
      <c r="B10" s="133"/>
      <c r="C10" s="134"/>
      <c r="D10" s="113"/>
      <c r="E10" s="113"/>
      <c r="F10" s="135"/>
      <c r="G10" s="135"/>
      <c r="H10" s="135"/>
      <c r="I10" s="135"/>
      <c r="J10" s="135"/>
      <c r="K10" s="138"/>
      <c r="L10" s="116"/>
      <c r="M10" s="116"/>
      <c r="N10" s="116"/>
      <c r="O10" s="116"/>
    </row>
    <row r="11" spans="1:15" ht="19.5" customHeight="1">
      <c r="A11" s="68"/>
      <c r="B11" s="133"/>
      <c r="C11" s="134"/>
      <c r="D11" s="113"/>
      <c r="E11" s="113"/>
      <c r="F11" s="135"/>
      <c r="G11" s="135"/>
      <c r="H11" s="135"/>
      <c r="I11" s="135"/>
      <c r="J11" s="135"/>
      <c r="K11" s="138"/>
      <c r="L11" s="116"/>
      <c r="M11" s="116"/>
      <c r="N11" s="116"/>
      <c r="O11" s="116"/>
    </row>
    <row r="12" spans="1:15" ht="19.5" customHeight="1">
      <c r="A12" s="68"/>
      <c r="B12" s="133"/>
      <c r="C12" s="134"/>
      <c r="D12" s="113"/>
      <c r="E12" s="113"/>
      <c r="F12" s="135"/>
      <c r="G12" s="135"/>
      <c r="H12" s="135"/>
      <c r="I12" s="135"/>
      <c r="J12" s="135"/>
      <c r="K12" s="138"/>
      <c r="L12" s="116"/>
      <c r="M12" s="116"/>
      <c r="N12" s="116"/>
      <c r="O12" s="116"/>
    </row>
    <row r="13" spans="1:15" s="121" customFormat="1" ht="19.5" customHeight="1">
      <c r="A13" s="68" t="s">
        <v>237</v>
      </c>
      <c r="B13" s="68"/>
      <c r="C13" s="132" t="s">
        <v>66</v>
      </c>
      <c r="D13" s="113">
        <f>D14</f>
        <v>0</v>
      </c>
      <c r="E13" s="113">
        <f>E14</f>
        <v>0</v>
      </c>
      <c r="F13" s="113">
        <f>F14</f>
        <v>0</v>
      </c>
      <c r="G13" s="135"/>
      <c r="H13" s="135"/>
      <c r="I13" s="135"/>
      <c r="J13" s="135"/>
      <c r="K13" s="135"/>
      <c r="L13" s="142"/>
      <c r="M13" s="142"/>
      <c r="N13" s="142"/>
      <c r="O13" s="142"/>
    </row>
    <row r="14" spans="1:15" ht="19.5" customHeight="1">
      <c r="A14" s="68"/>
      <c r="B14" s="136"/>
      <c r="C14" s="137"/>
      <c r="D14" s="138"/>
      <c r="E14" s="138"/>
      <c r="F14" s="135"/>
      <c r="G14" s="135"/>
      <c r="H14" s="135"/>
      <c r="I14" s="135"/>
      <c r="J14" s="135"/>
      <c r="K14" s="138"/>
      <c r="L14" s="116"/>
      <c r="M14" s="116"/>
      <c r="N14" s="116"/>
      <c r="O14" s="116"/>
    </row>
    <row r="15" spans="1:13" ht="12.75" customHeight="1">
      <c r="A15" s="139" t="s">
        <v>224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</sheetData>
  <sheetProtection/>
  <mergeCells count="17">
    <mergeCell ref="A2:M2"/>
    <mergeCell ref="A4:C4"/>
    <mergeCell ref="D5:O5"/>
    <mergeCell ref="E6:F6"/>
    <mergeCell ref="K6:L6"/>
    <mergeCell ref="A15:M15"/>
    <mergeCell ref="A5:A7"/>
    <mergeCell ref="B5:B7"/>
    <mergeCell ref="C5:C7"/>
    <mergeCell ref="D6:D7"/>
    <mergeCell ref="G6:G7"/>
    <mergeCell ref="H6:H7"/>
    <mergeCell ref="I6:I7"/>
    <mergeCell ref="J6:J7"/>
    <mergeCell ref="M6:M7"/>
    <mergeCell ref="N6:N7"/>
    <mergeCell ref="O6:O7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E21" sqref="E21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32.25" customHeight="1">
      <c r="A1" s="89" t="s">
        <v>238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7" ht="14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Q2" s="119" t="s">
        <v>239</v>
      </c>
    </row>
    <row r="3" spans="1:17" ht="15.75" customHeight="1">
      <c r="A3" s="48" t="s">
        <v>139</v>
      </c>
      <c r="B3" s="48"/>
      <c r="C3" s="49"/>
      <c r="Q3" s="120" t="s">
        <v>26</v>
      </c>
    </row>
    <row r="4" spans="1:17" s="41" customFormat="1" ht="26.25" customHeight="1">
      <c r="A4" s="103" t="s">
        <v>60</v>
      </c>
      <c r="B4" s="103" t="s">
        <v>240</v>
      </c>
      <c r="C4" s="103" t="s">
        <v>241</v>
      </c>
      <c r="D4" s="103" t="s">
        <v>242</v>
      </c>
      <c r="E4" s="103" t="s">
        <v>243</v>
      </c>
      <c r="F4" s="104" t="s">
        <v>108</v>
      </c>
      <c r="G4" s="104"/>
      <c r="H4" s="104"/>
      <c r="I4" s="104"/>
      <c r="J4" s="104"/>
      <c r="K4" s="104"/>
      <c r="L4" s="104"/>
      <c r="M4" s="104"/>
      <c r="N4" s="104"/>
      <c r="O4" s="104"/>
      <c r="P4" s="117"/>
      <c r="Q4" s="117"/>
    </row>
    <row r="5" spans="1:17" s="41" customFormat="1" ht="40.5" customHeight="1">
      <c r="A5" s="105"/>
      <c r="B5" s="105"/>
      <c r="C5" s="105"/>
      <c r="D5" s="105"/>
      <c r="E5" s="105"/>
      <c r="F5" s="106" t="s">
        <v>63</v>
      </c>
      <c r="G5" s="53" t="s">
        <v>31</v>
      </c>
      <c r="H5" s="53"/>
      <c r="I5" s="53" t="s">
        <v>35</v>
      </c>
      <c r="J5" s="53" t="s">
        <v>37</v>
      </c>
      <c r="K5" s="53" t="s">
        <v>39</v>
      </c>
      <c r="L5" s="53" t="s">
        <v>41</v>
      </c>
      <c r="M5" s="53" t="s">
        <v>43</v>
      </c>
      <c r="N5" s="53"/>
      <c r="O5" s="53" t="s">
        <v>46</v>
      </c>
      <c r="P5" s="53" t="s">
        <v>48</v>
      </c>
      <c r="Q5" s="53" t="s">
        <v>50</v>
      </c>
    </row>
    <row r="6" spans="1:17" s="41" customFormat="1" ht="48" customHeight="1">
      <c r="A6" s="107"/>
      <c r="B6" s="107"/>
      <c r="C6" s="107"/>
      <c r="D6" s="107"/>
      <c r="E6" s="107">
        <f>SUM(E7:E15)</f>
        <v>0</v>
      </c>
      <c r="F6" s="108"/>
      <c r="G6" s="53" t="s">
        <v>66</v>
      </c>
      <c r="H6" s="53" t="s">
        <v>33</v>
      </c>
      <c r="I6" s="53"/>
      <c r="J6" s="53"/>
      <c r="K6" s="53"/>
      <c r="L6" s="53"/>
      <c r="M6" s="53" t="s">
        <v>66</v>
      </c>
      <c r="N6" s="118" t="s">
        <v>33</v>
      </c>
      <c r="O6" s="53"/>
      <c r="P6" s="53"/>
      <c r="Q6" s="53"/>
    </row>
    <row r="7" spans="1:17" s="41" customFormat="1" ht="30" customHeight="1">
      <c r="A7" s="104" t="s">
        <v>63</v>
      </c>
      <c r="B7" s="109"/>
      <c r="C7" s="110"/>
      <c r="D7" s="110" t="s">
        <v>235</v>
      </c>
      <c r="E7" s="111">
        <f>SUM(E8:E16)</f>
        <v>0</v>
      </c>
      <c r="F7" s="112"/>
      <c r="G7" s="113"/>
      <c r="H7" s="114"/>
      <c r="I7" s="114"/>
      <c r="J7" s="114"/>
      <c r="K7" s="114"/>
      <c r="L7" s="114"/>
      <c r="M7" s="117"/>
      <c r="N7" s="117"/>
      <c r="O7" s="117"/>
      <c r="P7" s="117"/>
      <c r="Q7" s="117"/>
    </row>
    <row r="8" spans="1:17" s="41" customFormat="1" ht="21.75" customHeight="1">
      <c r="A8" s="110"/>
      <c r="B8" s="109"/>
      <c r="C8" s="110"/>
      <c r="D8" s="110"/>
      <c r="E8" s="111"/>
      <c r="F8" s="112"/>
      <c r="G8" s="113"/>
      <c r="H8" s="114"/>
      <c r="I8" s="114"/>
      <c r="J8" s="114"/>
      <c r="K8" s="114"/>
      <c r="L8" s="114"/>
      <c r="M8" s="117"/>
      <c r="N8" s="117"/>
      <c r="O8" s="117"/>
      <c r="P8" s="117"/>
      <c r="Q8" s="117"/>
    </row>
    <row r="9" spans="1:17" s="41" customFormat="1" ht="21.75" customHeight="1">
      <c r="A9" s="110"/>
      <c r="B9" s="109"/>
      <c r="C9" s="110"/>
      <c r="D9" s="110"/>
      <c r="E9" s="111"/>
      <c r="F9" s="112"/>
      <c r="G9" s="113"/>
      <c r="H9" s="114"/>
      <c r="I9" s="114"/>
      <c r="J9" s="114"/>
      <c r="K9" s="114"/>
      <c r="L9" s="114"/>
      <c r="M9" s="117"/>
      <c r="N9" s="117"/>
      <c r="O9" s="117"/>
      <c r="P9" s="117"/>
      <c r="Q9" s="117"/>
    </row>
    <row r="10" spans="1:17" s="41" customFormat="1" ht="21.75" customHeight="1">
      <c r="A10" s="110"/>
      <c r="B10" s="109"/>
      <c r="C10" s="110"/>
      <c r="D10" s="110"/>
      <c r="E10" s="111"/>
      <c r="F10" s="112"/>
      <c r="G10" s="113"/>
      <c r="H10" s="114"/>
      <c r="I10" s="114"/>
      <c r="J10" s="114"/>
      <c r="K10" s="114"/>
      <c r="L10" s="114"/>
      <c r="M10" s="117"/>
      <c r="N10" s="117"/>
      <c r="O10" s="117"/>
      <c r="P10" s="117"/>
      <c r="Q10" s="117"/>
    </row>
    <row r="11" spans="1:17" s="41" customFormat="1" ht="21.75" customHeight="1">
      <c r="A11" s="110"/>
      <c r="B11" s="109"/>
      <c r="C11" s="110"/>
      <c r="D11" s="110"/>
      <c r="E11" s="111"/>
      <c r="F11" s="112"/>
      <c r="G11" s="113"/>
      <c r="H11" s="114"/>
      <c r="I11" s="114"/>
      <c r="J11" s="114"/>
      <c r="K11" s="114"/>
      <c r="L11" s="114"/>
      <c r="M11" s="117"/>
      <c r="N11" s="117"/>
      <c r="O11" s="117"/>
      <c r="P11" s="117"/>
      <c r="Q11" s="117"/>
    </row>
    <row r="12" spans="1:17" s="41" customFormat="1" ht="21.75" customHeight="1">
      <c r="A12" s="110"/>
      <c r="B12" s="109"/>
      <c r="C12" s="110"/>
      <c r="D12" s="110"/>
      <c r="E12" s="111"/>
      <c r="F12" s="112"/>
      <c r="G12" s="113"/>
      <c r="H12" s="114"/>
      <c r="I12" s="114"/>
      <c r="J12" s="114"/>
      <c r="K12" s="114"/>
      <c r="L12" s="114"/>
      <c r="M12" s="117"/>
      <c r="N12" s="117"/>
      <c r="O12" s="117"/>
      <c r="P12" s="117"/>
      <c r="Q12" s="117"/>
    </row>
    <row r="13" spans="1:17" s="41" customFormat="1" ht="21.75" customHeight="1">
      <c r="A13" s="110"/>
      <c r="B13" s="109"/>
      <c r="C13" s="110"/>
      <c r="D13" s="110"/>
      <c r="E13" s="111"/>
      <c r="F13" s="112"/>
      <c r="G13" s="113"/>
      <c r="H13" s="114"/>
      <c r="I13" s="114"/>
      <c r="J13" s="114"/>
      <c r="K13" s="114"/>
      <c r="L13" s="114"/>
      <c r="M13" s="117"/>
      <c r="N13" s="117"/>
      <c r="O13" s="117"/>
      <c r="P13" s="117"/>
      <c r="Q13" s="117"/>
    </row>
    <row r="14" spans="1:17" s="41" customFormat="1" ht="21.75" customHeight="1">
      <c r="A14" s="110"/>
      <c r="B14" s="109"/>
      <c r="C14" s="110"/>
      <c r="D14" s="110"/>
      <c r="E14" s="111"/>
      <c r="F14" s="112"/>
      <c r="G14" s="113"/>
      <c r="H14" s="114"/>
      <c r="I14" s="114"/>
      <c r="J14" s="114"/>
      <c r="K14" s="114"/>
      <c r="L14" s="114"/>
      <c r="M14" s="117"/>
      <c r="N14" s="117"/>
      <c r="O14" s="117"/>
      <c r="P14" s="117"/>
      <c r="Q14" s="117"/>
    </row>
    <row r="15" spans="1:17" ht="21.75" customHeight="1">
      <c r="A15" s="68"/>
      <c r="B15" s="115"/>
      <c r="C15" s="68"/>
      <c r="D15" s="68" t="s">
        <v>235</v>
      </c>
      <c r="E15" s="111">
        <f>SUM(E16:E20)</f>
        <v>0</v>
      </c>
      <c r="F15" s="112"/>
      <c r="G15" s="113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ht="30.75" customHeight="1">
      <c r="A16" t="s">
        <v>224</v>
      </c>
    </row>
  </sheetData>
  <sheetProtection/>
  <mergeCells count="18">
    <mergeCell ref="A1:O1"/>
    <mergeCell ref="A3:C3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  <mergeCell ref="P5:P6"/>
    <mergeCell ref="Q5:Q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4"/>
  <sheetViews>
    <sheetView showGridLines="0" showZeros="0" zoomScale="70" zoomScaleNormal="70" workbookViewId="0" topLeftCell="A1">
      <selection activeCell="C7" sqref="C7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89" t="s">
        <v>244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9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72" t="s">
        <v>245</v>
      </c>
    </row>
    <row r="4" spans="1:12" ht="2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4" t="s">
        <v>26</v>
      </c>
    </row>
    <row r="5" spans="1:12" ht="26.25" customHeight="1">
      <c r="A5" s="90" t="s">
        <v>60</v>
      </c>
      <c r="B5" s="91" t="s">
        <v>246</v>
      </c>
      <c r="C5" s="90" t="s">
        <v>247</v>
      </c>
      <c r="D5" s="90" t="s">
        <v>248</v>
      </c>
      <c r="E5" s="90" t="s">
        <v>249</v>
      </c>
      <c r="F5" s="90" t="s">
        <v>250</v>
      </c>
      <c r="G5" s="90" t="s">
        <v>251</v>
      </c>
      <c r="H5" s="92" t="s">
        <v>252</v>
      </c>
      <c r="I5" s="97" t="s">
        <v>108</v>
      </c>
      <c r="J5" s="98"/>
      <c r="K5" s="98"/>
      <c r="L5" s="99"/>
    </row>
    <row r="6" spans="1:12" ht="94.5" customHeight="1">
      <c r="A6" s="93"/>
      <c r="B6" s="94"/>
      <c r="C6" s="93"/>
      <c r="D6" s="93"/>
      <c r="E6" s="93"/>
      <c r="F6" s="93"/>
      <c r="G6" s="93"/>
      <c r="H6" s="95"/>
      <c r="I6" s="100" t="s">
        <v>253</v>
      </c>
      <c r="J6" s="100" t="s">
        <v>254</v>
      </c>
      <c r="K6" s="100" t="s">
        <v>255</v>
      </c>
      <c r="L6" s="100" t="s">
        <v>256</v>
      </c>
    </row>
    <row r="7" spans="1:12" ht="46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46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46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1"/>
      <c r="L9" s="101"/>
    </row>
    <row r="10" spans="1:12" ht="46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1"/>
      <c r="L10" s="101"/>
    </row>
    <row r="11" spans="1:12" ht="46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8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24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ht="63.75" customHeight="1">
      <c r="A14" s="96" t="s">
        <v>224</v>
      </c>
    </row>
  </sheetData>
  <sheetProtection/>
  <mergeCells count="10">
    <mergeCell ref="A2:L2"/>
    <mergeCell ref="I5:L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70" t="s">
        <v>257</v>
      </c>
      <c r="B1" s="70"/>
      <c r="C1" s="70"/>
    </row>
    <row r="2" spans="1:3" ht="21" customHeight="1">
      <c r="A2" s="71"/>
      <c r="B2" s="71"/>
      <c r="C2" s="72" t="s">
        <v>258</v>
      </c>
    </row>
    <row r="3" spans="1:3" ht="24.75" customHeight="1">
      <c r="A3" s="73" t="s">
        <v>259</v>
      </c>
      <c r="B3" s="73"/>
      <c r="C3" s="74" t="s">
        <v>26</v>
      </c>
    </row>
    <row r="4" spans="1:16" s="69" customFormat="1" ht="30" customHeight="1">
      <c r="A4" s="75" t="s">
        <v>260</v>
      </c>
      <c r="B4" s="76" t="s">
        <v>261</v>
      </c>
      <c r="C4" s="77"/>
      <c r="F4" s="78"/>
      <c r="P4" s="78"/>
    </row>
    <row r="5" spans="1:16" s="69" customFormat="1" ht="43.5" customHeight="1">
      <c r="A5" s="75"/>
      <c r="B5" s="79" t="s">
        <v>262</v>
      </c>
      <c r="C5" s="80" t="s">
        <v>263</v>
      </c>
      <c r="E5" s="81">
        <v>3.6</v>
      </c>
      <c r="F5" s="82">
        <v>0</v>
      </c>
      <c r="G5" s="82">
        <v>0.6</v>
      </c>
      <c r="H5" s="81">
        <v>3</v>
      </c>
      <c r="I5" s="82">
        <v>0</v>
      </c>
      <c r="J5" s="81">
        <v>3</v>
      </c>
      <c r="K5" s="81">
        <v>9.4</v>
      </c>
      <c r="L5" s="82">
        <v>0</v>
      </c>
      <c r="M5" s="82">
        <v>0.7</v>
      </c>
      <c r="N5" s="81">
        <v>8.7</v>
      </c>
      <c r="O5" s="82">
        <v>0</v>
      </c>
      <c r="P5" s="81">
        <v>8.7</v>
      </c>
    </row>
    <row r="6" spans="1:16" s="69" customFormat="1" ht="34.5" customHeight="1">
      <c r="A6" s="83" t="s">
        <v>264</v>
      </c>
      <c r="B6" s="84">
        <v>6.8</v>
      </c>
      <c r="C6" s="85">
        <v>14</v>
      </c>
      <c r="E6" s="78"/>
      <c r="G6" s="78"/>
      <c r="I6" s="78"/>
      <c r="J6" s="78"/>
      <c r="K6" s="78"/>
      <c r="L6" s="78"/>
      <c r="M6" s="78"/>
      <c r="N6" s="78"/>
      <c r="O6" s="78"/>
      <c r="P6" s="78"/>
    </row>
    <row r="7" spans="1:16" s="64" customFormat="1" ht="34.5" customHeight="1">
      <c r="A7" s="86" t="s">
        <v>265</v>
      </c>
      <c r="B7" s="85"/>
      <c r="C7" s="85"/>
      <c r="D7" s="87"/>
      <c r="E7" s="87"/>
      <c r="F7" s="87"/>
      <c r="G7" s="87"/>
      <c r="H7" s="87"/>
      <c r="I7" s="87"/>
      <c r="J7" s="87"/>
      <c r="K7" s="87"/>
      <c r="L7" s="87"/>
      <c r="M7" s="87"/>
      <c r="O7" s="87"/>
      <c r="P7" s="87"/>
    </row>
    <row r="8" spans="1:16" s="64" customFormat="1" ht="34.5" customHeight="1">
      <c r="A8" s="88" t="s">
        <v>266</v>
      </c>
      <c r="B8" s="84">
        <v>3</v>
      </c>
      <c r="C8" s="85">
        <v>6</v>
      </c>
      <c r="D8" s="87"/>
      <c r="E8" s="87"/>
      <c r="G8" s="87"/>
      <c r="H8" s="87"/>
      <c r="I8" s="87"/>
      <c r="J8" s="87"/>
      <c r="K8" s="87"/>
      <c r="L8" s="87"/>
      <c r="M8" s="87"/>
      <c r="O8" s="87"/>
      <c r="P8" s="87"/>
    </row>
    <row r="9" spans="1:16" s="64" customFormat="1" ht="34.5" customHeight="1">
      <c r="A9" s="88" t="s">
        <v>267</v>
      </c>
      <c r="B9" s="84">
        <v>3.8</v>
      </c>
      <c r="C9" s="85">
        <v>8</v>
      </c>
      <c r="D9" s="87"/>
      <c r="E9" s="87"/>
      <c r="H9" s="87"/>
      <c r="I9" s="87"/>
      <c r="L9" s="87"/>
      <c r="N9" s="87"/>
      <c r="P9" s="87"/>
    </row>
    <row r="10" spans="1:9" s="64" customFormat="1" ht="34.5" customHeight="1">
      <c r="A10" s="88" t="s">
        <v>268</v>
      </c>
      <c r="B10" s="84"/>
      <c r="C10" s="85"/>
      <c r="D10" s="87"/>
      <c r="E10" s="87"/>
      <c r="F10" s="87"/>
      <c r="G10" s="87"/>
      <c r="H10" s="87"/>
      <c r="I10" s="87"/>
    </row>
    <row r="11" spans="1:8" s="64" customFormat="1" ht="34.5" customHeight="1">
      <c r="A11" s="88" t="s">
        <v>269</v>
      </c>
      <c r="B11" s="85">
        <v>3.8</v>
      </c>
      <c r="C11" s="85">
        <v>8</v>
      </c>
      <c r="D11" s="87"/>
      <c r="E11" s="87"/>
      <c r="F11" s="87"/>
      <c r="G11" s="87"/>
      <c r="H11" s="87"/>
    </row>
  </sheetData>
  <sheetProtection/>
  <mergeCells count="2">
    <mergeCell ref="A1:C1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K22"/>
  <sheetViews>
    <sheetView showGridLines="0" showZeros="0" tabSelected="1" workbookViewId="0" topLeftCell="A1">
      <selection activeCell="F9" sqref="F9"/>
    </sheetView>
  </sheetViews>
  <sheetFormatPr defaultColWidth="6.83203125" defaultRowHeight="19.5" customHeight="1"/>
  <cols>
    <col min="1" max="1" width="30.33203125" style="42" customWidth="1"/>
    <col min="2" max="2" width="7.66015625" style="43" customWidth="1"/>
    <col min="3" max="3" width="7.16015625" style="43" customWidth="1"/>
    <col min="4" max="4" width="8" style="43" customWidth="1"/>
    <col min="5" max="5" width="31.5" style="43" customWidth="1"/>
    <col min="6" max="6" width="18.16015625" style="43" customWidth="1"/>
    <col min="7" max="7" width="9" style="44" bestFit="1" customWidth="1"/>
    <col min="8" max="193" width="6.83203125" style="44" customWidth="1"/>
    <col min="194" max="194" width="6.83203125" style="0" customWidth="1"/>
  </cols>
  <sheetData>
    <row r="1" spans="1:6" s="38" customFormat="1" ht="36.75" customHeight="1">
      <c r="A1" s="45" t="s">
        <v>270</v>
      </c>
      <c r="B1" s="45"/>
      <c r="C1" s="45"/>
      <c r="D1" s="45"/>
      <c r="E1" s="45"/>
      <c r="F1" s="45"/>
    </row>
    <row r="2" spans="1:6" s="38" customFormat="1" ht="24" customHeight="1">
      <c r="A2" s="46"/>
      <c r="B2" s="46"/>
      <c r="C2" s="46"/>
      <c r="D2" s="46"/>
      <c r="E2" s="46"/>
      <c r="F2" s="47" t="s">
        <v>271</v>
      </c>
    </row>
    <row r="3" spans="1:6" s="38" customFormat="1" ht="15" customHeight="1">
      <c r="A3" s="48" t="s">
        <v>25</v>
      </c>
      <c r="B3" s="48"/>
      <c r="C3" s="49"/>
      <c r="D3" s="50"/>
      <c r="E3" s="50"/>
      <c r="F3" s="51" t="s">
        <v>26</v>
      </c>
    </row>
    <row r="4" spans="1:6" s="39" customFormat="1" ht="24" customHeight="1">
      <c r="A4" s="52" t="s">
        <v>60</v>
      </c>
      <c r="B4" s="53" t="s">
        <v>272</v>
      </c>
      <c r="C4" s="53"/>
      <c r="D4" s="53"/>
      <c r="E4" s="53" t="s">
        <v>80</v>
      </c>
      <c r="F4" s="54" t="s">
        <v>262</v>
      </c>
    </row>
    <row r="5" spans="1:6" s="39" customFormat="1" ht="24.75" customHeight="1">
      <c r="A5" s="52"/>
      <c r="B5" s="53"/>
      <c r="C5" s="53"/>
      <c r="D5" s="53"/>
      <c r="E5" s="53"/>
      <c r="F5" s="54"/>
    </row>
    <row r="6" spans="1:6" s="40" customFormat="1" ht="38.25" customHeight="1">
      <c r="A6" s="52"/>
      <c r="B6" s="55" t="s">
        <v>81</v>
      </c>
      <c r="C6" s="55" t="s">
        <v>82</v>
      </c>
      <c r="D6" s="55" t="s">
        <v>83</v>
      </c>
      <c r="E6" s="53"/>
      <c r="F6" s="54"/>
    </row>
    <row r="7" spans="1:193" s="41" customFormat="1" ht="15" customHeight="1">
      <c r="A7" s="56"/>
      <c r="B7" s="57"/>
      <c r="C7" s="57"/>
      <c r="D7" s="57"/>
      <c r="E7" s="58" t="s">
        <v>63</v>
      </c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</row>
    <row r="8" spans="1:193" s="41" customFormat="1" ht="15" customHeight="1">
      <c r="A8" s="56" t="s">
        <v>73</v>
      </c>
      <c r="B8" s="61"/>
      <c r="C8" s="61"/>
      <c r="D8" s="61"/>
      <c r="E8" s="62" t="s">
        <v>66</v>
      </c>
      <c r="F8" s="63">
        <f>F9+F12+F17+F20</f>
        <v>1805.06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</row>
    <row r="9" spans="1:6" ht="15" customHeight="1">
      <c r="A9" s="64"/>
      <c r="B9" s="65">
        <v>205</v>
      </c>
      <c r="C9" s="66"/>
      <c r="D9" s="66"/>
      <c r="E9" s="65" t="s">
        <v>32</v>
      </c>
      <c r="F9" s="67">
        <v>1311.3</v>
      </c>
    </row>
    <row r="10" spans="1:6" ht="15" customHeight="1">
      <c r="A10" s="68"/>
      <c r="B10" s="65"/>
      <c r="C10" s="66" t="s">
        <v>85</v>
      </c>
      <c r="D10" s="66"/>
      <c r="E10" s="65" t="s">
        <v>34</v>
      </c>
      <c r="F10" s="67">
        <v>1311.3</v>
      </c>
    </row>
    <row r="11" spans="1:6" ht="15" customHeight="1">
      <c r="A11" s="68"/>
      <c r="B11" s="65">
        <v>205</v>
      </c>
      <c r="C11" s="66" t="s">
        <v>86</v>
      </c>
      <c r="D11" s="66" t="s">
        <v>87</v>
      </c>
      <c r="E11" s="65" t="s">
        <v>36</v>
      </c>
      <c r="F11" s="67">
        <v>1311.3</v>
      </c>
    </row>
    <row r="12" spans="1:6" ht="15" customHeight="1">
      <c r="A12" s="68"/>
      <c r="B12" s="65">
        <v>208</v>
      </c>
      <c r="C12" s="66"/>
      <c r="D12" s="66"/>
      <c r="E12" s="65" t="s">
        <v>38</v>
      </c>
      <c r="F12" s="67">
        <v>256.34</v>
      </c>
    </row>
    <row r="13" spans="1:6" ht="15" customHeight="1">
      <c r="A13" s="68"/>
      <c r="B13" s="65"/>
      <c r="C13" s="66" t="s">
        <v>88</v>
      </c>
      <c r="D13" s="66"/>
      <c r="E13" s="65" t="s">
        <v>40</v>
      </c>
      <c r="F13" s="67">
        <v>256.34</v>
      </c>
    </row>
    <row r="14" spans="1:6" ht="15" customHeight="1">
      <c r="A14" s="68"/>
      <c r="B14" s="65">
        <v>208</v>
      </c>
      <c r="C14" s="66" t="s">
        <v>89</v>
      </c>
      <c r="D14" s="66" t="s">
        <v>87</v>
      </c>
      <c r="E14" s="65" t="s">
        <v>90</v>
      </c>
      <c r="F14" s="67">
        <v>81.57</v>
      </c>
    </row>
    <row r="15" spans="1:193" s="41" customFormat="1" ht="19.5" customHeight="1">
      <c r="A15" s="68"/>
      <c r="B15" s="65">
        <v>208</v>
      </c>
      <c r="C15" s="66" t="s">
        <v>89</v>
      </c>
      <c r="D15" s="66" t="s">
        <v>88</v>
      </c>
      <c r="E15" s="65" t="s">
        <v>44</v>
      </c>
      <c r="F15" s="67">
        <v>156.06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</row>
    <row r="16" spans="1:6" ht="19.5" customHeight="1">
      <c r="A16" s="68"/>
      <c r="B16" s="65">
        <v>208</v>
      </c>
      <c r="C16" s="66" t="s">
        <v>89</v>
      </c>
      <c r="D16" s="66" t="s">
        <v>91</v>
      </c>
      <c r="E16" s="65" t="s">
        <v>45</v>
      </c>
      <c r="F16" s="67">
        <v>18.71</v>
      </c>
    </row>
    <row r="17" spans="1:193" s="41" customFormat="1" ht="19.5" customHeight="1">
      <c r="A17" s="56"/>
      <c r="B17" s="65">
        <v>210</v>
      </c>
      <c r="C17" s="66"/>
      <c r="D17" s="66"/>
      <c r="E17" s="65" t="s">
        <v>47</v>
      </c>
      <c r="F17" s="67">
        <v>123.68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</row>
    <row r="18" spans="1:6" ht="19.5" customHeight="1">
      <c r="A18" s="68"/>
      <c r="B18" s="65"/>
      <c r="C18" s="66" t="s">
        <v>92</v>
      </c>
      <c r="D18" s="66"/>
      <c r="E18" s="65" t="s">
        <v>49</v>
      </c>
      <c r="F18" s="67">
        <v>123.68</v>
      </c>
    </row>
    <row r="19" spans="1:6" ht="19.5" customHeight="1">
      <c r="A19" s="68"/>
      <c r="B19" s="65">
        <v>210</v>
      </c>
      <c r="C19" s="66" t="s">
        <v>93</v>
      </c>
      <c r="D19" s="66" t="s">
        <v>87</v>
      </c>
      <c r="E19" s="65" t="s">
        <v>94</v>
      </c>
      <c r="F19" s="67">
        <v>123.68</v>
      </c>
    </row>
    <row r="20" spans="1:6" ht="19.5" customHeight="1">
      <c r="A20" s="68"/>
      <c r="B20" s="65">
        <v>221</v>
      </c>
      <c r="C20" s="66"/>
      <c r="D20" s="66"/>
      <c r="E20" s="65" t="s">
        <v>52</v>
      </c>
      <c r="F20" s="67">
        <v>113.74</v>
      </c>
    </row>
    <row r="21" spans="1:6" ht="19.5" customHeight="1">
      <c r="A21" s="68"/>
      <c r="B21" s="65"/>
      <c r="C21" s="66" t="s">
        <v>87</v>
      </c>
      <c r="D21" s="66"/>
      <c r="E21" s="65" t="s">
        <v>53</v>
      </c>
      <c r="F21" s="67">
        <v>113.74</v>
      </c>
    </row>
    <row r="22" spans="1:6" ht="19.5" customHeight="1">
      <c r="A22" s="68"/>
      <c r="B22" s="65">
        <v>221</v>
      </c>
      <c r="C22" s="66" t="s">
        <v>95</v>
      </c>
      <c r="D22" s="66" t="s">
        <v>96</v>
      </c>
      <c r="E22" s="65" t="s">
        <v>54</v>
      </c>
      <c r="F22" s="67">
        <v>113.74</v>
      </c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1" bottom="0.9842519685039371" header="0" footer="0"/>
  <pageSetup fitToHeight="100" horizontalDpi="600" verticalDpi="600"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8"/>
  <sheetViews>
    <sheetView zoomScale="55" zoomScaleNormal="55" workbookViewId="0" topLeftCell="A1">
      <selection activeCell="D32" sqref="D32"/>
    </sheetView>
  </sheetViews>
  <sheetFormatPr defaultColWidth="9.33203125" defaultRowHeight="11.25"/>
  <cols>
    <col min="1" max="1" width="22.5" style="1" customWidth="1"/>
    <col min="2" max="6" width="20.83203125" style="1" customWidth="1"/>
    <col min="7" max="7" width="25.83203125" style="1" customWidth="1"/>
    <col min="8" max="11" width="20.83203125" style="1" customWidth="1"/>
  </cols>
  <sheetData>
    <row r="1" s="1" customFormat="1" ht="32.25" customHeight="1">
      <c r="A1" s="1" t="s">
        <v>273</v>
      </c>
    </row>
    <row r="2" spans="1:11" s="1" customFormat="1" ht="47.25" customHeight="1">
      <c r="A2" s="2" t="s">
        <v>274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4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3" t="s">
        <v>275</v>
      </c>
    </row>
    <row r="4" spans="1:11" s="1" customFormat="1" ht="31.5" customHeight="1">
      <c r="A4" s="3" t="s">
        <v>276</v>
      </c>
      <c r="B4" s="4"/>
      <c r="C4" s="5"/>
      <c r="D4" s="6" t="s">
        <v>277</v>
      </c>
      <c r="E4" s="7"/>
      <c r="F4" s="5"/>
      <c r="G4" s="6" t="s">
        <v>278</v>
      </c>
      <c r="H4" s="8"/>
      <c r="I4" s="34"/>
      <c r="K4" s="35" t="s">
        <v>26</v>
      </c>
    </row>
    <row r="5" spans="1:11" s="1" customFormat="1" ht="52.5" customHeight="1">
      <c r="A5" s="9" t="s">
        <v>233</v>
      </c>
      <c r="B5" s="9" t="s">
        <v>279</v>
      </c>
      <c r="C5" s="9" t="s">
        <v>280</v>
      </c>
      <c r="D5" s="9" t="s">
        <v>281</v>
      </c>
      <c r="E5" s="9" t="s">
        <v>282</v>
      </c>
      <c r="F5" s="9" t="s">
        <v>283</v>
      </c>
      <c r="G5" s="9" t="s">
        <v>284</v>
      </c>
      <c r="H5" s="9" t="s">
        <v>285</v>
      </c>
      <c r="I5" s="9" t="s">
        <v>286</v>
      </c>
      <c r="J5" s="9" t="s">
        <v>287</v>
      </c>
      <c r="K5" s="9" t="s">
        <v>288</v>
      </c>
    </row>
    <row r="6" spans="1:11" s="1" customFormat="1" ht="14.25">
      <c r="A6" s="10" t="s">
        <v>289</v>
      </c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/>
    </row>
    <row r="7" spans="1:11" s="1" customFormat="1" ht="55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" customFormat="1" ht="174" customHeight="1">
      <c r="A8" s="9" t="s">
        <v>290</v>
      </c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s="1" customFormat="1" ht="93.75" customHeight="1">
      <c r="A9" s="9" t="s">
        <v>291</v>
      </c>
      <c r="B9" s="14"/>
      <c r="C9" s="15"/>
      <c r="D9" s="15"/>
      <c r="E9" s="15"/>
      <c r="F9" s="16"/>
      <c r="G9" s="13" t="s">
        <v>292</v>
      </c>
      <c r="H9" s="14"/>
      <c r="I9" s="15"/>
      <c r="J9" s="15"/>
      <c r="K9" s="16"/>
    </row>
    <row r="10" spans="1:11" s="1" customFormat="1" ht="93.75" customHeight="1">
      <c r="A10" s="9" t="s">
        <v>293</v>
      </c>
      <c r="B10" s="17"/>
      <c r="C10" s="18"/>
      <c r="D10" s="18"/>
      <c r="E10" s="18"/>
      <c r="F10" s="19"/>
      <c r="G10" s="13" t="s">
        <v>294</v>
      </c>
      <c r="H10" s="14"/>
      <c r="I10" s="15"/>
      <c r="J10" s="15"/>
      <c r="K10" s="16"/>
    </row>
    <row r="11" spans="1:11" s="1" customFormat="1" ht="36" customHeight="1">
      <c r="A11" s="20" t="s">
        <v>295</v>
      </c>
      <c r="B11" s="20" t="s">
        <v>296</v>
      </c>
      <c r="C11" s="13" t="s">
        <v>297</v>
      </c>
      <c r="D11" s="14"/>
      <c r="E11" s="21"/>
      <c r="F11" s="22"/>
      <c r="G11" s="20" t="s">
        <v>298</v>
      </c>
      <c r="H11" s="13" t="s">
        <v>299</v>
      </c>
      <c r="I11" s="17"/>
      <c r="J11" s="36"/>
      <c r="K11" s="37"/>
    </row>
    <row r="12" spans="1:11" s="1" customFormat="1" ht="36" customHeight="1">
      <c r="A12" s="23"/>
      <c r="B12" s="23"/>
      <c r="C12" s="13" t="s">
        <v>300</v>
      </c>
      <c r="D12" s="24"/>
      <c r="E12" s="25"/>
      <c r="F12" s="26"/>
      <c r="G12" s="23"/>
      <c r="H12" s="13" t="s">
        <v>301</v>
      </c>
      <c r="I12" s="31"/>
      <c r="J12" s="18"/>
      <c r="K12" s="19"/>
    </row>
    <row r="13" spans="1:11" s="1" customFormat="1" ht="36" customHeight="1">
      <c r="A13" s="23"/>
      <c r="B13" s="23"/>
      <c r="C13" s="13" t="s">
        <v>302</v>
      </c>
      <c r="D13" s="27"/>
      <c r="E13" s="28"/>
      <c r="F13" s="29"/>
      <c r="G13" s="23"/>
      <c r="H13" s="13" t="s">
        <v>303</v>
      </c>
      <c r="I13" s="31"/>
      <c r="J13" s="18"/>
      <c r="K13" s="19"/>
    </row>
    <row r="14" spans="1:11" s="1" customFormat="1" ht="36" customHeight="1">
      <c r="A14" s="23"/>
      <c r="B14" s="23"/>
      <c r="C14" s="13" t="s">
        <v>304</v>
      </c>
      <c r="D14" s="27"/>
      <c r="E14" s="28"/>
      <c r="F14" s="29"/>
      <c r="G14" s="23"/>
      <c r="H14" s="13" t="s">
        <v>305</v>
      </c>
      <c r="I14" s="31"/>
      <c r="J14" s="18"/>
      <c r="K14" s="19"/>
    </row>
    <row r="15" spans="1:11" s="1" customFormat="1" ht="36" customHeight="1">
      <c r="A15" s="23"/>
      <c r="B15" s="23"/>
      <c r="C15" s="13" t="s">
        <v>306</v>
      </c>
      <c r="D15" s="27"/>
      <c r="E15" s="28"/>
      <c r="F15" s="29"/>
      <c r="G15" s="23"/>
      <c r="H15" s="13" t="s">
        <v>307</v>
      </c>
      <c r="I15" s="31"/>
      <c r="J15" s="18"/>
      <c r="K15" s="19"/>
    </row>
    <row r="16" spans="1:11" s="1" customFormat="1" ht="36" customHeight="1">
      <c r="A16" s="30"/>
      <c r="B16" s="30"/>
      <c r="C16" s="13" t="s">
        <v>308</v>
      </c>
      <c r="D16" s="31"/>
      <c r="E16" s="18"/>
      <c r="F16" s="19"/>
      <c r="G16" s="30"/>
      <c r="H16" s="13" t="s">
        <v>309</v>
      </c>
      <c r="I16" s="31"/>
      <c r="J16" s="18"/>
      <c r="K16" s="19"/>
    </row>
    <row r="18" ht="20.25">
      <c r="A18" s="32" t="s">
        <v>224</v>
      </c>
    </row>
  </sheetData>
  <sheetProtection/>
  <mergeCells count="23">
    <mergeCell ref="A2:K2"/>
    <mergeCell ref="B4:C4"/>
    <mergeCell ref="E4:F4"/>
    <mergeCell ref="B8:K8"/>
    <mergeCell ref="B9:F9"/>
    <mergeCell ref="H9:K9"/>
    <mergeCell ref="B10:F10"/>
    <mergeCell ref="H10:K10"/>
    <mergeCell ref="D11:F11"/>
    <mergeCell ref="I11:K11"/>
    <mergeCell ref="D12:F12"/>
    <mergeCell ref="I12:K12"/>
    <mergeCell ref="D13:F13"/>
    <mergeCell ref="I13:K13"/>
    <mergeCell ref="D14:F14"/>
    <mergeCell ref="I14:K14"/>
    <mergeCell ref="D15:F15"/>
    <mergeCell ref="I15:K15"/>
    <mergeCell ref="D16:F16"/>
    <mergeCell ref="I16:K16"/>
    <mergeCell ref="A11:A16"/>
    <mergeCell ref="B11:B16"/>
    <mergeCell ref="G11:G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2021-01-26T07:35:48Z</cp:lastPrinted>
  <dcterms:created xsi:type="dcterms:W3CDTF">2017-01-26T02:06:17Z</dcterms:created>
  <dcterms:modified xsi:type="dcterms:W3CDTF">2021-04-09T06:56:28Z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0518C4DFF82F4328977838F29074456A</vt:lpwstr>
  </property>
</Properties>
</file>