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<sst xmlns="http://schemas.openxmlformats.org/spreadsheetml/2006/main" count="949" uniqueCount="416">
  <si>
    <t>附件2</t>
  </si>
  <si>
    <t xml:space="preserve">
抚顺市教育发展服务中心（抚顺市招生考试委员会办公室）2019年部门预算和“三公”经费预算公开表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</si>
  <si>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</si>
  <si>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</si>
  <si>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</si>
  <si>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</si>
  <si>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</si>
  <si>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</si>
  <si>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</si>
  <si>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</si>
  <si>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</si>
  <si>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</si>
  <si>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</si>
  <si>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</si>
  <si>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</si>
  <si>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</si>
  <si>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</si>
  <si>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</si>
  <si>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</si>
  <si>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</si>
  <si>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</si>
  <si>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</si>
  <si>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</si>
  <si>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</si>
  <si>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</si>
  <si>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部门名称：抚顺市教育发展服务中心（抚顺市招生考试委员会办公室）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</si>
  <si>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</si>
  <si>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</si>
  <si>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</si>
  <si>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</si>
  <si>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</si>
  <si>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</si>
  <si>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一、教育支出</t>
  </si>
  <si>
    <t>其中：上级提前告知转移支付资金</t>
  </si>
  <si>
    <t>教育支出</t>
  </si>
  <si>
    <t>二、纳入预算管理的专项收入</t>
  </si>
  <si>
    <t>其他普通教育支出</t>
  </si>
  <si>
    <t>三、纳入预算管理的行政事业性收费</t>
  </si>
  <si>
    <t>二、社会保障和就业支出</t>
  </si>
  <si>
    <t>四、国有资源（资产）有偿使用收入</t>
  </si>
  <si>
    <t>行政事业单位离退休</t>
  </si>
  <si>
    <t>五、政府住房收入</t>
  </si>
  <si>
    <t>机关事业单位基本养老保险缴费支出</t>
  </si>
  <si>
    <t>六、纳入政府性基金预算管理收入</t>
  </si>
  <si>
    <t>七、纳入专户管理的行政事业性收费</t>
  </si>
  <si>
    <t>二、医疗卫生与计划生育支出</t>
  </si>
  <si>
    <t xml:space="preserve">  行政事业单位医疗</t>
  </si>
  <si>
    <t xml:space="preserve">    行政单位医疗</t>
  </si>
  <si>
    <t xml:space="preserve">    事业单位医疗</t>
  </si>
  <si>
    <t>三、国土海洋气象等支出</t>
  </si>
  <si>
    <t xml:space="preserve">  地震事务</t>
  </si>
  <si>
    <t xml:space="preserve">    行政运行</t>
  </si>
  <si>
    <t xml:space="preserve">    一般行政管理事务</t>
  </si>
  <si>
    <t xml:space="preserve">    地震监测</t>
  </si>
  <si>
    <t xml:space="preserve">    地震应急救援</t>
  </si>
  <si>
    <t xml:space="preserve">    地震事业机构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</si>
  <si>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</si>
  <si>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</si>
  <si>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</si>
  <si>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</si>
  <si>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</si>
  <si>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</si>
  <si>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</si>
  <si>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t>2019年部门收支总体情况表（分单位）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</si>
  <si>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</si>
  <si>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</si>
  <si>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</si>
  <si>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</si>
  <si>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</si>
  <si>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</si>
  <si>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</si>
  <si>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</si>
  <si>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</si>
  <si>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</si>
  <si>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</si>
  <si>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</si>
  <si>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抚顺市教育发展服务中心（抚顺市招生考试委员会办公室）</t>
  </si>
  <si>
    <t>按《财力测算表》分别填列</t>
  </si>
  <si>
    <t>2019年部门收入总体情况表</t>
  </si>
  <si>
    <t>公开表3</t>
  </si>
  <si>
    <t>科目编码</t>
  </si>
  <si>
    <t>科目名称</t>
  </si>
  <si>
    <t>类</t>
  </si>
  <si>
    <t>款</t>
  </si>
  <si>
    <t>项</t>
  </si>
  <si>
    <t>按《人大汇报表》中的《预算收支总表》填列，《科目本》填列除财政拨款外非税收入的科目编码</t>
  </si>
  <si>
    <t>2019年部门支出总体情况表</t>
  </si>
  <si>
    <t>公开表4</t>
  </si>
  <si>
    <t>205</t>
  </si>
  <si>
    <t>01</t>
  </si>
  <si>
    <t>教育管理事务</t>
  </si>
  <si>
    <t>行政运行</t>
  </si>
  <si>
    <t>99</t>
  </si>
  <si>
    <t>其他教育管理事务支出</t>
  </si>
  <si>
    <t>02</t>
  </si>
  <si>
    <t>普通教育</t>
  </si>
  <si>
    <t>09</t>
  </si>
  <si>
    <t>教育费附加安排的支出</t>
  </si>
  <si>
    <t>其他教育费附加安排的支出</t>
  </si>
  <si>
    <t>208</t>
  </si>
  <si>
    <t>社会和保障就业支出</t>
  </si>
  <si>
    <t>05</t>
  </si>
  <si>
    <t>归口管理的行政单位离退休</t>
  </si>
  <si>
    <t>事业单位离退休</t>
  </si>
  <si>
    <t>210</t>
  </si>
  <si>
    <t>医疗卫生与计划生育支出</t>
  </si>
  <si>
    <t>11</t>
  </si>
  <si>
    <t>行政事业单位医疗</t>
  </si>
  <si>
    <t>行政单位医疗</t>
  </si>
  <si>
    <t>事业单位医疗</t>
  </si>
  <si>
    <t>住房保障支出</t>
  </si>
  <si>
    <t>住房改革支出</t>
  </si>
  <si>
    <t xml:space="preserve">住房公积金 </t>
  </si>
  <si>
    <t>按《经济科目对应功能科目支出预算汇总表（按功能科目）》分单位填列</t>
  </si>
  <si>
    <t>说明 ：此表功能科目为样本，各部门按实际列支功能科目填写。</t>
  </si>
  <si>
    <t>2019年部门支出总体情况表（按功能科目）</t>
  </si>
  <si>
    <t>公开表5</t>
  </si>
  <si>
    <t>资金来源</t>
  </si>
  <si>
    <t>2019年部门财政拨款收支总体情况表</t>
  </si>
  <si>
    <t>公开表6</t>
  </si>
  <si>
    <t>财政拨款收入预算</t>
  </si>
  <si>
    <t>财政拨款支出预算</t>
  </si>
  <si>
    <t>2019年部门财政拨款收支总体情况表（按功能科目）</t>
  </si>
  <si>
    <t>公开表7</t>
  </si>
  <si>
    <t>支出内容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</si>
  <si>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</si>
  <si>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</si>
  <si>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</si>
  <si>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</si>
  <si>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</si>
  <si>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</si>
  <si>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</si>
  <si>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</si>
  <si>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</si>
  <si>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2019年部门一般公共预算基本支出表</t>
  </si>
  <si>
    <t>公开表9</t>
  </si>
  <si>
    <t>行正事业单位医疗</t>
  </si>
  <si>
    <t>221</t>
  </si>
  <si>
    <t>住房公积金</t>
  </si>
  <si>
    <t>按《抚顺市财政局部门预算输出表》中的《支出汇总（按功能科目）（基本支出）填列（不含政府性基金收入及财政专户收入）</t>
  </si>
  <si>
    <t>2019年部门一般公共预算基本支出情况表（按经济分类）</t>
  </si>
  <si>
    <t>公开表10</t>
  </si>
  <si>
    <t>部门名称：抚顺市教育发展服务中心(抚顺市招生考试委员会办公室)</t>
  </si>
  <si>
    <t>2019年预算数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</si>
  <si>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</si>
  <si>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</si>
  <si>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</si>
  <si>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</si>
  <si>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</si>
  <si>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</si>
  <si>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</si>
  <si>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04</t>
  </si>
  <si>
    <t xml:space="preserve">    绩效工资</t>
  </si>
  <si>
    <t xml:space="preserve">    机关事业单位基本养老保险缴费</t>
  </si>
  <si>
    <t>06</t>
  </si>
  <si>
    <t xml:space="preserve">    职工基本医疗保险缴费</t>
  </si>
  <si>
    <t>07</t>
  </si>
  <si>
    <t xml:space="preserve">    其他社会保障缴费</t>
  </si>
  <si>
    <t>08</t>
  </si>
  <si>
    <t>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</si>
  <si>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</si>
  <si>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</si>
  <si>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</si>
  <si>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</si>
  <si>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</si>
  <si>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</si>
  <si>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劳务费</t>
  </si>
  <si>
    <t xml:space="preserve">    工会经费</t>
  </si>
  <si>
    <t xml:space="preserve">    福利费</t>
  </si>
  <si>
    <t>10</t>
  </si>
  <si>
    <t xml:space="preserve">    公务用车运行维护费</t>
  </si>
  <si>
    <t xml:space="preserve">    其他交通费用</t>
  </si>
  <si>
    <t>12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</si>
  <si>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</si>
  <si>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</si>
  <si>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</si>
  <si>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</si>
  <si>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</si>
  <si>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</si>
  <si>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生活补助</t>
  </si>
  <si>
    <t xml:space="preserve">    奖励金</t>
  </si>
  <si>
    <t>按《抚顺市财政局部门预算输出表》中的《支出汇总（按部门预算经济科目）（基本支出）填列（不含政府性基金收入及财政专户收入）</t>
  </si>
  <si>
    <t>2019年纳入预算管理的行政事业性收费预算支出表</t>
  </si>
  <si>
    <t>公开表11</t>
  </si>
  <si>
    <t>教师资格考试费</t>
  </si>
  <si>
    <t>体检收入</t>
  </si>
  <si>
    <t>注：如果此表无数，请在此注明“本部门没有纳入预算管理的行政事业性收费预算拨款收入，也没有使用纳入预算管理的行政事业性收费安排的支出，故本表无数据”。</t>
  </si>
  <si>
    <t>按《经济科目对应功能科目支出预算汇总表（按功能科目）》分单位填列（行政事业性收入）</t>
  </si>
  <si>
    <t>2019年部门（政府性基金收入）政府性基金预算支出表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</si>
  <si>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</si>
  <si>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</si>
  <si>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按《经济科目对应功能科目支出预算汇总表（按功能科目）》分单位填列（政府性基金收入）</t>
  </si>
  <si>
    <t>2019年部门（国有资本经营收入）国有资本经营预算支出表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</si>
  <si>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</si>
  <si>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</si>
  <si>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2019年部门项目支出预算表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</si>
  <si>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</si>
  <si>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</si>
  <si>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</si>
  <si>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</si>
  <si>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抚顺市教育发展服务中心(抚顺市招生考试委员会办公室)</t>
  </si>
  <si>
    <t>全国教师资格证考试</t>
  </si>
  <si>
    <t>商品和服务支出24.29万元：一、差旅费0.06万元。二、劳务费4.23万元：1.试卷运输工作0.5万元；2.考试值班工作0.1万元；3.试卷发放、接收工作0.4万元；4.考试录像回放工作0.8万元；5.监察员工作2.43元。三、委托业务费20万元：付考点监考工作20万元。</t>
  </si>
  <si>
    <t>普通高校美术考试</t>
  </si>
  <si>
    <t xml:space="preserve">商品和服务支出4.44万元：一、差旅费0.05万元。二、劳务费1.89万元：1.监察员补助1.24万元；2.运输试卷补助0.2万元；3.发放、接收试卷补助0.2万元；4.录像回放补助0.2万元；5.值班补助0.05万。三、委托业务费2.5万元：1.付考点监考费2.5万元。 </t>
  </si>
  <si>
    <t>高职专升本考试</t>
  </si>
  <si>
    <t>商品和服务支出4.32万元：一、差旅费0.05万元。二、劳务费4.27万元：1.付监考费2.62万元；2.监察员补助0.8万元；3.运输试卷补助0.2万元；4.发放、接收试卷补助0.26万元；5.录像回放补助0.36万元；6.值班补助0.03万元。</t>
  </si>
  <si>
    <t>成人考试、大学英语考试</t>
  </si>
  <si>
    <t>商品和服务支出20.25万元：一、办公经费3万元：1.购置耗材3万元。二、差旅费0.2万元。三、维护费0.96万元：考场电子监控系统网络费0.96万元。四、劳务费4.09万元：1.试卷运输工作0.8万元；2.考试值班工作0.15万元；3.试卷发放、接收工作0.55万元；4.考试录像回放工作0.5万元；5.监察员工作2.09万元。五、委托业务费12万元：付各考点监考工作12万元。</t>
  </si>
  <si>
    <t>上缴省各类报名考试费</t>
  </si>
  <si>
    <t>其他支出6万元：上缴省外语口试报名费6000人，每人10元，计6万元。</t>
  </si>
  <si>
    <t>初中升学考试</t>
  </si>
  <si>
    <t>商品和服务支出81.67万元：一、印刷费6.4万元：1.中考升学指导、报名信息卡、报名登记表、报名材料、考生档案袋等印刷费6.4万元。二、差旅费0.6万元。三、维护费2.72万元：考场电子监控系统网络费2.72万元。四、劳务费8.40万元：1.考试值班工作0.08万元；2.试卷发放、接收工作0.5万元；3.考试录像回放工作0.85万元；4.试卷扫描工作0.3万元；5.中考指挥部、监察员、公安工作6.67万元。五、委托业务费63.4万元：1.拨市区监考费2万元；2.中考软件升级及现场服务费5.6万元；3.购条型码专用纸、志愿信息卡、成绩条防伪纸等款2.8万元；4.中考试卷款17万元；5.中考试卷、答题卡网上评卷扫描技术服务费12万元；6.评卷工作24万元。六、其他商品和服务支出0.15万元：1.广告费0.15万元。</t>
  </si>
  <si>
    <t>普通高校、外语口试</t>
  </si>
  <si>
    <t xml:space="preserve">商品和服务支出45.34万元：一、差旅费5.41万元：1.监考教师轮换报交通费、伙食、住宿费4.41万元，2.派到各县区监察员、参加省会议1万元。二、维护费2.48万元：1.考场电子监控系统网络费2.08万元；2.高考主控室监控系统网络费0.4万元。三、劳务费14.45万元：1.试卷运输工作0.7万元；2.考试值班工作0.1万元；3.试卷发放、接收工作0.6万元；4.录像回放工作1.6万元；5.高考指挥部、监察员工作7.25万元6.高考交警、公安工作2.7万元；7.录取工作1.5万元。四、委托业务费22万元：付县区监考费22万。五、其他交通费用：1.租车费等1万元。 </t>
  </si>
  <si>
    <t>成人学士学位外语考试</t>
  </si>
  <si>
    <t>商品和服务支出8.73万元：一、差旅费0.2万元。二、劳务费2.53万元：1.监察员补助1万元；2.运输试卷补助0.5万元，；3.发放、接收试卷补助0.4万元；4.录像回放补助0.55万元；5.值班补助0.08万元。三、委托业务费6万元：付考点监考工作6万元。</t>
  </si>
  <si>
    <t>初中学科结业考试</t>
  </si>
  <si>
    <t>商品和服务支出14.66万元：委托业务费14.66万元：1.购条形码专用纸、报名信息卡、成绩条防伪纸1.8万元；2.付县区监考工作费4.76万元；3.评卷工作补助费3万元；4.试卷款3.6万元；5.计算机软件现场服务费1.5万元。</t>
  </si>
  <si>
    <t>自学考试、学历认定、毕业生审定考试</t>
  </si>
  <si>
    <t>商品和服务支出11万元：一、差旅费0.2万元。二、维护费0.8万元：考场电子监控系统网络费0.8万元。三、劳务费10万元：1.试卷运输工作1.5万元；2.试值班工作0.15万元；3.试卷发放、接收工作1万元；4.试录像回放工作1.3万元；5.自学考试监察工作1.75万元；6.计算机等级考试监察工作1.7万元；7.自考学历审查工作1.3万元；8.自考毕业证审查工作1.3万元。</t>
  </si>
  <si>
    <t>研究生考试</t>
  </si>
  <si>
    <t>商品和服务支出28.4万元：一、邮电费1.14万元。二、维护费0.96万元：1、考场电子监控系统网络费0.96万元。三劳务费5.3万元：1.试卷运输工作0.3万元；2.考试值班工作0.3万元；3.试卷发放、接收工作0.3万元；4.考试录像回放工作0.6万元；5.监察员补助费3.8万元。四、委托业务费20万元：1.付各考点监考费20万元。五、其他交通费用：1.租车费1万元。</t>
  </si>
  <si>
    <t>普通高中学业水平考试</t>
  </si>
  <si>
    <t xml:space="preserve">商品和服务支出36万元：一、差旅费0.37万元。二、维护费2.08万元：考场电子监控系统网络费2.08万元。三、劳务费3.55万元：1.试卷运输工作0.26万元；2.考试值班工作0.05万元；3.试卷发放、接收工作0.24万元；4.考试录像回放工作1万元；5.监察员工作补助费2万元。四、委托业务费30万元：付县区监考费30万元。 </t>
  </si>
  <si>
    <t>体检设备购置</t>
  </si>
  <si>
    <t xml:space="preserve">资本性支出：14.86万元：专用设备购置：14.86万元：1、彩超机10.72万元：1台，单价10.72万元；2、电子体检秤1.5万元：5台，单价3000元；3、医用屏风1万元：10个，单价1000元；4、复印机0.8万元：1台；单价8000元；5、A4黑白激光打印机0.84万元：7台，单价1200元。
</t>
  </si>
  <si>
    <t>高校招生体检</t>
  </si>
  <si>
    <t>商品和服务支出6.3万元：1.体检电费0.5万元；2.体检网络1万元；3.劳务费3.6万元：45人，10天，每天80元；4.体检用消耗品0.8万元；5.体检器材检测0.4万元。</t>
  </si>
  <si>
    <t>中小学普通体检项目</t>
  </si>
  <si>
    <t>商品服务支出1.35万元：1.办公费：用于购置体检消耗品0.95万元；2.印刷费0.4万元：体检卡片4000份，单价1元。</t>
  </si>
  <si>
    <t>部分标准化考点新增设备及搬迁</t>
  </si>
  <si>
    <t>资本性支出58.47万元：（一）办公设备购置52.26万元：1.标准化考点新增设备：15.2万元；2.高考监控设备28.48万元；3.录像回放存储项目专用电脑8.58万元：22台，单价3900元。（二）其他资本性支出6.21万元：标准化考点搬迁6.21万元。</t>
  </si>
  <si>
    <t>高考身份验证终端</t>
  </si>
  <si>
    <t>资本性支出45万元：专用设备购置45万元：高考身份验证终端100台，单价4500元。</t>
  </si>
  <si>
    <t>市中小学卫生保健所避险搬迁改造</t>
  </si>
  <si>
    <t>资本性支出（基本建设）100万元：大型修缮100万元。</t>
  </si>
  <si>
    <t>主控室及考点设备维护项目</t>
  </si>
  <si>
    <t>资本性支出：其他资本性资出23万元：用于考点设备维护、维修、更换和考前操作人中培训等，每个考点1万元，共计23个考点。</t>
  </si>
  <si>
    <t>作弊防控系统建设项目监理费</t>
  </si>
  <si>
    <t>资本性支出：其他资本性支出10万元：工程监理费10万元。</t>
  </si>
  <si>
    <t>教学仪器设备购置</t>
  </si>
  <si>
    <t>商品服务支出58.5万元：专用设备：58.5万元：一职专教师用计算机150台，单价3900元。</t>
  </si>
  <si>
    <t>中考评卷设备更新</t>
  </si>
  <si>
    <t>资本性支出3万元：办公设备购置3万元：1.一体机0.5万元：2台，单价2500元；2.碎纸机0.1万元：1台，单价1000元；3.中考评卷服务器2.4万元：1台，单价2.4万元。</t>
  </si>
  <si>
    <t>注：如果此表无数，请在此注明“本部门没有需申报绩效考核的项目支出，故本表无数据”。</t>
  </si>
  <si>
    <t>按《项目支出明细表（显示二级单位）》中的《2018年项目详细情报表）》分单位填列项目名称及项目详细内容</t>
  </si>
  <si>
    <t>2019年部门政府采购支出预算表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</si>
  <si>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</si>
  <si>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</si>
  <si>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</si>
  <si>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</si>
  <si>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</si>
  <si>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部分考点新增设备及搬迁</t>
  </si>
  <si>
    <t>注：如果此表无数，请在此注明“2019年本部门没有政府采购预算支出，故本表无数据”。</t>
  </si>
  <si>
    <t>2019年部门政府购买服务支出预算表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</si>
  <si>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</si>
  <si>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</si>
  <si>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</si>
  <si>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</si>
  <si>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</si>
  <si>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</si>
  <si>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</si>
  <si>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注：2019年本部门没有政府购买服务支出，故本表无数据。</t>
  </si>
  <si>
    <t>2019年部门一般公共预算“三公”经费支出情况表</t>
  </si>
  <si>
    <t>公开表17</t>
  </si>
  <si>
    <t>项目</t>
  </si>
  <si>
    <t>金额</t>
  </si>
  <si>
    <t>2019年预算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</si>
  <si>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</si>
  <si>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</si>
  <si>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</si>
  <si>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</si>
  <si>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</si>
  <si>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</si>
  <si>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</si>
  <si>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按《三公经费表》中的《三公总表》填列（剔除政府性基金收入、财政专户收入,由财力测算表查询）</t>
  </si>
  <si>
    <t>2019年部门一般公共预算机关运行经费明细表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</si>
  <si>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</si>
  <si>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</si>
  <si>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商品服务支出</t>
  </si>
  <si>
    <t>办公费</t>
  </si>
  <si>
    <t xml:space="preserve">水费 </t>
  </si>
  <si>
    <t>电费</t>
  </si>
  <si>
    <t>邮电费</t>
  </si>
  <si>
    <t>取暖费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</si>
  <si>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</si>
  <si>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</si>
  <si>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</si>
  <si>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</si>
  <si>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</si>
  <si>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</si>
  <si>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</si>
  <si>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</si>
  <si>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</si>
  <si>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</si>
  <si>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</si>
  <si>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2019年部门项目支出预算绩效目标情况表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</si>
  <si>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</si>
  <si>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</si>
  <si>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</si>
  <si>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</si>
  <si>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</si>
  <si>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</si>
  <si>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</si>
  <si>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</si>
  <si>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</si>
  <si>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 xml:space="preserve">1.保证考生公平考试；2.保证各类考试的顺利进行  </t>
  </si>
  <si>
    <t>2019年1月-6月</t>
  </si>
  <si>
    <t>将凤翔实验校考点设备搬迁至十中考点</t>
  </si>
  <si>
    <t>对十中、雷锋学校、学院附中、育才中学、五中考点部分设备更换。</t>
  </si>
  <si>
    <t>保证考生公平考试</t>
  </si>
  <si>
    <t>保证各类考试的顺利进行</t>
  </si>
  <si>
    <t>确保各类考试公平公正，防替考</t>
  </si>
  <si>
    <t>身份验证终端100台，对参加考试人员身份进行认证</t>
  </si>
  <si>
    <t>确保各类考试公平公正，防止替考。</t>
  </si>
  <si>
    <t>抚顺市教育发展服务中心（市招办）办公楼改造及搬迁避险工程</t>
  </si>
  <si>
    <t>确保2019年及未来中、高考体检工作顺利进行，确保2019年及未来各类考试招生及现场确认，考试管理工作顺利进行</t>
  </si>
  <si>
    <t>2019年1月-3月</t>
  </si>
  <si>
    <t>维修办公楼</t>
  </si>
  <si>
    <t>电增容至80千瓦</t>
  </si>
  <si>
    <t>确保2019年及未来中、高考体检工作顺利进行</t>
  </si>
  <si>
    <t>确保2019年及未来各类考试招生及现场确认，考试管理工作顺利进行</t>
  </si>
  <si>
    <t>中考评卷设备更新项目</t>
  </si>
  <si>
    <t>确保各类考试顺利进行</t>
  </si>
  <si>
    <t>一体机2台</t>
  </si>
  <si>
    <t>碎纸机1台</t>
  </si>
  <si>
    <t>中考评卷服务器1台</t>
  </si>
  <si>
    <t>标准化考点软硬件维护</t>
  </si>
  <si>
    <t>确保各类考试公平公正</t>
  </si>
  <si>
    <t>作弊防控系统软硬件设备等</t>
  </si>
  <si>
    <t>一职专教育装备</t>
  </si>
  <si>
    <t xml:space="preserve">1.为教师提供教学资源，更好地为备课、科研、管理提供信息，提高教学方法，提升教学质量。
2.改善功能性教学设备，增强素质教育硬件设施，提升育人环境，培养全面发展人才。
</t>
  </si>
  <si>
    <t>2019年12月前全面完成</t>
  </si>
  <si>
    <t>教师用计算机150台</t>
  </si>
  <si>
    <t>为教师提供教学资源，更好地为备课、科研、管理提供信息，提高教学方法，提升教学质量。</t>
  </si>
  <si>
    <t>通过成人考试、大学英语考试，使考生文化水平、学历水平有了一定的提高，给国家培养有用人才。</t>
  </si>
  <si>
    <t>2019年6-12月</t>
  </si>
  <si>
    <t>成人报名考试人数为4500人。</t>
  </si>
  <si>
    <t>大学英语考试报名人数为50000人。</t>
  </si>
  <si>
    <t>获得成人本科毕业证。</t>
  </si>
  <si>
    <t>获得英语合格证。</t>
  </si>
  <si>
    <t>为了各级各类考试平稳顺利进行。</t>
  </si>
  <si>
    <t>2019年5-12月</t>
  </si>
  <si>
    <t>成人学士学位考试报名人数为9000人。</t>
  </si>
  <si>
    <t>通过学士学位考试获取学位证书。</t>
  </si>
  <si>
    <t>通过初二生物、地理结业考试，完成学生阶段性学习，测试学生生物、地理学习水平。</t>
  </si>
  <si>
    <t>初二生物、地理考生数各为11200人。</t>
  </si>
  <si>
    <t>测试学生生物、地理学习水平。</t>
  </si>
  <si>
    <t>通过高职专升本考试，使考生文化水平、学历水平有了一定的提高，给国家培养有用人才。</t>
  </si>
  <si>
    <t>2019年3-12月</t>
  </si>
  <si>
    <t>成人报名考试人数为1600人。</t>
  </si>
  <si>
    <t>保证向上级院校输送合格人才，择优录取。</t>
  </si>
  <si>
    <t>通过普通高校考试、外语考试，使考生文化水平有一定提高，给国家培养有用人才。</t>
  </si>
  <si>
    <t>普通高校报名考试人数为10000人。</t>
  </si>
  <si>
    <t>普通高校招生考试口试报名人数为6000人。</t>
  </si>
  <si>
    <t>考生外语口试获得等级成绩。</t>
  </si>
  <si>
    <t>保证700名考生顺利参加考试</t>
  </si>
  <si>
    <t>全市美术加试考试</t>
  </si>
  <si>
    <t>通过美术加试考试获取加试证，顺利参加高考</t>
  </si>
  <si>
    <t>通过普通高中学业水平考试，使考生文化水平有所提高，给国家培养有用人才。</t>
  </si>
  <si>
    <t>普通高校学业水平考试人数为11000人。</t>
  </si>
  <si>
    <t>保证向上级院校输送合格人才，获取高中毕业证书。</t>
  </si>
  <si>
    <t>通过考试，全国中小学教师获得从业资格证。</t>
  </si>
  <si>
    <t>全国中小学教师资格证考生为18450科。</t>
  </si>
  <si>
    <t>保证教师获得资格证，以便从事教师工作。</t>
  </si>
  <si>
    <t>及时上缴各类考试报名费。</t>
  </si>
  <si>
    <t>外语口试报名费6000人。</t>
  </si>
  <si>
    <t>每年在9月份上缴报名考试费。</t>
  </si>
  <si>
    <t>2019年10-12月。</t>
  </si>
  <si>
    <t>研究生报名考试人数为4200人。</t>
  </si>
  <si>
    <t>通过自考考试、学历认定、毕业生审定、实践环节、计算机等级考试，是考生文化水平有了提高，给国家培养人才。</t>
  </si>
  <si>
    <t>自学考试报名科次14000科。</t>
  </si>
  <si>
    <t>自学考试学历认定人数为900人。</t>
  </si>
  <si>
    <t>计算机等级考试人数17500人。</t>
  </si>
  <si>
    <t>自考考试毕业生审定人数为800人。</t>
  </si>
  <si>
    <t>保证考生获取单科合格证书。</t>
  </si>
  <si>
    <t>保证考生获取等级证书。</t>
  </si>
  <si>
    <t>保证考生获取学历认定合格证书。</t>
  </si>
  <si>
    <t>保证考生获取毕业证书。</t>
  </si>
  <si>
    <t>通过中考考试，使考生文化水平有了提高，给国家培养人才。</t>
  </si>
  <si>
    <t>中考报名考试人数为13000人。</t>
  </si>
  <si>
    <t>保证向高等学校输送合格人才，择优录取。</t>
  </si>
  <si>
    <t>高招体检</t>
  </si>
  <si>
    <t>完成体检6800人，通过体检结果考生了解自身状况，有选择性地依据体检结果填报高考自愿。</t>
  </si>
  <si>
    <t>2019年3月至4月</t>
  </si>
  <si>
    <t>体检6800人</t>
  </si>
  <si>
    <t>考生熟悉、掌握体检标准</t>
  </si>
  <si>
    <t>依据体检结果填报高考自愿</t>
  </si>
  <si>
    <t>体检20000人，调查研究中小学生体质健康状况，指导中小学常见疾病的预防和矫治。</t>
  </si>
  <si>
    <t>2019年9月-11月</t>
  </si>
  <si>
    <t>体检20000人</t>
  </si>
  <si>
    <t>调查研究中小学生体质健康状况。</t>
  </si>
  <si>
    <t>指导中小学常见疾病的预防和矫治。</t>
  </si>
  <si>
    <t>由于体检需要，需购置相关的专用设备，加强单位内部硬件建设，提高体检效率。</t>
  </si>
  <si>
    <t>2019年1月-12月</t>
  </si>
  <si>
    <t xml:space="preserve">彩超机1台   </t>
  </si>
  <si>
    <t xml:space="preserve">电子体检秤5台   </t>
  </si>
  <si>
    <t xml:space="preserve">医用屏风10个   </t>
  </si>
  <si>
    <t>复印机1台、激光打印机7台</t>
  </si>
  <si>
    <t>加强单位内部硬件建设</t>
  </si>
  <si>
    <t>提高体检效率</t>
  </si>
  <si>
    <t>2019年度部门预算公开情况统计表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</si>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</sst>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0_);[Red]\(0\)"/>
    <numFmt numFmtId="183" formatCode="#,##0.00;[Red]#,##0.00"/>
    <numFmt numFmtId="184" formatCode="#,##0.00_);[Red]\(#,##0.00\)"/>
    <numFmt numFmtId="185" formatCode="0.0_ "/>
  </numFmts>
  <fonts count="44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1" applyNumberFormat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26" fillId="7" borderId="1" applyNumberFormat="0" applyAlignment="0" applyProtection="0"/>
    <xf numFmtId="0" fontId="28" fillId="8" borderId="0" applyNumberFormat="0" applyBorder="0" applyAlignment="0" applyProtection="0"/>
    <xf numFmtId="9" fontId="1" fillId="0" borderId="0" applyFont="0" applyFill="0" applyBorder="0" applyAlignment="0" applyProtection="0"/>
    <xf numFmtId="0" fontId="20" fillId="6" borderId="0" applyNumberFormat="0" applyBorder="0" applyAlignment="0" applyProtection="0"/>
    <xf numFmtId="0" fontId="3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0" fillId="10" borderId="2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7" fillId="0" borderId="4" applyNumberFormat="0" applyFill="0" applyAlignment="0" applyProtection="0"/>
    <xf numFmtId="0" fontId="20" fillId="13" borderId="0" applyNumberFormat="0" applyBorder="0" applyAlignment="0" applyProtection="0"/>
    <xf numFmtId="0" fontId="21" fillId="0" borderId="5" applyNumberFormat="0" applyFill="0" applyAlignment="0" applyProtection="0"/>
    <xf numFmtId="0" fontId="20" fillId="14" borderId="0" applyNumberFormat="0" applyBorder="0" applyAlignment="0" applyProtection="0"/>
    <xf numFmtId="0" fontId="29" fillId="7" borderId="6" applyNumberFormat="0" applyAlignment="0" applyProtection="0"/>
    <xf numFmtId="0" fontId="26" fillId="7" borderId="1" applyNumberFormat="0" applyAlignment="0" applyProtection="0"/>
    <xf numFmtId="0" fontId="37" fillId="15" borderId="7" applyNumberFormat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8" applyNumberFormat="0" applyFill="0" applyAlignment="0" applyProtection="0"/>
    <xf numFmtId="0" fontId="23" fillId="18" borderId="0" applyNumberFormat="0" applyBorder="0" applyAlignment="0" applyProtection="0"/>
    <xf numFmtId="0" fontId="33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3" borderId="0" applyNumberFormat="0" applyBorder="0" applyAlignment="0" applyProtection="0"/>
    <xf numFmtId="0" fontId="24" fillId="19" borderId="0" applyNumberFormat="0" applyBorder="0" applyAlignment="0" applyProtection="0"/>
    <xf numFmtId="0" fontId="20" fillId="20" borderId="0" applyNumberFormat="0" applyBorder="0" applyAlignment="0" applyProtection="0"/>
    <xf numFmtId="0" fontId="23" fillId="12" borderId="0" applyNumberFormat="0" applyBorder="0" applyAlignment="0" applyProtection="0"/>
    <xf numFmtId="0" fontId="20" fillId="11" borderId="0" applyNumberFormat="0" applyBorder="0" applyAlignment="0" applyProtection="0"/>
    <xf numFmtId="0" fontId="23" fillId="2" borderId="0" applyNumberFormat="0" applyBorder="0" applyAlignment="0" applyProtection="0"/>
    <xf numFmtId="0" fontId="25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9" fillId="7" borderId="6" applyNumberFormat="0" applyAlignment="0" applyProtection="0"/>
    <xf numFmtId="0" fontId="23" fillId="3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" borderId="0" applyNumberFormat="0" applyBorder="0" applyAlignment="0" applyProtection="0"/>
    <xf numFmtId="0" fontId="20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19" borderId="0" applyNumberFormat="0" applyBorder="0" applyAlignment="0" applyProtection="0"/>
    <xf numFmtId="0" fontId="23" fillId="4" borderId="0" applyNumberFormat="0" applyBorder="0" applyAlignment="0" applyProtection="0"/>
    <xf numFmtId="0" fontId="20" fillId="24" borderId="0" applyNumberFormat="0" applyBorder="0" applyAlignment="0" applyProtection="0"/>
    <xf numFmtId="0" fontId="23" fillId="8" borderId="0" applyNumberFormat="0" applyBorder="0" applyAlignment="0" applyProtection="0"/>
    <xf numFmtId="0" fontId="20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1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2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7" fillId="15" borderId="7" applyNumberFormat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2" fillId="5" borderId="1" applyNumberFormat="0" applyAlignment="0" applyProtection="0"/>
    <xf numFmtId="0" fontId="0" fillId="10" borderId="2" applyNumberFormat="0" applyFont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</cellStyleXfs>
  <cellXfs count="328">
    <xf numFmtId="0" fontId="0" fillId="0" borderId="0" xfId="0" applyAlignment="1">
      <alignment vertical="center"/>
    </xf>
    <xf numFmtId="0" fontId="1" fillId="0" borderId="0" xfId="109" applyFont="1" applyAlignment="1">
      <alignment vertical="center"/>
      <protection/>
    </xf>
    <xf numFmtId="0" fontId="2" fillId="0" borderId="0" xfId="109" applyFont="1" applyAlignment="1">
      <alignment horizontal="center"/>
      <protection/>
    </xf>
    <xf numFmtId="0" fontId="2" fillId="0" borderId="0" xfId="109" applyFont="1">
      <alignment/>
      <protection/>
    </xf>
    <xf numFmtId="0" fontId="1" fillId="0" borderId="0" xfId="109" applyFont="1">
      <alignment/>
      <protection/>
    </xf>
    <xf numFmtId="0" fontId="1" fillId="0" borderId="0" xfId="109">
      <alignment/>
      <protection/>
    </xf>
    <xf numFmtId="0" fontId="3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/>
      <protection/>
    </xf>
    <xf numFmtId="0" fontId="1" fillId="0" borderId="0" xfId="109" applyFont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/>
      <protection/>
    </xf>
    <xf numFmtId="0" fontId="2" fillId="0" borderId="11" xfId="109" applyFont="1" applyBorder="1" applyAlignment="1">
      <alignment horizontal="center" vertical="center"/>
      <protection/>
    </xf>
    <xf numFmtId="0" fontId="2" fillId="0" borderId="12" xfId="109" applyFont="1" applyBorder="1" applyAlignment="1">
      <alignment horizontal="center" vertical="center"/>
      <protection/>
    </xf>
    <xf numFmtId="0" fontId="2" fillId="0" borderId="13" xfId="109" applyFont="1" applyBorder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 wrapText="1"/>
      <protection/>
    </xf>
    <xf numFmtId="0" fontId="2" fillId="0" borderId="14" xfId="109" applyFont="1" applyBorder="1" applyAlignment="1">
      <alignment horizontal="center" vertical="center"/>
      <protection/>
    </xf>
    <xf numFmtId="0" fontId="1" fillId="0" borderId="11" xfId="109" applyFont="1" applyBorder="1" applyAlignment="1">
      <alignment horizontal="center" vertical="center" wrapText="1"/>
      <protection/>
    </xf>
    <xf numFmtId="0" fontId="1" fillId="0" borderId="14" xfId="109" applyFont="1" applyBorder="1" applyAlignment="1">
      <alignment horizontal="center" vertical="center" wrapText="1"/>
      <protection/>
    </xf>
    <xf numFmtId="0" fontId="1" fillId="0" borderId="12" xfId="109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6" fillId="26" borderId="0" xfId="122" applyFont="1" applyFill="1" applyAlignment="1">
      <alignment horizontal="left" vertical="center"/>
      <protection/>
    </xf>
    <xf numFmtId="0" fontId="7" fillId="26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26" borderId="11" xfId="0" applyNumberFormat="1" applyFont="1" applyFill="1" applyBorder="1" applyAlignment="1" applyProtection="1">
      <alignment horizontal="left" vertical="center" wrapText="1"/>
      <protection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4" fontId="0" fillId="26" borderId="15" xfId="0" applyNumberFormat="1" applyFont="1" applyFill="1" applyBorder="1" applyAlignment="1" applyProtection="1">
      <alignment vertical="center"/>
      <protection/>
    </xf>
    <xf numFmtId="4" fontId="0" fillId="26" borderId="16" xfId="0" applyNumberFormat="1" applyFont="1" applyFill="1" applyBorder="1" applyAlignment="1" applyProtection="1">
      <alignment vertical="center" wrapText="1"/>
      <protection/>
    </xf>
    <xf numFmtId="4" fontId="0" fillId="26" borderId="10" xfId="0" applyNumberFormat="1" applyFont="1" applyFill="1" applyBorder="1" applyAlignment="1" applyProtection="1">
      <alignment vertical="center" wrapText="1"/>
      <protection/>
    </xf>
    <xf numFmtId="0" fontId="0" fillId="26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26" borderId="10" xfId="0" applyNumberFormat="1" applyFont="1" applyFill="1" applyBorder="1" applyAlignment="1" applyProtection="1">
      <alignment horizontal="center" vertical="center" wrapText="1"/>
      <protection/>
    </xf>
    <xf numFmtId="4" fontId="0" fillId="26" borderId="10" xfId="0" applyNumberFormat="1" applyFont="1" applyFill="1" applyBorder="1" applyAlignment="1" applyProtection="1">
      <alignment vertical="center"/>
      <protection/>
    </xf>
    <xf numFmtId="0" fontId="0" fillId="26" borderId="10" xfId="0" applyNumberFormat="1" applyFont="1" applyFill="1" applyBorder="1" applyAlignment="1" applyProtection="1">
      <alignment horizontal="center" vertical="center"/>
      <protection/>
    </xf>
    <xf numFmtId="0" fontId="9" fillId="26" borderId="0" xfId="0" applyFont="1" applyFill="1" applyAlignment="1">
      <alignment vertical="center"/>
    </xf>
    <xf numFmtId="0" fontId="7" fillId="26" borderId="0" xfId="0" applyFont="1" applyFill="1" applyAlignment="1">
      <alignment vertical="center"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0" xfId="0" applyNumberFormat="1" applyFont="1" applyFill="1" applyBorder="1" applyAlignment="1" applyProtection="1">
      <alignment vertical="center" wrapText="1"/>
      <protection/>
    </xf>
    <xf numFmtId="0" fontId="0" fillId="26" borderId="10" xfId="0" applyNumberFormat="1" applyFont="1" applyFill="1" applyBorder="1" applyAlignment="1" applyProtection="1">
      <alignment vertical="top" wrapText="1"/>
      <protection/>
    </xf>
    <xf numFmtId="57" fontId="0" fillId="26" borderId="10" xfId="0" applyNumberFormat="1" applyFont="1" applyFill="1" applyBorder="1" applyAlignment="1" applyProtection="1">
      <alignment vertical="center" wrapText="1"/>
      <protection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21" applyFont="1" applyAlignment="1">
      <alignment vertical="center"/>
      <protection/>
    </xf>
    <xf numFmtId="0" fontId="6" fillId="27" borderId="0" xfId="21" applyFont="1" applyFill="1" applyAlignment="1">
      <alignment vertical="center" wrapText="1"/>
      <protection/>
    </xf>
    <xf numFmtId="0" fontId="6" fillId="0" borderId="0" xfId="21" applyFont="1" applyAlignment="1">
      <alignment vertical="center"/>
      <protection/>
    </xf>
    <xf numFmtId="0" fontId="7" fillId="0" borderId="0" xfId="0" applyFont="1" applyAlignment="1">
      <alignment vertical="center"/>
    </xf>
    <xf numFmtId="49" fontId="9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Alignment="1">
      <alignment vertical="center"/>
      <protection/>
    </xf>
    <xf numFmtId="0" fontId="9" fillId="0" borderId="0" xfId="21" applyFont="1">
      <alignment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10" fillId="0" borderId="0" xfId="21" applyNumberFormat="1" applyFont="1" applyFill="1" applyAlignment="1" applyProtection="1">
      <alignment horizontal="centerContinuous" vertical="center"/>
      <protection/>
    </xf>
    <xf numFmtId="2" fontId="9" fillId="0" borderId="0" xfId="21" applyNumberFormat="1" applyFont="1" applyFill="1" applyAlignment="1" applyProtection="1">
      <alignment horizontal="center" vertical="center"/>
      <protection/>
    </xf>
    <xf numFmtId="2" fontId="6" fillId="0" borderId="0" xfId="21" applyNumberFormat="1" applyFont="1" applyFill="1" applyAlignment="1" applyProtection="1">
      <alignment horizontal="right" vertical="center"/>
      <protection/>
    </xf>
    <xf numFmtId="0" fontId="6" fillId="0" borderId="0" xfId="122" applyFont="1" applyFill="1" applyAlignment="1">
      <alignment horizontal="left" vertical="center"/>
      <protection/>
    </xf>
    <xf numFmtId="176" fontId="6" fillId="0" borderId="18" xfId="21" applyNumberFormat="1" applyFont="1" applyFill="1" applyBorder="1" applyAlignment="1" applyProtection="1">
      <alignment horizontal="right" vertical="center"/>
      <protection/>
    </xf>
    <xf numFmtId="49" fontId="6" fillId="0" borderId="10" xfId="21" applyNumberFormat="1" applyFont="1" applyFill="1" applyBorder="1" applyAlignment="1" applyProtection="1">
      <alignment horizontal="center" vertical="center" wrapText="1"/>
      <protection/>
    </xf>
    <xf numFmtId="176" fontId="6" fillId="0" borderId="10" xfId="2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left" vertical="center" wrapText="1"/>
      <protection/>
    </xf>
    <xf numFmtId="178" fontId="6" fillId="0" borderId="10" xfId="21" applyNumberFormat="1" applyFont="1" applyFill="1" applyBorder="1" applyAlignment="1" applyProtection="1">
      <alignment horizontal="right" vertical="center" wrapText="1"/>
      <protection/>
    </xf>
    <xf numFmtId="0" fontId="6" fillId="0" borderId="0" xfId="21" applyFont="1">
      <alignment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left" vertical="center" wrapText="1"/>
      <protection/>
    </xf>
    <xf numFmtId="178" fontId="9" fillId="0" borderId="10" xfId="21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Fill="1" applyAlignment="1">
      <alignment vertical="center"/>
      <protection/>
    </xf>
    <xf numFmtId="179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8" xfId="122" applyFont="1" applyFill="1" applyBorder="1" applyAlignment="1">
      <alignment horizontal="left" vertical="center"/>
      <protection/>
    </xf>
    <xf numFmtId="0" fontId="6" fillId="0" borderId="18" xfId="122" applyFont="1" applyFill="1" applyBorder="1" applyAlignment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81" fontId="11" fillId="0" borderId="0" xfId="0" applyNumberFormat="1" applyFont="1" applyFill="1" applyAlignment="1" applyProtection="1">
      <alignment vertical="center" wrapText="1"/>
      <protection/>
    </xf>
    <xf numFmtId="0" fontId="6" fillId="0" borderId="1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181" fontId="9" fillId="0" borderId="10" xfId="21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vertical="center" wrapText="1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21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vertical="center"/>
    </xf>
    <xf numFmtId="0" fontId="10" fillId="0" borderId="0" xfId="21" applyNumberFormat="1" applyFont="1" applyFill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21" applyNumberFormat="1" applyFont="1" applyFill="1" applyBorder="1" applyAlignment="1" applyProtection="1">
      <alignment horizontal="center" vertical="center" wrapText="1"/>
      <protection/>
    </xf>
    <xf numFmtId="49" fontId="9" fillId="0" borderId="10" xfId="137" applyNumberFormat="1" applyFont="1" applyFill="1" applyBorder="1" applyAlignment="1" applyProtection="1">
      <alignment horizontal="center" vertical="center" wrapText="1"/>
      <protection/>
    </xf>
    <xf numFmtId="0" fontId="9" fillId="0" borderId="10" xfId="137" applyNumberFormat="1" applyFont="1" applyFill="1" applyBorder="1" applyAlignment="1" applyProtection="1">
      <alignment horizontal="left" wrapText="1"/>
      <protection/>
    </xf>
    <xf numFmtId="4" fontId="9" fillId="0" borderId="10" xfId="137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83" fontId="0" fillId="0" borderId="10" xfId="137" applyNumberFormat="1" applyFont="1" applyFill="1" applyBorder="1" applyAlignment="1">
      <alignment horizontal="right"/>
      <protection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8" xfId="0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122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9" fillId="0" borderId="0" xfId="21" applyNumberFormat="1" applyFont="1" applyFill="1" applyAlignment="1" applyProtection="1">
      <alignment horizontal="centerContinuous" vertical="center"/>
      <protection/>
    </xf>
    <xf numFmtId="0" fontId="6" fillId="0" borderId="0" xfId="21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18" xfId="122" applyFont="1" applyFill="1" applyBorder="1" applyAlignment="1">
      <alignment horizontal="left" vertical="center" shrinkToFit="1"/>
      <protection/>
    </xf>
    <xf numFmtId="0" fontId="6" fillId="0" borderId="0" xfId="122" applyFont="1" applyFill="1" applyBorder="1" applyAlignment="1">
      <alignment horizontal="left" vertical="center" shrinkToFit="1"/>
      <protection/>
    </xf>
    <xf numFmtId="0" fontId="6" fillId="0" borderId="0" xfId="122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right" vertical="center"/>
    </xf>
    <xf numFmtId="49" fontId="6" fillId="0" borderId="10" xfId="122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49" fontId="6" fillId="0" borderId="10" xfId="120" applyNumberFormat="1" applyFont="1" applyFill="1" applyBorder="1" applyAlignment="1">
      <alignment horizontal="center" vertical="center"/>
      <protection/>
    </xf>
    <xf numFmtId="49" fontId="6" fillId="0" borderId="10" xfId="120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4" fontId="9" fillId="0" borderId="10" xfId="121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 vertical="center"/>
    </xf>
    <xf numFmtId="49" fontId="9" fillId="0" borderId="10" xfId="120" applyNumberFormat="1" applyFont="1" applyFill="1" applyBorder="1" applyAlignment="1">
      <alignment horizontal="center" vertical="center"/>
      <protection/>
    </xf>
    <xf numFmtId="49" fontId="9" fillId="0" borderId="10" xfId="120" applyNumberFormat="1" applyFont="1" applyFill="1" applyBorder="1" applyAlignment="1">
      <alignment horizontal="center" vertical="center"/>
      <protection/>
    </xf>
    <xf numFmtId="0" fontId="9" fillId="0" borderId="10" xfId="120" applyNumberFormat="1" applyFont="1" applyFill="1" applyBorder="1" applyAlignment="1">
      <alignment vertical="center" shrinkToFit="1"/>
      <protection/>
    </xf>
    <xf numFmtId="0" fontId="6" fillId="0" borderId="10" xfId="120" applyNumberFormat="1" applyFont="1" applyFill="1" applyBorder="1" applyAlignment="1">
      <alignment vertical="center" shrinkToFit="1"/>
      <protection/>
    </xf>
    <xf numFmtId="0" fontId="6" fillId="0" borderId="10" xfId="120" applyNumberFormat="1" applyFont="1" applyFill="1" applyBorder="1" applyAlignment="1">
      <alignment horizontal="center" vertical="center"/>
      <protection/>
    </xf>
    <xf numFmtId="0" fontId="9" fillId="0" borderId="10" xfId="120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8" fontId="12" fillId="0" borderId="10" xfId="120" applyNumberFormat="1" applyFont="1" applyFill="1" applyBorder="1" applyAlignment="1">
      <alignment horizontal="right" vertical="center"/>
      <protection/>
    </xf>
    <xf numFmtId="178" fontId="6" fillId="0" borderId="10" xfId="120" applyNumberFormat="1" applyFont="1" applyFill="1" applyBorder="1" applyAlignment="1">
      <alignment horizontal="right" vertical="center"/>
      <protection/>
    </xf>
    <xf numFmtId="178" fontId="6" fillId="0" borderId="10" xfId="121" applyNumberFormat="1" applyFont="1" applyFill="1" applyBorder="1" applyAlignment="1">
      <alignment horizontal="right" vertical="center"/>
      <protection/>
    </xf>
    <xf numFmtId="178" fontId="9" fillId="0" borderId="10" xfId="120" applyNumberFormat="1" applyFont="1" applyFill="1" applyBorder="1" applyAlignment="1">
      <alignment horizontal="right" vertical="center"/>
      <protection/>
    </xf>
    <xf numFmtId="178" fontId="9" fillId="0" borderId="10" xfId="121" applyNumberFormat="1" applyFont="1" applyFill="1" applyBorder="1" applyAlignment="1">
      <alignment horizontal="right" vertical="center"/>
      <protection/>
    </xf>
    <xf numFmtId="178" fontId="6" fillId="0" borderId="10" xfId="120" applyNumberFormat="1" applyFont="1" applyFill="1" applyBorder="1" applyAlignment="1">
      <alignment horizontal="right" vertical="center"/>
      <protection/>
    </xf>
    <xf numFmtId="178" fontId="9" fillId="0" borderId="10" xfId="120" applyNumberFormat="1" applyFont="1" applyFill="1" applyBorder="1" applyAlignment="1">
      <alignment horizontal="right" vertical="center"/>
      <protection/>
    </xf>
    <xf numFmtId="49" fontId="12" fillId="0" borderId="10" xfId="120" applyNumberFormat="1" applyFont="1" applyFill="1" applyBorder="1" applyAlignment="1">
      <alignment horizontal="center" vertical="center"/>
      <protection/>
    </xf>
    <xf numFmtId="49" fontId="12" fillId="0" borderId="10" xfId="120" applyNumberFormat="1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49" fontId="9" fillId="0" borderId="11" xfId="122" applyNumberFormat="1" applyFont="1" applyFill="1" applyBorder="1" applyAlignment="1" applyProtection="1">
      <alignment vertical="center"/>
      <protection/>
    </xf>
    <xf numFmtId="0" fontId="2" fillId="0" borderId="0" xfId="123" applyFont="1" applyAlignment="1">
      <alignment/>
      <protection/>
    </xf>
    <xf numFmtId="0" fontId="6" fillId="0" borderId="14" xfId="0" applyFont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85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21" applyNumberFormat="1" applyFont="1" applyFill="1" applyAlignment="1" applyProtection="1">
      <alignment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77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6" fillId="0" borderId="10" xfId="120" applyNumberFormat="1" applyFont="1" applyFill="1" applyBorder="1" applyAlignment="1">
      <alignment horizontal="right" vertical="center"/>
      <protection/>
    </xf>
    <xf numFmtId="4" fontId="9" fillId="0" borderId="10" xfId="120" applyNumberFormat="1" applyFont="1" applyFill="1" applyBorder="1" applyAlignment="1">
      <alignment horizontal="right" vertical="center"/>
      <protection/>
    </xf>
    <xf numFmtId="43" fontId="9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10" fillId="0" borderId="0" xfId="21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43" fontId="9" fillId="0" borderId="10" xfId="0" applyNumberFormat="1" applyFont="1" applyFill="1" applyBorder="1" applyAlignment="1">
      <alignment horizontal="right" vertical="center"/>
    </xf>
    <xf numFmtId="49" fontId="2" fillId="0" borderId="0" xfId="122" applyNumberFormat="1" applyFont="1" applyFill="1" applyAlignment="1" applyProtection="1">
      <alignment horizontal="left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122" applyFont="1" applyFill="1" applyBorder="1" applyAlignment="1">
      <alignment horizontal="left" vertical="center"/>
      <protection/>
    </xf>
    <xf numFmtId="0" fontId="6" fillId="26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6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6" fillId="0" borderId="22" xfId="0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123" applyFont="1">
      <alignment/>
      <protection/>
    </xf>
    <xf numFmtId="0" fontId="1" fillId="0" borderId="0" xfId="123">
      <alignment/>
      <protection/>
    </xf>
    <xf numFmtId="0" fontId="10" fillId="0" borderId="0" xfId="122" applyNumberFormat="1" applyFont="1" applyFill="1" applyAlignment="1" applyProtection="1">
      <alignment horizontal="center" vertical="center"/>
      <protection/>
    </xf>
    <xf numFmtId="0" fontId="9" fillId="0" borderId="0" xfId="122" applyFont="1" applyFill="1" applyAlignment="1">
      <alignment vertical="center"/>
      <protection/>
    </xf>
    <xf numFmtId="0" fontId="9" fillId="0" borderId="0" xfId="122" applyFont="1" applyFill="1" applyAlignment="1">
      <alignment horizontal="center" vertical="center"/>
      <protection/>
    </xf>
    <xf numFmtId="176" fontId="6" fillId="0" borderId="0" xfId="122" applyNumberFormat="1" applyFont="1" applyFill="1" applyAlignment="1" applyProtection="1">
      <alignment horizontal="right" vertical="center"/>
      <protection/>
    </xf>
    <xf numFmtId="0" fontId="13" fillId="0" borderId="0" xfId="122" applyFont="1" applyFill="1" applyAlignment="1">
      <alignment vertical="center"/>
      <protection/>
    </xf>
    <xf numFmtId="0" fontId="13" fillId="0" borderId="0" xfId="122" applyFont="1" applyFill="1" applyBorder="1" applyAlignment="1">
      <alignment vertical="center"/>
      <protection/>
    </xf>
    <xf numFmtId="0" fontId="6" fillId="0" borderId="10" xfId="122" applyNumberFormat="1" applyFont="1" applyFill="1" applyBorder="1" applyAlignment="1" applyProtection="1">
      <alignment horizontal="centerContinuous" vertical="center"/>
      <protection/>
    </xf>
    <xf numFmtId="0" fontId="6" fillId="0" borderId="10" xfId="122" applyNumberFormat="1" applyFont="1" applyFill="1" applyBorder="1" applyAlignment="1" applyProtection="1">
      <alignment horizontal="center" vertical="center"/>
      <protection/>
    </xf>
    <xf numFmtId="176" fontId="6" fillId="0" borderId="15" xfId="122" applyNumberFormat="1" applyFont="1" applyFill="1" applyBorder="1" applyAlignment="1" applyProtection="1">
      <alignment horizontal="center" vertical="center"/>
      <protection/>
    </xf>
    <xf numFmtId="176" fontId="6" fillId="0" borderId="10" xfId="122" applyNumberFormat="1" applyFont="1" applyFill="1" applyBorder="1" applyAlignment="1" applyProtection="1">
      <alignment horizontal="center" vertical="center"/>
      <protection/>
    </xf>
    <xf numFmtId="0" fontId="0" fillId="0" borderId="10" xfId="123" applyFont="1" applyBorder="1">
      <alignment/>
      <protection/>
    </xf>
    <xf numFmtId="0" fontId="0" fillId="0" borderId="10" xfId="123" applyFont="1" applyBorder="1">
      <alignment/>
      <protection/>
    </xf>
    <xf numFmtId="49" fontId="9" fillId="0" borderId="11" xfId="122" applyNumberFormat="1" applyFont="1" applyFill="1" applyBorder="1" applyAlignment="1" applyProtection="1">
      <alignment horizontal="left" vertical="center" indent="1"/>
      <protection/>
    </xf>
    <xf numFmtId="178" fontId="9" fillId="0" borderId="13" xfId="122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ill="1" applyBorder="1" applyAlignment="1">
      <alignment vertical="center"/>
    </xf>
    <xf numFmtId="178" fontId="9" fillId="0" borderId="10" xfId="122" applyNumberFormat="1" applyFont="1" applyFill="1" applyBorder="1" applyAlignment="1" applyProtection="1">
      <alignment horizontal="right" vertical="center" wrapText="1"/>
      <protection/>
    </xf>
    <xf numFmtId="49" fontId="6" fillId="0" borderId="11" xfId="122" applyNumberFormat="1" applyFont="1" applyFill="1" applyBorder="1" applyAlignment="1" applyProtection="1">
      <alignment horizontal="center" vertical="center"/>
      <protection/>
    </xf>
    <xf numFmtId="178" fontId="6" fillId="0" borderId="10" xfId="122" applyNumberFormat="1" applyFont="1" applyFill="1" applyBorder="1" applyAlignment="1" applyProtection="1">
      <alignment horizontal="right" vertical="center" wrapText="1"/>
      <protection/>
    </xf>
    <xf numFmtId="0" fontId="12" fillId="0" borderId="0" xfId="122" applyFont="1" applyFill="1" applyAlignment="1">
      <alignment vertical="center"/>
      <protection/>
    </xf>
    <xf numFmtId="0" fontId="2" fillId="0" borderId="0" xfId="123" applyFont="1" applyAlignment="1">
      <alignment horizontal="left"/>
      <protection/>
    </xf>
    <xf numFmtId="0" fontId="2" fillId="0" borderId="0" xfId="123" applyFont="1" applyAlignment="1">
      <alignment horizontal="left" vertical="center" wrapText="1"/>
      <protection/>
    </xf>
    <xf numFmtId="0" fontId="13" fillId="0" borderId="0" xfId="122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24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好_StartUp_4部门支出总表0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适中 2" xfId="76"/>
    <cellStyle name="20% - 着色 3" xfId="77"/>
    <cellStyle name="60% - 强调文字颜色 6" xfId="78"/>
    <cellStyle name="20% - 强调文字颜色 2 2" xfId="79"/>
    <cellStyle name="着色 4" xfId="80"/>
    <cellStyle name="20% - 强调文字颜色 3 2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4部门支出总表" xfId="115"/>
    <cellStyle name="差_4部门支出总表_1" xfId="116"/>
    <cellStyle name="差_StartUp" xfId="117"/>
    <cellStyle name="差_StartUp_4部门支出总表0" xfId="118"/>
    <cellStyle name="差_填报模板 " xfId="119"/>
    <cellStyle name="常规_4部门支出总表" xfId="120"/>
    <cellStyle name="常规_4部门支出总表_1" xfId="121"/>
    <cellStyle name="常规_Sheet1" xfId="122"/>
    <cellStyle name="常规_附件1：2016年部门预算和“三公”经费预算公开表样" xfId="123"/>
    <cellStyle name="好 2" xfId="124"/>
    <cellStyle name="好_（新增预算公开表20160201）2016年鞍山市市本级一般公共预算经济分类预算表" xfId="125"/>
    <cellStyle name="好_4部门支出总表" xfId="126"/>
    <cellStyle name="好_填报模板 " xfId="127"/>
    <cellStyle name="检查单元格 2" xfId="128"/>
    <cellStyle name="强调文字颜色 2 2" xfId="129"/>
    <cellStyle name="强调文字颜色 3 2" xfId="130"/>
    <cellStyle name="强调文字颜色 4 2" xfId="131"/>
    <cellStyle name="强调文字颜色 5 2" xfId="132"/>
    <cellStyle name="强调文字颜色 6 2" xfId="133"/>
    <cellStyle name="输入 2" xfId="134"/>
    <cellStyle name="注释 2" xfId="135"/>
    <cellStyle name="着色 3" xfId="136"/>
    <cellStyle name="常规_2014年附表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A12" sqref="A12:P12"/>
    </sheetView>
  </sheetViews>
  <sheetFormatPr defaultColWidth="7" defaultRowHeight="11.25"/>
  <cols>
    <col min="1" max="5" width="8.83203125" style="313" customWidth="1"/>
    <col min="6" max="6" width="8.83203125" style="310" customWidth="1"/>
    <col min="7" max="15" width="8.83203125" style="313" customWidth="1"/>
    <col min="16" max="16" width="14.66015625" style="313" customWidth="1"/>
    <col min="17" max="19" width="7" style="313" customWidth="1"/>
    <col min="20" max="20" width="50.83203125" style="313" customWidth="1"/>
    <col min="21" max="16384" width="7" style="313" customWidth="1"/>
  </cols>
  <sheetData>
    <row r="1" spans="1:26" ht="15" customHeight="1">
      <c r="A1" s="31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10"/>
      <c r="Y4"/>
      <c r="Z4"/>
    </row>
    <row r="5" spans="1:26" s="310" customFormat="1" ht="36" customHeight="1">
      <c r="A5" s="315" t="s">
        <v>0</v>
      </c>
      <c r="W5" s="323"/>
      <c r="X5" s="283"/>
      <c r="Y5" s="283"/>
      <c r="Z5" s="283"/>
    </row>
    <row r="6" spans="4:26" ht="10.5" customHeight="1">
      <c r="D6" s="310"/>
      <c r="U6" s="310"/>
      <c r="V6" s="310"/>
      <c r="W6" s="310"/>
      <c r="X6" s="310"/>
      <c r="Y6"/>
      <c r="Z6"/>
    </row>
    <row r="7" spans="4:26" ht="10.5" customHeight="1">
      <c r="D7" s="310"/>
      <c r="N7" s="310"/>
      <c r="O7" s="310"/>
      <c r="U7" s="310"/>
      <c r="V7" s="310"/>
      <c r="W7" s="310"/>
      <c r="X7" s="310"/>
      <c r="Y7"/>
      <c r="Z7"/>
    </row>
    <row r="8" spans="1:26" s="311" customFormat="1" ht="66.75" customHeight="1">
      <c r="A8" s="316" t="s">
        <v>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24"/>
      <c r="R8" s="324"/>
      <c r="S8" s="324"/>
      <c r="T8" s="325"/>
      <c r="U8" s="324"/>
      <c r="V8" s="324"/>
      <c r="W8" s="324"/>
      <c r="X8" s="324"/>
      <c r="Y8"/>
      <c r="Z8"/>
    </row>
    <row r="9" spans="1:26" ht="19.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0"/>
      <c r="T9" s="326"/>
      <c r="U9" s="310"/>
      <c r="V9" s="310"/>
      <c r="W9" s="310"/>
      <c r="X9" s="310"/>
      <c r="Y9"/>
      <c r="Z9"/>
    </row>
    <row r="10" spans="1:26" ht="10.5" customHeight="1">
      <c r="A10" s="310"/>
      <c r="B10" s="310"/>
      <c r="D10" s="310"/>
      <c r="E10" s="310"/>
      <c r="H10" s="310"/>
      <c r="N10" s="310"/>
      <c r="O10" s="310"/>
      <c r="U10" s="310"/>
      <c r="V10" s="310"/>
      <c r="X10" s="310"/>
      <c r="Y10"/>
      <c r="Z10"/>
    </row>
    <row r="11" spans="1:26" ht="77.2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U11" s="310"/>
      <c r="V11" s="310"/>
      <c r="X11" s="310"/>
      <c r="Y11"/>
      <c r="Z11"/>
    </row>
    <row r="12" spans="1:26" ht="56.25" customHeight="1">
      <c r="A12" s="320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S12" s="310"/>
      <c r="T12" s="310"/>
      <c r="U12" s="310"/>
      <c r="V12" s="310"/>
      <c r="W12" s="310"/>
      <c r="X12" s="310"/>
      <c r="Y12"/>
      <c r="Z12"/>
    </row>
    <row r="13" spans="8:26" ht="10.5" customHeight="1">
      <c r="H13" s="310"/>
      <c r="R13" s="310"/>
      <c r="S13" s="310"/>
      <c r="U13" s="310"/>
      <c r="V13" s="310"/>
      <c r="W13" s="310"/>
      <c r="X13" s="310"/>
      <c r="Y13"/>
      <c r="Z13"/>
    </row>
    <row r="14" spans="1:26" s="312" customFormat="1" ht="25.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R14" s="327"/>
      <c r="S14" s="327"/>
      <c r="U14" s="327"/>
      <c r="V14" s="327"/>
      <c r="W14" s="327"/>
      <c r="X14" s="327"/>
      <c r="Y14" s="327"/>
      <c r="Z14" s="327"/>
    </row>
    <row r="15" spans="1:26" s="312" customFormat="1" ht="25.5" customHeight="1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S15" s="327"/>
      <c r="T15" s="327"/>
      <c r="U15" s="327"/>
      <c r="V15" s="327"/>
      <c r="W15" s="327"/>
      <c r="X15"/>
      <c r="Y15"/>
      <c r="Z15" s="327"/>
    </row>
    <row r="16" spans="15:26" ht="11.25">
      <c r="O16" s="310"/>
      <c r="V16"/>
      <c r="W16"/>
      <c r="X16"/>
      <c r="Y16"/>
      <c r="Z16" s="31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10"/>
    </row>
    <row r="21" ht="11.25">
      <c r="M21" s="310"/>
    </row>
    <row r="22" ht="11.25">
      <c r="B22" s="313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101" t="s">
        <v>3</v>
      </c>
    </row>
    <row r="2" s="308" customFormat="1" ht="21.75" customHeight="1">
      <c r="A2" s="309" t="s">
        <v>4</v>
      </c>
    </row>
    <row r="3" s="308" customFormat="1" ht="21.75" customHeight="1">
      <c r="A3" s="309" t="s">
        <v>5</v>
      </c>
    </row>
    <row r="4" s="308" customFormat="1" ht="21.75" customHeight="1">
      <c r="A4" s="309" t="s">
        <v>6</v>
      </c>
    </row>
    <row r="5" s="308" customFormat="1" ht="21.75" customHeight="1">
      <c r="A5" s="309" t="s">
        <v>7</v>
      </c>
    </row>
    <row r="6" s="308" customFormat="1" ht="21.75" customHeight="1">
      <c r="A6" s="309" t="s">
        <v>8</v>
      </c>
    </row>
    <row r="7" s="308" customFormat="1" ht="21.75" customHeight="1">
      <c r="A7" s="309" t="s">
        <v>9</v>
      </c>
    </row>
    <row r="8" s="308" customFormat="1" ht="21.75" customHeight="1">
      <c r="A8" s="309" t="s">
        <v>10</v>
      </c>
    </row>
    <row r="9" s="308" customFormat="1" ht="21.75" customHeight="1">
      <c r="A9" s="309" t="s">
        <v>11</v>
      </c>
    </row>
    <row r="10" s="308" customFormat="1" ht="21.75" customHeight="1">
      <c r="A10" s="309" t="s">
        <v>12</v>
      </c>
    </row>
    <row r="11" s="308" customFormat="1" ht="21.75" customHeight="1">
      <c r="A11" s="309" t="s">
        <v>13</v>
      </c>
    </row>
    <row r="12" s="308" customFormat="1" ht="21.75" customHeight="1">
      <c r="A12" s="309" t="s">
        <v>14</v>
      </c>
    </row>
    <row r="13" s="308" customFormat="1" ht="21.75" customHeight="1">
      <c r="A13" s="309" t="s">
        <v>15</v>
      </c>
    </row>
    <row r="14" s="308" customFormat="1" ht="21.75" customHeight="1">
      <c r="A14" s="309" t="s">
        <v>16</v>
      </c>
    </row>
    <row r="15" s="308" customFormat="1" ht="21.75" customHeight="1">
      <c r="A15" s="309" t="s">
        <v>17</v>
      </c>
    </row>
    <row r="16" s="308" customFormat="1" ht="21.75" customHeight="1">
      <c r="A16" s="309" t="s">
        <v>18</v>
      </c>
    </row>
    <row r="17" s="308" customFormat="1" ht="21.75" customHeight="1">
      <c r="A17" s="309" t="s">
        <v>19</v>
      </c>
    </row>
    <row r="18" s="308" customFormat="1" ht="21.75" customHeight="1">
      <c r="A18" s="309" t="s">
        <v>20</v>
      </c>
    </row>
    <row r="19" s="308" customFormat="1" ht="21.75" customHeight="1">
      <c r="A19" s="309" t="s">
        <v>21</v>
      </c>
    </row>
    <row r="20" s="308" customFormat="1" ht="21.75" customHeight="1">
      <c r="A20" s="309" t="s">
        <v>22</v>
      </c>
    </row>
    <row r="21" s="30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3"/>
  <sheetViews>
    <sheetView workbookViewId="0" topLeftCell="A1">
      <selection activeCell="A15" sqref="A15"/>
    </sheetView>
  </sheetViews>
  <sheetFormatPr defaultColWidth="12" defaultRowHeight="11.25"/>
  <cols>
    <col min="1" max="1" width="52.66015625" style="285" customWidth="1"/>
    <col min="2" max="2" width="21.5" style="285" customWidth="1"/>
    <col min="3" max="3" width="48.66015625" style="285" customWidth="1"/>
    <col min="4" max="4" width="22.16015625" style="285" customWidth="1"/>
    <col min="5" max="16384" width="12" style="285" customWidth="1"/>
  </cols>
  <sheetData>
    <row r="1" spans="1:22" ht="27">
      <c r="A1" s="286" t="s">
        <v>23</v>
      </c>
      <c r="B1" s="286"/>
      <c r="C1" s="286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</row>
    <row r="2" spans="1:22" ht="13.5">
      <c r="A2" s="288"/>
      <c r="B2" s="288"/>
      <c r="C2" s="288"/>
      <c r="D2" s="289" t="s">
        <v>24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1:22" ht="17.25" customHeight="1">
      <c r="A3" s="84" t="s">
        <v>25</v>
      </c>
      <c r="B3" s="84"/>
      <c r="C3" s="84"/>
      <c r="D3" s="289" t="s">
        <v>26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2" ht="18" customHeight="1">
      <c r="A4" s="292" t="s">
        <v>27</v>
      </c>
      <c r="B4" s="292"/>
      <c r="C4" s="292" t="s">
        <v>28</v>
      </c>
      <c r="D4" s="292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8" customHeight="1">
      <c r="A5" s="293" t="s">
        <v>29</v>
      </c>
      <c r="B5" s="294" t="s">
        <v>30</v>
      </c>
      <c r="C5" s="293" t="s">
        <v>29</v>
      </c>
      <c r="D5" s="295" t="s">
        <v>30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</row>
    <row r="6" spans="1:22" ht="18" customHeight="1">
      <c r="A6" s="238" t="s">
        <v>31</v>
      </c>
      <c r="B6" s="267">
        <v>686.9</v>
      </c>
      <c r="C6" s="296" t="s">
        <v>32</v>
      </c>
      <c r="D6" s="297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</row>
    <row r="7" spans="1:22" ht="18" customHeight="1">
      <c r="A7" s="298" t="s">
        <v>33</v>
      </c>
      <c r="B7" s="299"/>
      <c r="C7" s="297" t="s">
        <v>34</v>
      </c>
      <c r="D7" s="297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</row>
    <row r="8" spans="1:22" ht="18" customHeight="1">
      <c r="A8" s="238" t="s">
        <v>35</v>
      </c>
      <c r="B8" s="299">
        <v>297.97</v>
      </c>
      <c r="C8" s="297" t="s">
        <v>36</v>
      </c>
      <c r="D8" s="297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</row>
    <row r="9" spans="1:22" ht="18" customHeight="1">
      <c r="A9" s="238" t="s">
        <v>37</v>
      </c>
      <c r="B9" s="299">
        <v>81.39</v>
      </c>
      <c r="C9" s="297" t="s">
        <v>38</v>
      </c>
      <c r="D9" s="297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</row>
    <row r="10" spans="1:22" ht="18" customHeight="1">
      <c r="A10" s="238" t="s">
        <v>39</v>
      </c>
      <c r="B10" s="299"/>
      <c r="C10" s="297" t="s">
        <v>40</v>
      </c>
      <c r="D10" s="297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</row>
    <row r="11" spans="1:22" ht="18" customHeight="1">
      <c r="A11" s="238" t="s">
        <v>41</v>
      </c>
      <c r="B11" s="299"/>
      <c r="C11" s="297" t="s">
        <v>42</v>
      </c>
      <c r="D11" s="297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</row>
    <row r="12" spans="1:22" ht="18" customHeight="1">
      <c r="A12" s="238" t="s">
        <v>43</v>
      </c>
      <c r="B12" s="299"/>
      <c r="C12" s="183"/>
      <c r="D12" s="30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</row>
    <row r="13" spans="1:22" ht="18" customHeight="1">
      <c r="A13" s="298" t="s">
        <v>33</v>
      </c>
      <c r="B13" s="301"/>
      <c r="C13" s="183"/>
      <c r="D13" s="30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</row>
    <row r="14" spans="1:22" ht="18" customHeight="1">
      <c r="A14" s="238" t="s">
        <v>44</v>
      </c>
      <c r="B14" s="301">
        <v>164.21</v>
      </c>
      <c r="C14" s="183"/>
      <c r="D14" s="30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</row>
    <row r="15" spans="2:22" ht="18" customHeight="1">
      <c r="B15" s="301"/>
      <c r="C15" s="183"/>
      <c r="D15" s="30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</row>
    <row r="16" spans="1:22" ht="18" customHeight="1">
      <c r="A16" s="238"/>
      <c r="B16" s="301"/>
      <c r="C16" s="183"/>
      <c r="D16" s="30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</row>
    <row r="17" spans="1:22" ht="18" customHeight="1">
      <c r="A17" s="145"/>
      <c r="B17" s="301"/>
      <c r="C17" s="183" t="s">
        <v>45</v>
      </c>
      <c r="D17" s="300">
        <v>10.04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</row>
    <row r="18" spans="1:22" ht="18" customHeight="1">
      <c r="A18" s="145"/>
      <c r="B18" s="301"/>
      <c r="C18" s="183" t="s">
        <v>46</v>
      </c>
      <c r="D18" s="300">
        <v>10.04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</row>
    <row r="19" spans="1:22" ht="18" customHeight="1">
      <c r="A19" s="145"/>
      <c r="B19" s="301"/>
      <c r="C19" s="183" t="s">
        <v>47</v>
      </c>
      <c r="D19" s="300">
        <v>6.63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</row>
    <row r="20" spans="1:22" ht="18" customHeight="1">
      <c r="A20" s="145"/>
      <c r="B20" s="301"/>
      <c r="C20" s="183" t="s">
        <v>48</v>
      </c>
      <c r="D20" s="300">
        <v>3.41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</row>
    <row r="21" spans="1:22" ht="18" customHeight="1">
      <c r="A21" s="145"/>
      <c r="B21" s="301"/>
      <c r="C21" s="183" t="s">
        <v>49</v>
      </c>
      <c r="D21" s="300">
        <v>223.7</v>
      </c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</row>
    <row r="22" spans="1:22" ht="18" customHeight="1">
      <c r="A22" s="145"/>
      <c r="B22" s="301"/>
      <c r="C22" s="183" t="s">
        <v>50</v>
      </c>
      <c r="D22" s="300">
        <v>223.7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</row>
    <row r="23" spans="1:22" ht="18" customHeight="1">
      <c r="A23" s="145"/>
      <c r="B23" s="301"/>
      <c r="C23" s="183" t="s">
        <v>51</v>
      </c>
      <c r="D23" s="300">
        <v>116.8</v>
      </c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</row>
    <row r="24" spans="1:22" ht="18" customHeight="1">
      <c r="A24" s="238"/>
      <c r="B24" s="301"/>
      <c r="C24" s="183" t="s">
        <v>52</v>
      </c>
      <c r="D24" s="300">
        <v>2.72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307"/>
    </row>
    <row r="25" spans="1:22" ht="18" customHeight="1">
      <c r="A25" s="238"/>
      <c r="B25" s="301"/>
      <c r="C25" s="183" t="s">
        <v>53</v>
      </c>
      <c r="D25" s="300">
        <v>43.02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307"/>
    </row>
    <row r="26" spans="1:22" ht="18" customHeight="1">
      <c r="A26" s="238"/>
      <c r="B26" s="301"/>
      <c r="C26" s="183" t="s">
        <v>54</v>
      </c>
      <c r="D26" s="300">
        <v>6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307"/>
    </row>
    <row r="27" spans="1:22" ht="18" customHeight="1">
      <c r="A27" s="238"/>
      <c r="B27" s="301"/>
      <c r="C27" s="183" t="s">
        <v>55</v>
      </c>
      <c r="D27" s="300">
        <v>55.16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307"/>
    </row>
    <row r="28" spans="1:22" ht="18" customHeight="1">
      <c r="A28" s="238"/>
      <c r="B28" s="301"/>
      <c r="C28" s="183" t="s">
        <v>56</v>
      </c>
      <c r="D28" s="300">
        <v>14.76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307"/>
    </row>
    <row r="29" spans="1:22" ht="18" customHeight="1">
      <c r="A29" s="238"/>
      <c r="B29" s="301"/>
      <c r="C29" s="183" t="s">
        <v>57</v>
      </c>
      <c r="D29" s="300">
        <v>14.76</v>
      </c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307"/>
    </row>
    <row r="30" spans="1:22" ht="18" customHeight="1">
      <c r="A30" s="238"/>
      <c r="B30" s="301"/>
      <c r="C30" s="183" t="s">
        <v>58</v>
      </c>
      <c r="D30" s="300">
        <v>14.76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307"/>
    </row>
    <row r="31" spans="1:22" s="284" customFormat="1" ht="18" customHeight="1">
      <c r="A31" s="302" t="s">
        <v>59</v>
      </c>
      <c r="B31" s="266">
        <f>SUM(B6:B23)</f>
        <v>1230.47</v>
      </c>
      <c r="C31" s="302" t="s">
        <v>60</v>
      </c>
      <c r="D31" s="303">
        <f>SUM(D12,D17,D21,D28)</f>
        <v>248.49999999999997</v>
      </c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</row>
    <row r="32" spans="1:4" ht="14.25">
      <c r="A32" s="305" t="s">
        <v>61</v>
      </c>
      <c r="B32" s="305"/>
      <c r="C32" s="306" t="s">
        <v>62</v>
      </c>
      <c r="D32" s="306"/>
    </row>
    <row r="33" spans="3:4" ht="14.25">
      <c r="C33" s="306"/>
      <c r="D33" s="306"/>
    </row>
  </sheetData>
  <sheetProtection/>
  <mergeCells count="3">
    <mergeCell ref="A1:D1"/>
    <mergeCell ref="A3:C3"/>
    <mergeCell ref="C32:D33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1" width="18.33203125" style="81" customWidth="1"/>
    <col min="2" max="2" width="14.66015625" style="81" customWidth="1"/>
    <col min="3" max="6" width="10.33203125" style="81" customWidth="1"/>
    <col min="7" max="7" width="9.33203125" style="81" customWidth="1"/>
    <col min="8" max="8" width="10.33203125" style="81" customWidth="1"/>
    <col min="9" max="9" width="6.66015625" style="81" customWidth="1"/>
    <col min="10" max="10" width="12.66015625" style="81" customWidth="1"/>
    <col min="11" max="11" width="10" style="0" customWidth="1"/>
    <col min="12" max="12" width="12.83203125" style="81" customWidth="1"/>
    <col min="13" max="13" width="10.5" style="81" customWidth="1"/>
    <col min="14" max="16" width="14.16015625" style="81" customWidth="1"/>
    <col min="17" max="254" width="9.16015625" style="81" customWidth="1"/>
  </cols>
  <sheetData>
    <row r="1" spans="1:17" ht="25.5" customHeight="1">
      <c r="A1" s="256" t="s">
        <v>63</v>
      </c>
      <c r="B1" s="256"/>
      <c r="C1" s="256"/>
      <c r="D1" s="256"/>
      <c r="E1" s="256"/>
      <c r="F1" s="256"/>
      <c r="G1" s="256"/>
      <c r="H1" s="256"/>
      <c r="I1" s="256"/>
      <c r="J1" s="256"/>
      <c r="K1" s="279"/>
      <c r="L1" s="256"/>
      <c r="M1" s="256"/>
      <c r="N1" s="256"/>
      <c r="O1" s="256"/>
      <c r="P1" s="256"/>
      <c r="Q1" s="261"/>
    </row>
    <row r="2" spans="15:18" ht="17.25" customHeight="1">
      <c r="O2" s="148" t="s">
        <v>64</v>
      </c>
      <c r="P2" s="148"/>
      <c r="Q2"/>
      <c r="R2"/>
    </row>
    <row r="3" spans="1:18" ht="17.2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O3" s="148" t="s">
        <v>26</v>
      </c>
      <c r="P3" s="149"/>
      <c r="Q3"/>
      <c r="R3"/>
    </row>
    <row r="4" spans="1:17" s="227" customFormat="1" ht="12">
      <c r="A4" s="64" t="s">
        <v>65</v>
      </c>
      <c r="B4" s="257" t="s">
        <v>66</v>
      </c>
      <c r="C4" s="257"/>
      <c r="D4" s="257"/>
      <c r="E4" s="257"/>
      <c r="F4" s="257"/>
      <c r="G4" s="257"/>
      <c r="H4" s="257"/>
      <c r="I4" s="257"/>
      <c r="J4" s="257"/>
      <c r="K4" s="240"/>
      <c r="L4" s="230" t="s">
        <v>67</v>
      </c>
      <c r="M4" s="231"/>
      <c r="N4" s="231"/>
      <c r="O4" s="231"/>
      <c r="P4" s="241"/>
      <c r="Q4" s="52"/>
    </row>
    <row r="5" spans="1:17" s="227" customFormat="1" ht="40.5" customHeight="1">
      <c r="A5" s="64"/>
      <c r="B5" s="64" t="s">
        <v>68</v>
      </c>
      <c r="C5" s="22" t="s">
        <v>31</v>
      </c>
      <c r="D5" s="22"/>
      <c r="E5" s="22" t="s">
        <v>35</v>
      </c>
      <c r="F5" s="22" t="s">
        <v>37</v>
      </c>
      <c r="G5" s="22" t="s">
        <v>39</v>
      </c>
      <c r="H5" s="22" t="s">
        <v>41</v>
      </c>
      <c r="I5" s="22" t="s">
        <v>43</v>
      </c>
      <c r="J5" s="22"/>
      <c r="K5" s="280" t="s">
        <v>44</v>
      </c>
      <c r="L5" s="125" t="s">
        <v>68</v>
      </c>
      <c r="M5" s="210" t="s">
        <v>69</v>
      </c>
      <c r="N5" s="211"/>
      <c r="O5" s="226"/>
      <c r="P5" s="125" t="s">
        <v>70</v>
      </c>
      <c r="Q5" s="52"/>
    </row>
    <row r="6" spans="1:17" s="227" customFormat="1" ht="62.25" customHeight="1">
      <c r="A6" s="64"/>
      <c r="B6" s="64"/>
      <c r="C6" s="24" t="s">
        <v>71</v>
      </c>
      <c r="D6" s="22" t="s">
        <v>72</v>
      </c>
      <c r="E6" s="22"/>
      <c r="F6" s="22"/>
      <c r="G6" s="22"/>
      <c r="H6" s="22"/>
      <c r="I6" s="24" t="s">
        <v>71</v>
      </c>
      <c r="J6" s="24" t="s">
        <v>72</v>
      </c>
      <c r="K6" s="280"/>
      <c r="L6" s="126"/>
      <c r="M6" s="126" t="s">
        <v>73</v>
      </c>
      <c r="N6" s="126" t="s">
        <v>74</v>
      </c>
      <c r="O6" s="126" t="s">
        <v>75</v>
      </c>
      <c r="P6" s="126"/>
      <c r="Q6" s="52"/>
    </row>
    <row r="7" spans="1:17" s="228" customFormat="1" ht="36" customHeight="1">
      <c r="A7" s="64" t="s">
        <v>68</v>
      </c>
      <c r="B7" s="277">
        <f>SUM(B8:B14)</f>
        <v>1230.47</v>
      </c>
      <c r="C7" s="277">
        <f>SUM(C8:C14)</f>
        <v>686.9</v>
      </c>
      <c r="D7" s="277">
        <f>SUM(D8:D14)</f>
        <v>0</v>
      </c>
      <c r="E7" s="277">
        <f>SUM(E8:E14)</f>
        <v>297.97</v>
      </c>
      <c r="F7" s="277">
        <f>SUM(F8:F14)</f>
        <v>81.39</v>
      </c>
      <c r="G7" s="277"/>
      <c r="H7" s="277"/>
      <c r="I7" s="277"/>
      <c r="J7" s="277"/>
      <c r="K7" s="277">
        <f aca="true" t="shared" si="0" ref="K7:P7">SUM(K8:K14)</f>
        <v>164.21</v>
      </c>
      <c r="L7" s="277">
        <f t="shared" si="0"/>
        <v>1230.4700000000003</v>
      </c>
      <c r="M7" s="277">
        <f t="shared" si="0"/>
        <v>514.89</v>
      </c>
      <c r="N7" s="277">
        <f t="shared" si="0"/>
        <v>79.56</v>
      </c>
      <c r="O7" s="277">
        <f t="shared" si="0"/>
        <v>30.44</v>
      </c>
      <c r="P7" s="277">
        <f t="shared" si="0"/>
        <v>605.58</v>
      </c>
      <c r="Q7"/>
    </row>
    <row r="8" spans="1:16" ht="51.75" customHeight="1">
      <c r="A8" s="109" t="s">
        <v>76</v>
      </c>
      <c r="B8" s="267">
        <f>SUM(C8:K8)</f>
        <v>1230.47</v>
      </c>
      <c r="C8" s="268">
        <v>686.9</v>
      </c>
      <c r="D8" s="267">
        <v>0</v>
      </c>
      <c r="E8" s="267">
        <v>297.97</v>
      </c>
      <c r="F8" s="267">
        <v>81.39</v>
      </c>
      <c r="G8" s="267"/>
      <c r="H8" s="267"/>
      <c r="I8" s="267"/>
      <c r="J8" s="267"/>
      <c r="K8" s="281">
        <v>164.21</v>
      </c>
      <c r="L8" s="267">
        <f>SUM(M8:P8)</f>
        <v>1230.4700000000003</v>
      </c>
      <c r="M8" s="267">
        <v>514.89</v>
      </c>
      <c r="N8" s="267">
        <v>79.56</v>
      </c>
      <c r="O8" s="267">
        <v>30.44</v>
      </c>
      <c r="P8" s="268">
        <v>605.58</v>
      </c>
    </row>
    <row r="9" spans="1:16" ht="31.5" customHeight="1">
      <c r="A9" s="109"/>
      <c r="B9" s="267">
        <f>SUM(C9:K9)</f>
        <v>0</v>
      </c>
      <c r="C9" s="278"/>
      <c r="D9" s="278"/>
      <c r="E9" s="278"/>
      <c r="F9" s="278"/>
      <c r="G9" s="278"/>
      <c r="H9" s="278"/>
      <c r="I9" s="278"/>
      <c r="J9" s="278"/>
      <c r="K9" s="282"/>
      <c r="L9" s="267">
        <f aca="true" t="shared" si="1" ref="L9:L14">SUM(M9:P9)</f>
        <v>0</v>
      </c>
      <c r="M9" s="267"/>
      <c r="N9" s="267"/>
      <c r="O9" s="267"/>
      <c r="P9" s="278"/>
    </row>
    <row r="10" spans="1:16" ht="31.5" customHeight="1">
      <c r="A10" s="238"/>
      <c r="B10" s="267"/>
      <c r="C10" s="237"/>
      <c r="D10" s="237"/>
      <c r="E10" s="237"/>
      <c r="F10" s="237"/>
      <c r="G10" s="237"/>
      <c r="H10" s="237"/>
      <c r="I10" s="237"/>
      <c r="J10" s="237"/>
      <c r="K10" s="275"/>
      <c r="L10" s="267">
        <f t="shared" si="1"/>
        <v>0</v>
      </c>
      <c r="M10" s="267"/>
      <c r="N10" s="267"/>
      <c r="O10" s="267"/>
      <c r="P10" s="269"/>
    </row>
    <row r="11" spans="1:16" ht="31.5" customHeight="1">
      <c r="A11" s="109"/>
      <c r="B11" s="267">
        <f>SUM(C11:K11)</f>
        <v>0</v>
      </c>
      <c r="C11" s="237"/>
      <c r="D11" s="237"/>
      <c r="E11" s="237"/>
      <c r="F11" s="269"/>
      <c r="G11" s="269"/>
      <c r="H11" s="269"/>
      <c r="I11" s="269"/>
      <c r="J11" s="269"/>
      <c r="K11" s="275"/>
      <c r="L11" s="267">
        <f t="shared" si="1"/>
        <v>0</v>
      </c>
      <c r="M11" s="267"/>
      <c r="N11" s="267"/>
      <c r="O11" s="267"/>
      <c r="P11" s="269"/>
    </row>
    <row r="12" spans="1:16" ht="31.5" customHeight="1">
      <c r="A12" s="238"/>
      <c r="B12" s="267">
        <f>SUM(C12:K12)</f>
        <v>0</v>
      </c>
      <c r="C12" s="237"/>
      <c r="D12" s="237"/>
      <c r="E12" s="237"/>
      <c r="F12" s="269"/>
      <c r="G12" s="269"/>
      <c r="H12" s="269"/>
      <c r="I12" s="269"/>
      <c r="J12" s="269"/>
      <c r="K12" s="275"/>
      <c r="L12" s="267">
        <f t="shared" si="1"/>
        <v>0</v>
      </c>
      <c r="M12" s="267"/>
      <c r="N12" s="267"/>
      <c r="O12" s="267"/>
      <c r="P12" s="269"/>
    </row>
    <row r="13" spans="1:16" ht="31.5" customHeight="1">
      <c r="A13" s="109"/>
      <c r="B13" s="267">
        <f>SUM(C13:K13)</f>
        <v>0</v>
      </c>
      <c r="C13" s="237"/>
      <c r="D13" s="237"/>
      <c r="E13" s="237"/>
      <c r="F13" s="237"/>
      <c r="G13" s="237"/>
      <c r="H13" s="237"/>
      <c r="I13" s="237"/>
      <c r="J13" s="237"/>
      <c r="K13" s="275"/>
      <c r="L13" s="267">
        <f t="shared" si="1"/>
        <v>0</v>
      </c>
      <c r="M13" s="267"/>
      <c r="N13" s="267"/>
      <c r="O13" s="267"/>
      <c r="P13" s="269"/>
    </row>
    <row r="14" spans="1:16" ht="31.5" customHeight="1">
      <c r="A14" s="109"/>
      <c r="B14" s="267">
        <f>SUM(C14:K14)</f>
        <v>0</v>
      </c>
      <c r="C14" s="237"/>
      <c r="D14" s="237"/>
      <c r="E14" s="237"/>
      <c r="F14" s="237"/>
      <c r="G14" s="237"/>
      <c r="H14" s="237"/>
      <c r="I14" s="237"/>
      <c r="J14" s="237"/>
      <c r="K14" s="275"/>
      <c r="L14" s="267">
        <f t="shared" si="1"/>
        <v>0</v>
      </c>
      <c r="M14" s="267"/>
      <c r="N14" s="267"/>
      <c r="O14" s="267"/>
      <c r="P14" s="269"/>
    </row>
    <row r="15" spans="1:16" ht="36.75" customHeight="1">
      <c r="A15" s="100" t="s">
        <v>77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6:11" ht="10.5" customHeight="1">
      <c r="F16" s="97"/>
      <c r="G16" s="97"/>
      <c r="H16" s="97"/>
      <c r="I16" s="97"/>
      <c r="J16" s="97"/>
      <c r="K16" s="283"/>
    </row>
    <row r="17" ht="10.5" customHeight="1">
      <c r="C17" s="97"/>
    </row>
  </sheetData>
  <sheetProtection/>
  <mergeCells count="16">
    <mergeCell ref="O2:P2"/>
    <mergeCell ref="A3:J3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workbookViewId="0" topLeftCell="A1">
      <selection activeCell="L12" sqref="L12"/>
    </sheetView>
  </sheetViews>
  <sheetFormatPr defaultColWidth="9.16015625" defaultRowHeight="11.25"/>
  <cols>
    <col min="1" max="1" width="14" style="81" customWidth="1"/>
    <col min="2" max="4" width="4.33203125" style="81" customWidth="1"/>
    <col min="5" max="5" width="9.33203125" style="81" customWidth="1"/>
    <col min="6" max="6" width="13.16015625" style="81" customWidth="1"/>
    <col min="7" max="7" width="12.33203125" style="81" customWidth="1"/>
    <col min="8" max="11" width="9.33203125" style="81" customWidth="1"/>
    <col min="12" max="12" width="9.33203125" style="0" customWidth="1"/>
    <col min="13" max="16" width="9.33203125" style="81" customWidth="1"/>
    <col min="17" max="249" width="9.16015625" style="81" customWidth="1"/>
  </cols>
  <sheetData>
    <row r="1" spans="1:15" ht="28.5" customHeight="1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3:15" ht="10.5" customHeight="1">
      <c r="M2"/>
      <c r="N2" s="270"/>
      <c r="O2" s="271" t="s">
        <v>79</v>
      </c>
    </row>
    <row r="3" spans="1:15" ht="17.25" customHeight="1">
      <c r="A3" s="264" t="s">
        <v>25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72"/>
      <c r="N3" s="273" t="s">
        <v>26</v>
      </c>
      <c r="O3" s="273"/>
    </row>
    <row r="4" spans="1:15" s="227" customFormat="1" ht="12">
      <c r="A4" s="64" t="s">
        <v>65</v>
      </c>
      <c r="B4" s="91" t="s">
        <v>80</v>
      </c>
      <c r="C4" s="91"/>
      <c r="D4" s="91"/>
      <c r="E4" s="90" t="s">
        <v>81</v>
      </c>
      <c r="F4" s="86" t="s">
        <v>66</v>
      </c>
      <c r="G4" s="86"/>
      <c r="H4" s="86"/>
      <c r="I4" s="86"/>
      <c r="J4" s="86"/>
      <c r="K4" s="86"/>
      <c r="L4" s="86"/>
      <c r="M4" s="86"/>
      <c r="N4" s="86"/>
      <c r="O4" s="86"/>
    </row>
    <row r="5" spans="1:15" s="227" customFormat="1" ht="63" customHeight="1">
      <c r="A5" s="64"/>
      <c r="B5" s="265" t="s">
        <v>82</v>
      </c>
      <c r="C5" s="265" t="s">
        <v>83</v>
      </c>
      <c r="D5" s="265" t="s">
        <v>84</v>
      </c>
      <c r="E5" s="90"/>
      <c r="F5" s="64" t="s">
        <v>68</v>
      </c>
      <c r="G5" s="22" t="s">
        <v>31</v>
      </c>
      <c r="H5" s="22"/>
      <c r="I5" s="22" t="s">
        <v>35</v>
      </c>
      <c r="J5" s="22" t="s">
        <v>37</v>
      </c>
      <c r="K5" s="22" t="s">
        <v>39</v>
      </c>
      <c r="L5" s="22" t="s">
        <v>41</v>
      </c>
      <c r="M5" s="22" t="s">
        <v>43</v>
      </c>
      <c r="N5" s="22"/>
      <c r="O5" s="22" t="s">
        <v>44</v>
      </c>
    </row>
    <row r="6" spans="1:15" s="227" customFormat="1" ht="51.75" customHeight="1">
      <c r="A6" s="64"/>
      <c r="B6" s="265"/>
      <c r="C6" s="265"/>
      <c r="D6" s="265"/>
      <c r="E6" s="90"/>
      <c r="F6" s="64"/>
      <c r="G6" s="24" t="s">
        <v>71</v>
      </c>
      <c r="H6" s="22" t="s">
        <v>72</v>
      </c>
      <c r="I6" s="22"/>
      <c r="J6" s="22"/>
      <c r="K6" s="22"/>
      <c r="L6" s="22"/>
      <c r="M6" s="24" t="s">
        <v>71</v>
      </c>
      <c r="N6" s="24" t="s">
        <v>72</v>
      </c>
      <c r="O6" s="22"/>
    </row>
    <row r="7" spans="1:249" s="52" customFormat="1" ht="30" customHeight="1">
      <c r="A7" s="140"/>
      <c r="B7" s="141"/>
      <c r="C7" s="141"/>
      <c r="D7" s="141"/>
      <c r="E7" s="142" t="s">
        <v>68</v>
      </c>
      <c r="F7" s="266">
        <f>SUM(F8:F21)</f>
        <v>1230.47</v>
      </c>
      <c r="G7" s="266">
        <f>SUM(G8:G21)</f>
        <v>686.9</v>
      </c>
      <c r="H7" s="266">
        <v>0</v>
      </c>
      <c r="I7" s="266">
        <v>0</v>
      </c>
      <c r="J7" s="266">
        <v>0</v>
      </c>
      <c r="K7" s="266"/>
      <c r="L7" s="274">
        <v>0</v>
      </c>
      <c r="M7" s="151"/>
      <c r="N7" s="151"/>
      <c r="O7" s="151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</row>
    <row r="8" spans="1:15" ht="60.75" customHeight="1">
      <c r="A8" s="109" t="s">
        <v>76</v>
      </c>
      <c r="B8" s="76"/>
      <c r="C8" s="76"/>
      <c r="D8" s="76"/>
      <c r="E8" s="108"/>
      <c r="F8" s="267">
        <f>SUM(G8:O8)</f>
        <v>1230.47</v>
      </c>
      <c r="G8" s="268">
        <v>686.9</v>
      </c>
      <c r="H8" s="237"/>
      <c r="I8" s="237">
        <v>297.97</v>
      </c>
      <c r="J8" s="237">
        <v>81.39</v>
      </c>
      <c r="K8" s="237"/>
      <c r="L8" s="275"/>
      <c r="M8" s="99"/>
      <c r="N8" s="99"/>
      <c r="O8" s="99">
        <v>164.21</v>
      </c>
    </row>
    <row r="9" spans="1:15" ht="21" customHeight="1">
      <c r="A9" s="109"/>
      <c r="B9" s="76"/>
      <c r="C9" s="76"/>
      <c r="D9" s="76"/>
      <c r="E9" s="108"/>
      <c r="F9" s="267">
        <f aca="true" t="shared" si="0" ref="F9:F21">SUM(G9:L9)</f>
        <v>0</v>
      </c>
      <c r="G9" s="237"/>
      <c r="H9" s="237"/>
      <c r="I9" s="237"/>
      <c r="J9" s="269"/>
      <c r="K9" s="269"/>
      <c r="L9" s="275"/>
      <c r="M9" s="99"/>
      <c r="N9" s="99"/>
      <c r="O9" s="99"/>
    </row>
    <row r="10" spans="1:15" ht="21" customHeight="1">
      <c r="A10" s="238"/>
      <c r="B10" s="76"/>
      <c r="C10" s="76"/>
      <c r="D10" s="76"/>
      <c r="E10" s="108"/>
      <c r="F10" s="267">
        <f t="shared" si="0"/>
        <v>0</v>
      </c>
      <c r="G10" s="269"/>
      <c r="H10" s="237"/>
      <c r="I10" s="237"/>
      <c r="J10" s="237"/>
      <c r="K10" s="237"/>
      <c r="L10" s="275"/>
      <c r="M10" s="99"/>
      <c r="N10" s="99"/>
      <c r="O10" s="99"/>
    </row>
    <row r="11" spans="1:15" ht="21" customHeight="1">
      <c r="A11" s="109"/>
      <c r="B11" s="76"/>
      <c r="C11" s="76"/>
      <c r="D11" s="76"/>
      <c r="E11" s="108"/>
      <c r="F11" s="267">
        <f t="shared" si="0"/>
        <v>0</v>
      </c>
      <c r="G11" s="269"/>
      <c r="H11" s="237"/>
      <c r="I11" s="237"/>
      <c r="J11" s="237"/>
      <c r="K11" s="237"/>
      <c r="L11" s="275"/>
      <c r="M11" s="99"/>
      <c r="N11" s="99"/>
      <c r="O11" s="99"/>
    </row>
    <row r="12" spans="1:15" ht="21" customHeight="1">
      <c r="A12" s="109"/>
      <c r="B12" s="76"/>
      <c r="C12" s="76"/>
      <c r="D12" s="76"/>
      <c r="E12" s="108"/>
      <c r="F12" s="267">
        <f t="shared" si="0"/>
        <v>0</v>
      </c>
      <c r="G12" s="269"/>
      <c r="H12" s="237"/>
      <c r="I12" s="237"/>
      <c r="J12" s="237"/>
      <c r="K12" s="237"/>
      <c r="L12" s="275"/>
      <c r="M12" s="99"/>
      <c r="N12" s="99"/>
      <c r="O12" s="99"/>
    </row>
    <row r="13" spans="1:15" ht="21" customHeight="1" hidden="1">
      <c r="A13" s="109"/>
      <c r="B13" s="76"/>
      <c r="C13" s="76"/>
      <c r="D13" s="76"/>
      <c r="E13" s="108"/>
      <c r="F13" s="267">
        <f t="shared" si="0"/>
        <v>0</v>
      </c>
      <c r="G13" s="269"/>
      <c r="H13" s="269"/>
      <c r="I13" s="237"/>
      <c r="J13" s="237"/>
      <c r="K13" s="237"/>
      <c r="L13" s="275"/>
      <c r="M13" s="99"/>
      <c r="N13" s="99"/>
      <c r="O13" s="99"/>
    </row>
    <row r="14" spans="1:15" ht="21" customHeight="1" hidden="1">
      <c r="A14" s="109"/>
      <c r="B14" s="76"/>
      <c r="C14" s="76"/>
      <c r="D14" s="76"/>
      <c r="E14" s="108"/>
      <c r="F14" s="267">
        <f t="shared" si="0"/>
        <v>0</v>
      </c>
      <c r="G14" s="269"/>
      <c r="H14" s="269"/>
      <c r="I14" s="269"/>
      <c r="J14" s="237"/>
      <c r="K14" s="237"/>
      <c r="L14" s="275"/>
      <c r="M14" s="99"/>
      <c r="N14" s="99"/>
      <c r="O14" s="99"/>
    </row>
    <row r="15" spans="1:15" ht="21" customHeight="1" hidden="1">
      <c r="A15" s="109"/>
      <c r="B15" s="76"/>
      <c r="C15" s="76"/>
      <c r="D15" s="76"/>
      <c r="E15" s="108"/>
      <c r="F15" s="267">
        <f t="shared" si="0"/>
        <v>0</v>
      </c>
      <c r="G15" s="269"/>
      <c r="H15" s="269"/>
      <c r="I15" s="269"/>
      <c r="J15" s="269"/>
      <c r="K15" s="269"/>
      <c r="L15" s="276"/>
      <c r="M15" s="99"/>
      <c r="N15" s="99"/>
      <c r="O15" s="99"/>
    </row>
    <row r="16" spans="1:15" ht="21" customHeight="1" hidden="1">
      <c r="A16" s="109"/>
      <c r="B16" s="76"/>
      <c r="C16" s="76"/>
      <c r="D16" s="76"/>
      <c r="E16" s="108"/>
      <c r="F16" s="267">
        <f t="shared" si="0"/>
        <v>0</v>
      </c>
      <c r="G16" s="269"/>
      <c r="H16" s="269"/>
      <c r="I16" s="269"/>
      <c r="J16" s="269"/>
      <c r="K16" s="269"/>
      <c r="L16" s="276"/>
      <c r="M16" s="99"/>
      <c r="N16" s="99"/>
      <c r="O16" s="99"/>
    </row>
    <row r="17" spans="1:15" ht="21" customHeight="1" hidden="1">
      <c r="A17" s="109"/>
      <c r="B17" s="76"/>
      <c r="C17" s="76"/>
      <c r="D17" s="76"/>
      <c r="E17" s="108"/>
      <c r="F17" s="267">
        <f t="shared" si="0"/>
        <v>0</v>
      </c>
      <c r="G17" s="269"/>
      <c r="H17" s="269"/>
      <c r="I17" s="269"/>
      <c r="J17" s="269"/>
      <c r="K17" s="269"/>
      <c r="L17" s="276"/>
      <c r="M17" s="99"/>
      <c r="N17" s="99"/>
      <c r="O17" s="99"/>
    </row>
    <row r="18" spans="1:15" ht="21" customHeight="1" hidden="1">
      <c r="A18" s="109"/>
      <c r="B18" s="76"/>
      <c r="C18" s="76"/>
      <c r="D18" s="76"/>
      <c r="E18" s="108"/>
      <c r="F18" s="267">
        <f t="shared" si="0"/>
        <v>0</v>
      </c>
      <c r="G18" s="269"/>
      <c r="H18" s="269"/>
      <c r="I18" s="269"/>
      <c r="J18" s="269"/>
      <c r="K18" s="269"/>
      <c r="L18" s="276"/>
      <c r="M18" s="99"/>
      <c r="N18" s="99"/>
      <c r="O18" s="99"/>
    </row>
    <row r="19" spans="1:15" ht="21" customHeight="1" hidden="1">
      <c r="A19" s="109"/>
      <c r="B19" s="76"/>
      <c r="C19" s="76"/>
      <c r="D19" s="76"/>
      <c r="E19" s="108"/>
      <c r="F19" s="267">
        <f t="shared" si="0"/>
        <v>0</v>
      </c>
      <c r="G19" s="269"/>
      <c r="H19" s="269"/>
      <c r="I19" s="269"/>
      <c r="J19" s="269"/>
      <c r="K19" s="269"/>
      <c r="L19" s="276"/>
      <c r="M19" s="99"/>
      <c r="N19" s="99"/>
      <c r="O19" s="99"/>
    </row>
    <row r="20" spans="1:15" ht="21" customHeight="1">
      <c r="A20" s="109"/>
      <c r="B20" s="76"/>
      <c r="C20" s="76"/>
      <c r="D20" s="76"/>
      <c r="E20" s="108"/>
      <c r="F20" s="267">
        <f t="shared" si="0"/>
        <v>0</v>
      </c>
      <c r="G20" s="269"/>
      <c r="H20" s="269"/>
      <c r="I20" s="269"/>
      <c r="J20" s="269"/>
      <c r="K20" s="269"/>
      <c r="L20" s="276"/>
      <c r="M20" s="99"/>
      <c r="N20" s="99"/>
      <c r="O20" s="99"/>
    </row>
    <row r="21" spans="1:15" ht="21" customHeight="1">
      <c r="A21" s="109"/>
      <c r="B21" s="76"/>
      <c r="C21" s="76"/>
      <c r="D21" s="76"/>
      <c r="E21" s="108"/>
      <c r="F21" s="267">
        <f t="shared" si="0"/>
        <v>0</v>
      </c>
      <c r="G21" s="269"/>
      <c r="H21" s="269"/>
      <c r="I21" s="269"/>
      <c r="J21" s="269"/>
      <c r="K21" s="269"/>
      <c r="L21" s="276"/>
      <c r="M21" s="99"/>
      <c r="N21" s="99"/>
      <c r="O21" s="99"/>
    </row>
    <row r="22" spans="1:15" ht="14.25">
      <c r="A22" s="100" t="s">
        <v>85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</sheetData>
  <sheetProtection/>
  <mergeCells count="19">
    <mergeCell ref="A1:O1"/>
    <mergeCell ref="A3:L3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9"/>
  <sheetViews>
    <sheetView workbookViewId="0" topLeftCell="A10">
      <selection activeCell="F20" sqref="F20"/>
    </sheetView>
  </sheetViews>
  <sheetFormatPr defaultColWidth="9.33203125" defaultRowHeight="11.25"/>
  <cols>
    <col min="1" max="1" width="21.16015625" style="0" customWidth="1"/>
    <col min="2" max="4" width="8.16015625" style="0" customWidth="1"/>
    <col min="5" max="5" width="33.16015625" style="0" customWidth="1"/>
    <col min="6" max="6" width="16.5" style="0" customWidth="1"/>
    <col min="7" max="10" width="13.83203125" style="0" customWidth="1"/>
  </cols>
  <sheetData>
    <row r="1" spans="1:248" ht="27">
      <c r="A1" s="256" t="s">
        <v>86</v>
      </c>
      <c r="B1" s="256"/>
      <c r="C1" s="256"/>
      <c r="D1" s="256"/>
      <c r="E1" s="256"/>
      <c r="F1" s="256"/>
      <c r="G1" s="256"/>
      <c r="H1" s="256"/>
      <c r="I1" s="256"/>
      <c r="J1" s="256"/>
      <c r="K1" s="26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</row>
    <row r="2" spans="1:248" ht="12">
      <c r="A2" s="81"/>
      <c r="B2" s="81"/>
      <c r="C2" s="81"/>
      <c r="D2" s="81"/>
      <c r="E2" s="81"/>
      <c r="F2" s="81"/>
      <c r="G2" s="81"/>
      <c r="H2" s="81"/>
      <c r="I2" s="148" t="s">
        <v>87</v>
      </c>
      <c r="J2" s="148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</row>
    <row r="3" spans="1:248" ht="12">
      <c r="A3" s="60" t="s">
        <v>25</v>
      </c>
      <c r="B3" s="60"/>
      <c r="C3" s="60"/>
      <c r="D3" s="60"/>
      <c r="E3" s="60"/>
      <c r="F3" s="60"/>
      <c r="G3" s="60"/>
      <c r="H3" s="60"/>
      <c r="I3" s="148" t="s">
        <v>26</v>
      </c>
      <c r="J3" s="149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</row>
    <row r="4" spans="1:248" ht="24" customHeight="1">
      <c r="A4" s="64" t="s">
        <v>65</v>
      </c>
      <c r="B4" s="91" t="s">
        <v>80</v>
      </c>
      <c r="C4" s="91"/>
      <c r="D4" s="91"/>
      <c r="E4" s="90" t="s">
        <v>81</v>
      </c>
      <c r="F4" s="257" t="s">
        <v>67</v>
      </c>
      <c r="G4" s="257"/>
      <c r="H4" s="257"/>
      <c r="I4" s="257"/>
      <c r="J4" s="241"/>
      <c r="K4" s="52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</row>
    <row r="5" spans="1:248" ht="12">
      <c r="A5" s="64"/>
      <c r="B5" s="91" t="s">
        <v>82</v>
      </c>
      <c r="C5" s="91" t="s">
        <v>83</v>
      </c>
      <c r="D5" s="91" t="s">
        <v>84</v>
      </c>
      <c r="E5" s="90"/>
      <c r="F5" s="22" t="s">
        <v>68</v>
      </c>
      <c r="G5" s="86" t="s">
        <v>69</v>
      </c>
      <c r="H5" s="86"/>
      <c r="I5" s="86"/>
      <c r="J5" s="262" t="s">
        <v>70</v>
      </c>
      <c r="K5" s="52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</row>
    <row r="6" spans="1:248" ht="24">
      <c r="A6" s="64"/>
      <c r="B6" s="91"/>
      <c r="C6" s="91"/>
      <c r="D6" s="91"/>
      <c r="E6" s="90"/>
      <c r="F6" s="22"/>
      <c r="G6" s="22" t="s">
        <v>73</v>
      </c>
      <c r="H6" s="22" t="s">
        <v>74</v>
      </c>
      <c r="I6" s="22" t="s">
        <v>75</v>
      </c>
      <c r="J6" s="263"/>
      <c r="K6" s="52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</row>
    <row r="7" spans="1:11" ht="48">
      <c r="A7" s="140" t="s">
        <v>76</v>
      </c>
      <c r="B7" s="141"/>
      <c r="C7" s="141"/>
      <c r="D7" s="141"/>
      <c r="E7" s="142" t="s">
        <v>68</v>
      </c>
      <c r="F7" s="116">
        <f>F8+F16+F21+F25</f>
        <v>1230.47</v>
      </c>
      <c r="G7" s="116">
        <f>G8+G16+G21+G25</f>
        <v>514.89</v>
      </c>
      <c r="H7" s="116">
        <f>H8+H16+H21+H25</f>
        <v>79.56</v>
      </c>
      <c r="I7" s="116">
        <f>I8+I16+I21+I25</f>
        <v>30.439999999999998</v>
      </c>
      <c r="J7" s="116">
        <f>J8+J16+J21+J25</f>
        <v>605.58</v>
      </c>
      <c r="K7" s="80"/>
    </row>
    <row r="8" spans="1:11" ht="17.25" customHeight="1">
      <c r="A8" s="109"/>
      <c r="B8" s="192" t="s">
        <v>88</v>
      </c>
      <c r="C8" s="193"/>
      <c r="D8" s="193"/>
      <c r="E8" s="52" t="s">
        <v>34</v>
      </c>
      <c r="F8" s="218">
        <v>1051.26</v>
      </c>
      <c r="G8" s="218">
        <f>G9+G12+G14</f>
        <v>368.27</v>
      </c>
      <c r="H8" s="218">
        <f>H9+H12+H14</f>
        <v>77.33</v>
      </c>
      <c r="I8" s="218">
        <f>I9+I12+I14</f>
        <v>0.08</v>
      </c>
      <c r="J8" s="218">
        <f>J9+J12+J14</f>
        <v>605.58</v>
      </c>
      <c r="K8" s="81"/>
    </row>
    <row r="9" spans="1:11" ht="17.25" customHeight="1">
      <c r="A9" s="81"/>
      <c r="B9" s="197"/>
      <c r="C9" s="198" t="s">
        <v>89</v>
      </c>
      <c r="D9" s="197"/>
      <c r="E9" s="199" t="s">
        <v>90</v>
      </c>
      <c r="F9" s="223">
        <v>452.12</v>
      </c>
      <c r="G9" s="221">
        <v>121.39</v>
      </c>
      <c r="H9" s="221">
        <v>45.6</v>
      </c>
      <c r="I9" s="221">
        <v>0.03</v>
      </c>
      <c r="J9" s="221">
        <v>285.1</v>
      </c>
      <c r="K9" s="81"/>
    </row>
    <row r="10" spans="1:11" ht="17.25" customHeight="1">
      <c r="A10" s="109"/>
      <c r="B10" s="197"/>
      <c r="C10" s="198"/>
      <c r="D10" s="198" t="s">
        <v>89</v>
      </c>
      <c r="E10" s="199" t="s">
        <v>91</v>
      </c>
      <c r="F10" s="223">
        <v>167.02</v>
      </c>
      <c r="G10" s="221">
        <v>121.39</v>
      </c>
      <c r="H10" s="221">
        <v>45.6</v>
      </c>
      <c r="I10" s="221">
        <v>0.03</v>
      </c>
      <c r="J10" s="221"/>
      <c r="K10" s="81"/>
    </row>
    <row r="11" spans="1:11" ht="17.25" customHeight="1">
      <c r="A11" s="109"/>
      <c r="B11" s="197"/>
      <c r="C11" s="198"/>
      <c r="D11" s="198" t="s">
        <v>92</v>
      </c>
      <c r="E11" s="199" t="s">
        <v>93</v>
      </c>
      <c r="F11" s="223">
        <v>285.1</v>
      </c>
      <c r="G11" s="221"/>
      <c r="H11" s="221"/>
      <c r="I11" s="221"/>
      <c r="J11" s="221">
        <v>285.1</v>
      </c>
      <c r="K11" s="81"/>
    </row>
    <row r="12" spans="1:11" ht="17.25" customHeight="1">
      <c r="A12" s="109"/>
      <c r="B12" s="197"/>
      <c r="C12" s="198" t="s">
        <v>94</v>
      </c>
      <c r="D12" s="197"/>
      <c r="E12" s="199" t="s">
        <v>95</v>
      </c>
      <c r="F12" s="223">
        <v>301.17</v>
      </c>
      <c r="G12" s="221">
        <v>246.88</v>
      </c>
      <c r="H12" s="221">
        <v>31.73</v>
      </c>
      <c r="I12" s="221">
        <v>0.05</v>
      </c>
      <c r="J12" s="221">
        <v>22.51</v>
      </c>
      <c r="K12" s="81"/>
    </row>
    <row r="13" spans="1:11" ht="17.25" customHeight="1">
      <c r="A13" s="109"/>
      <c r="B13" s="197"/>
      <c r="C13" s="198"/>
      <c r="D13" s="198" t="s">
        <v>92</v>
      </c>
      <c r="E13" s="199" t="s">
        <v>36</v>
      </c>
      <c r="F13" s="223">
        <v>301.17</v>
      </c>
      <c r="G13" s="221">
        <v>246.88</v>
      </c>
      <c r="H13" s="221">
        <v>31.73</v>
      </c>
      <c r="I13" s="221">
        <v>0.05</v>
      </c>
      <c r="J13" s="221">
        <v>22.51</v>
      </c>
      <c r="K13" s="81"/>
    </row>
    <row r="14" spans="1:11" ht="17.25" customHeight="1">
      <c r="A14" s="109"/>
      <c r="B14" s="197"/>
      <c r="C14" s="198" t="s">
        <v>96</v>
      </c>
      <c r="D14" s="197"/>
      <c r="E14" s="199" t="s">
        <v>97</v>
      </c>
      <c r="F14" s="223">
        <v>297.97</v>
      </c>
      <c r="G14" s="221"/>
      <c r="H14" s="221"/>
      <c r="I14" s="221"/>
      <c r="J14" s="221">
        <v>297.97</v>
      </c>
      <c r="K14" s="81"/>
    </row>
    <row r="15" spans="1:11" ht="17.25" customHeight="1">
      <c r="A15" s="109"/>
      <c r="B15" s="197"/>
      <c r="C15" s="198"/>
      <c r="D15" s="198" t="s">
        <v>92</v>
      </c>
      <c r="E15" s="199" t="s">
        <v>98</v>
      </c>
      <c r="F15" s="223">
        <v>297.97</v>
      </c>
      <c r="G15" s="221"/>
      <c r="H15" s="221"/>
      <c r="I15" s="221"/>
      <c r="J15" s="221">
        <v>297.97</v>
      </c>
      <c r="K15" s="81"/>
    </row>
    <row r="16" spans="1:11" ht="17.25" customHeight="1">
      <c r="A16" s="109"/>
      <c r="B16" s="192" t="s">
        <v>99</v>
      </c>
      <c r="C16" s="192"/>
      <c r="D16" s="193"/>
      <c r="E16" s="200" t="s">
        <v>100</v>
      </c>
      <c r="F16" s="218">
        <v>100.85</v>
      </c>
      <c r="G16" s="219">
        <v>68.26</v>
      </c>
      <c r="H16" s="219">
        <v>2.23</v>
      </c>
      <c r="I16" s="219">
        <v>30.36</v>
      </c>
      <c r="J16" s="219"/>
      <c r="K16" s="81"/>
    </row>
    <row r="17" spans="1:11" ht="17.25" customHeight="1">
      <c r="A17" s="109"/>
      <c r="B17" s="197"/>
      <c r="C17" s="198" t="s">
        <v>101</v>
      </c>
      <c r="D17" s="197"/>
      <c r="E17" s="199" t="s">
        <v>40</v>
      </c>
      <c r="F17" s="223">
        <v>100.85</v>
      </c>
      <c r="G17" s="223">
        <f>G18+G19+G20</f>
        <v>68.26</v>
      </c>
      <c r="H17" s="223">
        <f>H18+H19+H20</f>
        <v>2.23</v>
      </c>
      <c r="I17" s="223">
        <v>30.36</v>
      </c>
      <c r="J17" s="223"/>
      <c r="K17" s="81"/>
    </row>
    <row r="18" spans="1:11" ht="17.25" customHeight="1">
      <c r="A18" s="109"/>
      <c r="B18" s="197"/>
      <c r="C18" s="197"/>
      <c r="D18" s="197" t="s">
        <v>89</v>
      </c>
      <c r="E18" s="199" t="s">
        <v>102</v>
      </c>
      <c r="F18" s="223">
        <v>10.11</v>
      </c>
      <c r="G18" s="221"/>
      <c r="H18" s="221">
        <v>2.23</v>
      </c>
      <c r="I18" s="221">
        <v>7.88</v>
      </c>
      <c r="J18" s="221"/>
      <c r="K18" s="81"/>
    </row>
    <row r="19" spans="1:11" ht="17.25" customHeight="1">
      <c r="A19" s="109"/>
      <c r="B19" s="197"/>
      <c r="C19" s="198"/>
      <c r="D19" s="197" t="s">
        <v>94</v>
      </c>
      <c r="E19" s="199" t="s">
        <v>103</v>
      </c>
      <c r="F19" s="223">
        <v>22.48</v>
      </c>
      <c r="G19" s="221"/>
      <c r="H19" s="221"/>
      <c r="I19" s="221">
        <v>22.48</v>
      </c>
      <c r="J19" s="221"/>
      <c r="K19" s="81"/>
    </row>
    <row r="20" spans="1:11" ht="17.25" customHeight="1">
      <c r="A20" s="109"/>
      <c r="B20" s="197"/>
      <c r="C20" s="198"/>
      <c r="D20" s="198" t="s">
        <v>101</v>
      </c>
      <c r="E20" s="199" t="s">
        <v>42</v>
      </c>
      <c r="F20" s="223">
        <v>68.26</v>
      </c>
      <c r="G20" s="221">
        <v>68.26</v>
      </c>
      <c r="H20" s="221"/>
      <c r="I20" s="221"/>
      <c r="J20" s="221"/>
      <c r="K20" s="81"/>
    </row>
    <row r="21" spans="1:11" ht="17.25" customHeight="1">
      <c r="A21" s="140"/>
      <c r="B21" s="192" t="s">
        <v>104</v>
      </c>
      <c r="C21" s="193"/>
      <c r="D21" s="193"/>
      <c r="E21" s="200" t="s">
        <v>105</v>
      </c>
      <c r="F21" s="218">
        <v>38.21</v>
      </c>
      <c r="G21" s="219">
        <v>38.21</v>
      </c>
      <c r="H21" s="219"/>
      <c r="I21" s="219"/>
      <c r="J21" s="219"/>
      <c r="K21" s="81"/>
    </row>
    <row r="22" spans="1:11" ht="17.25" customHeight="1">
      <c r="A22" s="109"/>
      <c r="B22" s="197"/>
      <c r="C22" s="197" t="s">
        <v>106</v>
      </c>
      <c r="D22" s="197"/>
      <c r="E22" s="199" t="s">
        <v>107</v>
      </c>
      <c r="F22" s="223">
        <v>38.21</v>
      </c>
      <c r="G22" s="223">
        <v>38.21</v>
      </c>
      <c r="H22" s="221"/>
      <c r="I22" s="221"/>
      <c r="J22" s="221"/>
      <c r="K22" s="81"/>
    </row>
    <row r="23" spans="1:11" ht="17.25" customHeight="1">
      <c r="A23" s="109"/>
      <c r="B23" s="197"/>
      <c r="C23" s="197"/>
      <c r="D23" s="198" t="s">
        <v>89</v>
      </c>
      <c r="E23" s="199" t="s">
        <v>108</v>
      </c>
      <c r="F23" s="223">
        <v>16.32</v>
      </c>
      <c r="G23" s="221">
        <v>16.32</v>
      </c>
      <c r="H23" s="221"/>
      <c r="I23" s="221"/>
      <c r="J23" s="221"/>
      <c r="K23" s="81"/>
    </row>
    <row r="24" spans="1:11" ht="17.25" customHeight="1">
      <c r="A24" s="109"/>
      <c r="B24" s="197"/>
      <c r="C24" s="197"/>
      <c r="D24" s="197" t="s">
        <v>94</v>
      </c>
      <c r="E24" s="199" t="s">
        <v>109</v>
      </c>
      <c r="F24" s="223">
        <v>21.89</v>
      </c>
      <c r="G24" s="221">
        <v>21.89</v>
      </c>
      <c r="H24" s="221"/>
      <c r="I24" s="221"/>
      <c r="J24" s="221"/>
      <c r="K24" s="81"/>
    </row>
    <row r="25" spans="1:11" ht="17.25" customHeight="1">
      <c r="A25" s="140"/>
      <c r="B25" s="201">
        <v>221</v>
      </c>
      <c r="C25" s="192"/>
      <c r="D25" s="193"/>
      <c r="E25" s="200" t="s">
        <v>110</v>
      </c>
      <c r="F25" s="218">
        <v>40.15</v>
      </c>
      <c r="G25" s="219">
        <v>40.15</v>
      </c>
      <c r="H25" s="219"/>
      <c r="I25" s="219"/>
      <c r="J25" s="219"/>
      <c r="K25" s="81"/>
    </row>
    <row r="26" spans="1:11" ht="17.25" customHeight="1">
      <c r="A26" s="109"/>
      <c r="B26" s="202"/>
      <c r="C26" s="198" t="s">
        <v>94</v>
      </c>
      <c r="D26" s="198"/>
      <c r="E26" s="199" t="s">
        <v>111</v>
      </c>
      <c r="F26" s="223">
        <v>40.15</v>
      </c>
      <c r="G26" s="221">
        <v>40.15</v>
      </c>
      <c r="H26" s="221"/>
      <c r="I26" s="221"/>
      <c r="J26" s="221"/>
      <c r="K26" s="81"/>
    </row>
    <row r="27" spans="1:11" ht="17.25" customHeight="1">
      <c r="A27" s="109"/>
      <c r="B27" s="203"/>
      <c r="C27" s="203"/>
      <c r="D27" s="203" t="s">
        <v>89</v>
      </c>
      <c r="E27" s="199" t="s">
        <v>112</v>
      </c>
      <c r="F27" s="254">
        <v>40.15</v>
      </c>
      <c r="G27" s="254">
        <v>40.15</v>
      </c>
      <c r="H27" s="258"/>
      <c r="I27" s="144"/>
      <c r="J27" s="144"/>
      <c r="K27" s="81"/>
    </row>
    <row r="28" spans="1:10" ht="14.25">
      <c r="A28" s="259" t="s">
        <v>113</v>
      </c>
      <c r="B28" s="259"/>
      <c r="C28" s="259"/>
      <c r="D28" s="259"/>
      <c r="E28" s="259"/>
      <c r="F28" s="259"/>
      <c r="G28" s="259"/>
      <c r="H28" s="259"/>
      <c r="I28" s="259"/>
      <c r="J28" s="259"/>
    </row>
    <row r="29" spans="1:11" ht="12">
      <c r="A29" s="81" t="s">
        <v>114</v>
      </c>
      <c r="B29" s="81"/>
      <c r="C29" s="81"/>
      <c r="D29" s="81"/>
      <c r="E29" s="260"/>
      <c r="F29" s="260"/>
      <c r="G29" s="260"/>
      <c r="H29" s="260"/>
      <c r="I29" s="260"/>
      <c r="J29" s="260"/>
      <c r="K29" s="81"/>
    </row>
  </sheetData>
  <sheetProtection formatCells="0" formatColumns="0" formatRows="0"/>
  <mergeCells count="12">
    <mergeCell ref="I2:J2"/>
    <mergeCell ref="A3:H3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6" style="81" customWidth="1"/>
    <col min="2" max="3" width="4" style="81" customWidth="1"/>
    <col min="4" max="4" width="38.33203125" style="81" customWidth="1"/>
    <col min="5" max="5" width="14.33203125" style="81" customWidth="1"/>
    <col min="6" max="6" width="11.33203125" style="81" customWidth="1"/>
    <col min="7" max="7" width="15.16015625" style="81" customWidth="1"/>
    <col min="8" max="8" width="17" style="81" customWidth="1"/>
    <col min="9" max="9" width="15" style="81" customWidth="1"/>
    <col min="10" max="10" width="9" style="81" bestFit="1" customWidth="1"/>
    <col min="11" max="11" width="17" style="81" customWidth="1"/>
    <col min="12" max="12" width="10.83203125" style="81" customWidth="1"/>
    <col min="13" max="13" width="9.16015625" style="81" customWidth="1"/>
    <col min="14" max="14" width="13.83203125" style="81" customWidth="1"/>
    <col min="15" max="247" width="9.16015625" style="81" customWidth="1"/>
    <col min="248" max="253" width="9.16015625" style="0" customWidth="1"/>
  </cols>
  <sheetData>
    <row r="1" spans="1:14" ht="25.5" customHeight="1">
      <c r="A1" s="124" t="s">
        <v>115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L2"/>
      <c r="N2" s="156" t="s">
        <v>116</v>
      </c>
    </row>
    <row r="3" spans="1:14" ht="17.2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255"/>
      <c r="L3"/>
      <c r="N3" s="191" t="s">
        <v>26</v>
      </c>
    </row>
    <row r="4" spans="1:14" s="227" customFormat="1" ht="12">
      <c r="A4" s="91" t="s">
        <v>80</v>
      </c>
      <c r="B4" s="91"/>
      <c r="C4" s="91"/>
      <c r="D4" s="90" t="s">
        <v>81</v>
      </c>
      <c r="E4" s="22" t="s">
        <v>117</v>
      </c>
      <c r="F4" s="22"/>
      <c r="G4" s="22"/>
      <c r="H4" s="22"/>
      <c r="I4" s="22"/>
      <c r="J4" s="22"/>
      <c r="K4" s="22"/>
      <c r="L4" s="22"/>
      <c r="M4" s="22"/>
      <c r="N4" s="22"/>
    </row>
    <row r="5" spans="1:14" s="227" customFormat="1" ht="25.5" customHeight="1">
      <c r="A5" s="91" t="s">
        <v>82</v>
      </c>
      <c r="B5" s="91" t="s">
        <v>83</v>
      </c>
      <c r="C5" s="91" t="s">
        <v>84</v>
      </c>
      <c r="D5" s="90"/>
      <c r="E5" s="22" t="s">
        <v>68</v>
      </c>
      <c r="F5" s="22" t="s">
        <v>31</v>
      </c>
      <c r="G5" s="22"/>
      <c r="H5" s="22" t="s">
        <v>35</v>
      </c>
      <c r="I5" s="22" t="s">
        <v>37</v>
      </c>
      <c r="J5" s="22" t="s">
        <v>39</v>
      </c>
      <c r="K5" s="22" t="s">
        <v>41</v>
      </c>
      <c r="L5" s="22" t="s">
        <v>43</v>
      </c>
      <c r="M5" s="22"/>
      <c r="N5" s="22" t="s">
        <v>44</v>
      </c>
    </row>
    <row r="6" spans="1:14" s="227" customFormat="1" ht="48">
      <c r="A6" s="91"/>
      <c r="B6" s="91"/>
      <c r="C6" s="91"/>
      <c r="D6" s="90"/>
      <c r="E6" s="22"/>
      <c r="F6" s="24" t="s">
        <v>71</v>
      </c>
      <c r="G6" s="22" t="s">
        <v>72</v>
      </c>
      <c r="H6" s="22"/>
      <c r="I6" s="22"/>
      <c r="J6" s="22"/>
      <c r="K6" s="22"/>
      <c r="L6" s="24" t="s">
        <v>71</v>
      </c>
      <c r="M6" s="24" t="s">
        <v>72</v>
      </c>
      <c r="N6" s="22"/>
    </row>
    <row r="7" spans="1:247" s="52" customFormat="1" ht="18.75" customHeight="1">
      <c r="A7" s="246"/>
      <c r="B7" s="246"/>
      <c r="C7" s="246"/>
      <c r="D7" s="247" t="s">
        <v>68</v>
      </c>
      <c r="E7" s="248">
        <f>SUM(F7:N7)</f>
        <v>1230.4700000000003</v>
      </c>
      <c r="F7" s="249">
        <f>F8+F16+F21+F25</f>
        <v>686.9000000000001</v>
      </c>
      <c r="G7" s="249">
        <f aca="true" t="shared" si="0" ref="G7:N7">G8+G16+G21+G25</f>
        <v>0</v>
      </c>
      <c r="H7" s="249">
        <f t="shared" si="0"/>
        <v>297.97</v>
      </c>
      <c r="I7" s="249">
        <f t="shared" si="0"/>
        <v>81.39</v>
      </c>
      <c r="J7" s="249">
        <f t="shared" si="0"/>
        <v>0</v>
      </c>
      <c r="K7" s="249">
        <f t="shared" si="0"/>
        <v>0</v>
      </c>
      <c r="L7" s="249">
        <f t="shared" si="0"/>
        <v>0</v>
      </c>
      <c r="M7" s="249">
        <f t="shared" si="0"/>
        <v>0</v>
      </c>
      <c r="N7" s="249">
        <f t="shared" si="0"/>
        <v>164.21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</row>
    <row r="8" spans="1:14" ht="18.75" customHeight="1">
      <c r="A8" s="192" t="s">
        <v>88</v>
      </c>
      <c r="B8" s="193"/>
      <c r="C8" s="193"/>
      <c r="D8" s="52" t="s">
        <v>34</v>
      </c>
      <c r="E8" s="218">
        <v>1051.26</v>
      </c>
      <c r="F8" s="250">
        <f>F9+F12+F14</f>
        <v>521.46</v>
      </c>
      <c r="G8" s="250">
        <f aca="true" t="shared" si="1" ref="G8:N8">G9+G12+G14</f>
        <v>0</v>
      </c>
      <c r="H8" s="250">
        <f t="shared" si="1"/>
        <v>297.97</v>
      </c>
      <c r="I8" s="250">
        <f t="shared" si="1"/>
        <v>67.62</v>
      </c>
      <c r="J8" s="250">
        <f t="shared" si="1"/>
        <v>0</v>
      </c>
      <c r="K8" s="250">
        <f t="shared" si="1"/>
        <v>0</v>
      </c>
      <c r="L8" s="250">
        <f t="shared" si="1"/>
        <v>0</v>
      </c>
      <c r="M8" s="250">
        <f t="shared" si="1"/>
        <v>0</v>
      </c>
      <c r="N8" s="250">
        <f t="shared" si="1"/>
        <v>164.21</v>
      </c>
    </row>
    <row r="9" spans="1:14" ht="18.75" customHeight="1">
      <c r="A9" s="197"/>
      <c r="B9" s="198" t="s">
        <v>89</v>
      </c>
      <c r="C9" s="197"/>
      <c r="D9" s="199" t="s">
        <v>90</v>
      </c>
      <c r="E9" s="223">
        <v>452.12</v>
      </c>
      <c r="F9" s="251">
        <v>257.9</v>
      </c>
      <c r="G9" s="120"/>
      <c r="H9" s="120"/>
      <c r="I9" s="120">
        <v>30.01</v>
      </c>
      <c r="J9" s="120"/>
      <c r="K9" s="236"/>
      <c r="L9" s="236"/>
      <c r="M9" s="236"/>
      <c r="N9" s="236">
        <v>164.21</v>
      </c>
    </row>
    <row r="10" spans="1:14" ht="18.75" customHeight="1">
      <c r="A10" s="197"/>
      <c r="B10" s="198"/>
      <c r="C10" s="198" t="s">
        <v>89</v>
      </c>
      <c r="D10" s="199" t="s">
        <v>91</v>
      </c>
      <c r="E10" s="223">
        <v>167.02</v>
      </c>
      <c r="F10" s="251">
        <v>135.63</v>
      </c>
      <c r="G10" s="120"/>
      <c r="H10" s="120"/>
      <c r="I10" s="120">
        <v>5.72</v>
      </c>
      <c r="J10" s="120"/>
      <c r="K10" s="236"/>
      <c r="L10" s="236"/>
      <c r="M10" s="236"/>
      <c r="N10" s="236">
        <v>25.67</v>
      </c>
    </row>
    <row r="11" spans="1:14" ht="18.75" customHeight="1">
      <c r="A11" s="197"/>
      <c r="B11" s="198"/>
      <c r="C11" s="198" t="s">
        <v>92</v>
      </c>
      <c r="D11" s="199" t="s">
        <v>93</v>
      </c>
      <c r="E11" s="223">
        <v>285.1</v>
      </c>
      <c r="F11" s="251">
        <v>122.27</v>
      </c>
      <c r="G11" s="120"/>
      <c r="H11" s="120"/>
      <c r="I11" s="120">
        <v>24.29</v>
      </c>
      <c r="J11" s="120"/>
      <c r="K11" s="236"/>
      <c r="L11" s="236"/>
      <c r="M11" s="236"/>
      <c r="N11" s="236">
        <v>138.54</v>
      </c>
    </row>
    <row r="12" spans="1:14" ht="18.75" customHeight="1">
      <c r="A12" s="197"/>
      <c r="B12" s="198" t="s">
        <v>94</v>
      </c>
      <c r="C12" s="197"/>
      <c r="D12" s="199" t="s">
        <v>95</v>
      </c>
      <c r="E12" s="223">
        <v>301.17</v>
      </c>
      <c r="F12" s="251">
        <v>263.56</v>
      </c>
      <c r="G12" s="120"/>
      <c r="H12" s="120"/>
      <c r="I12" s="120">
        <v>37.61</v>
      </c>
      <c r="J12" s="120"/>
      <c r="K12" s="236"/>
      <c r="L12" s="236"/>
      <c r="M12" s="236"/>
      <c r="N12" s="236"/>
    </row>
    <row r="13" spans="1:14" ht="18.75" customHeight="1">
      <c r="A13" s="197"/>
      <c r="B13" s="198"/>
      <c r="C13" s="198" t="s">
        <v>92</v>
      </c>
      <c r="D13" s="199" t="s">
        <v>36</v>
      </c>
      <c r="E13" s="223">
        <v>301.17</v>
      </c>
      <c r="F13" s="251">
        <v>263.56</v>
      </c>
      <c r="G13" s="120"/>
      <c r="H13" s="120"/>
      <c r="I13" s="120">
        <v>37.61</v>
      </c>
      <c r="J13" s="120"/>
      <c r="K13" s="236"/>
      <c r="L13" s="236"/>
      <c r="M13" s="236"/>
      <c r="N13" s="236"/>
    </row>
    <row r="14" spans="1:14" ht="18.75" customHeight="1">
      <c r="A14" s="197"/>
      <c r="B14" s="198" t="s">
        <v>96</v>
      </c>
      <c r="C14" s="197"/>
      <c r="D14" s="199" t="s">
        <v>97</v>
      </c>
      <c r="E14" s="223">
        <v>297.97</v>
      </c>
      <c r="F14" s="251"/>
      <c r="G14" s="120"/>
      <c r="H14" s="120">
        <v>297.97</v>
      </c>
      <c r="I14" s="120"/>
      <c r="J14" s="120"/>
      <c r="K14" s="160"/>
      <c r="L14" s="160"/>
      <c r="M14" s="160"/>
      <c r="N14" s="160"/>
    </row>
    <row r="15" spans="1:14" ht="18.75" customHeight="1">
      <c r="A15" s="197"/>
      <c r="B15" s="198"/>
      <c r="C15" s="198" t="s">
        <v>92</v>
      </c>
      <c r="D15" s="199" t="s">
        <v>98</v>
      </c>
      <c r="E15" s="223">
        <v>297.97</v>
      </c>
      <c r="F15" s="251"/>
      <c r="G15" s="120"/>
      <c r="H15" s="120">
        <v>297.97</v>
      </c>
      <c r="I15" s="120"/>
      <c r="J15" s="120"/>
      <c r="K15" s="160"/>
      <c r="L15" s="160"/>
      <c r="M15" s="160"/>
      <c r="N15" s="160"/>
    </row>
    <row r="16" spans="1:14" ht="18.75" customHeight="1">
      <c r="A16" s="192" t="s">
        <v>99</v>
      </c>
      <c r="B16" s="192"/>
      <c r="C16" s="193"/>
      <c r="D16" s="200" t="s">
        <v>100</v>
      </c>
      <c r="E16" s="218">
        <v>100.85</v>
      </c>
      <c r="F16" s="250">
        <v>87.08</v>
      </c>
      <c r="G16" s="116"/>
      <c r="H16" s="116"/>
      <c r="I16" s="116">
        <v>13.77</v>
      </c>
      <c r="J16" s="116"/>
      <c r="K16" s="159"/>
      <c r="L16" s="159"/>
      <c r="M16" s="159"/>
      <c r="N16" s="159"/>
    </row>
    <row r="17" spans="1:14" ht="18.75" customHeight="1">
      <c r="A17" s="197"/>
      <c r="B17" s="198" t="s">
        <v>101</v>
      </c>
      <c r="C17" s="197"/>
      <c r="D17" s="199" t="s">
        <v>40</v>
      </c>
      <c r="E17" s="223">
        <v>100.85</v>
      </c>
      <c r="F17" s="251">
        <v>87.08</v>
      </c>
      <c r="G17" s="120"/>
      <c r="H17" s="120"/>
      <c r="I17" s="120">
        <v>13.77</v>
      </c>
      <c r="J17" s="120"/>
      <c r="K17" s="160"/>
      <c r="L17" s="160"/>
      <c r="M17" s="160"/>
      <c r="N17" s="160"/>
    </row>
    <row r="18" spans="1:14" ht="18.75" customHeight="1">
      <c r="A18" s="197"/>
      <c r="B18" s="197"/>
      <c r="C18" s="197" t="s">
        <v>89</v>
      </c>
      <c r="D18" s="199" t="s">
        <v>102</v>
      </c>
      <c r="E18" s="223">
        <v>10.11</v>
      </c>
      <c r="F18" s="251">
        <v>2.23</v>
      </c>
      <c r="G18" s="120"/>
      <c r="H18" s="120"/>
      <c r="I18" s="120">
        <v>7.88</v>
      </c>
      <c r="J18" s="120"/>
      <c r="K18" s="160"/>
      <c r="L18" s="160"/>
      <c r="M18" s="160"/>
      <c r="N18" s="160"/>
    </row>
    <row r="19" spans="1:14" ht="18.75" customHeight="1">
      <c r="A19" s="197"/>
      <c r="B19" s="198"/>
      <c r="C19" s="197" t="s">
        <v>94</v>
      </c>
      <c r="D19" s="199" t="s">
        <v>103</v>
      </c>
      <c r="E19" s="223">
        <v>22.48</v>
      </c>
      <c r="F19" s="251">
        <v>16.59</v>
      </c>
      <c r="G19" s="120"/>
      <c r="H19" s="120"/>
      <c r="I19" s="120">
        <v>5.89</v>
      </c>
      <c r="J19" s="120"/>
      <c r="K19" s="160"/>
      <c r="L19" s="160"/>
      <c r="M19" s="160"/>
      <c r="N19" s="160"/>
    </row>
    <row r="20" spans="1:14" ht="18.75" customHeight="1">
      <c r="A20" s="197"/>
      <c r="B20" s="198"/>
      <c r="C20" s="198" t="s">
        <v>101</v>
      </c>
      <c r="D20" s="199" t="s">
        <v>42</v>
      </c>
      <c r="E20" s="223">
        <v>68.26</v>
      </c>
      <c r="F20" s="251">
        <v>68.26</v>
      </c>
      <c r="G20" s="120"/>
      <c r="H20" s="120"/>
      <c r="I20" s="120"/>
      <c r="J20" s="120"/>
      <c r="K20" s="160"/>
      <c r="L20" s="160"/>
      <c r="M20" s="160"/>
      <c r="N20" s="160"/>
    </row>
    <row r="21" spans="1:248" s="81" customFormat="1" ht="18.75" customHeight="1">
      <c r="A21" s="192" t="s">
        <v>104</v>
      </c>
      <c r="B21" s="193"/>
      <c r="C21" s="193"/>
      <c r="D21" s="200" t="s">
        <v>105</v>
      </c>
      <c r="E21" s="218">
        <v>38.21</v>
      </c>
      <c r="F21" s="252">
        <v>38.21</v>
      </c>
      <c r="G21" s="116"/>
      <c r="H21" s="116"/>
      <c r="I21" s="116"/>
      <c r="J21" s="116"/>
      <c r="K21" s="159"/>
      <c r="L21" s="159"/>
      <c r="M21" s="159"/>
      <c r="N21" s="159"/>
      <c r="IN21"/>
    </row>
    <row r="22" spans="1:248" s="81" customFormat="1" ht="18.75" customHeight="1">
      <c r="A22" s="197"/>
      <c r="B22" s="197" t="s">
        <v>106</v>
      </c>
      <c r="C22" s="197"/>
      <c r="D22" s="199" t="s">
        <v>107</v>
      </c>
      <c r="E22" s="223">
        <v>38.21</v>
      </c>
      <c r="F22" s="253">
        <v>38.21</v>
      </c>
      <c r="G22" s="120"/>
      <c r="H22" s="120"/>
      <c r="I22" s="120"/>
      <c r="J22" s="120"/>
      <c r="K22" s="160"/>
      <c r="L22" s="160"/>
      <c r="M22" s="160"/>
      <c r="N22" s="160"/>
      <c r="IN22"/>
    </row>
    <row r="23" spans="1:248" s="81" customFormat="1" ht="18.75" customHeight="1">
      <c r="A23" s="197"/>
      <c r="B23" s="197"/>
      <c r="C23" s="198" t="s">
        <v>89</v>
      </c>
      <c r="D23" s="199" t="s">
        <v>108</v>
      </c>
      <c r="E23" s="223">
        <v>16.32</v>
      </c>
      <c r="F23" s="253">
        <v>16.32</v>
      </c>
      <c r="G23" s="120"/>
      <c r="H23" s="120"/>
      <c r="I23" s="120"/>
      <c r="J23" s="120"/>
      <c r="K23" s="160"/>
      <c r="L23" s="160"/>
      <c r="M23" s="160"/>
      <c r="N23" s="160"/>
      <c r="IN23"/>
    </row>
    <row r="24" spans="1:248" s="81" customFormat="1" ht="18.75" customHeight="1">
      <c r="A24" s="197"/>
      <c r="B24" s="197"/>
      <c r="C24" s="197" t="s">
        <v>94</v>
      </c>
      <c r="D24" s="199" t="s">
        <v>109</v>
      </c>
      <c r="E24" s="223">
        <v>21.89</v>
      </c>
      <c r="F24" s="253">
        <v>21.89</v>
      </c>
      <c r="G24" s="120"/>
      <c r="H24" s="120"/>
      <c r="I24" s="120"/>
      <c r="J24" s="120"/>
      <c r="K24" s="160"/>
      <c r="L24" s="160"/>
      <c r="M24" s="160"/>
      <c r="N24" s="160"/>
      <c r="IN24"/>
    </row>
    <row r="25" spans="1:248" s="81" customFormat="1" ht="18.75" customHeight="1">
      <c r="A25" s="201">
        <v>221</v>
      </c>
      <c r="B25" s="192"/>
      <c r="C25" s="193"/>
      <c r="D25" s="200" t="s">
        <v>110</v>
      </c>
      <c r="E25" s="218">
        <v>40.15</v>
      </c>
      <c r="F25" s="252">
        <v>40.15</v>
      </c>
      <c r="G25" s="120"/>
      <c r="H25" s="120"/>
      <c r="I25" s="120"/>
      <c r="J25" s="120"/>
      <c r="K25" s="160"/>
      <c r="L25" s="160"/>
      <c r="M25" s="160"/>
      <c r="N25" s="160"/>
      <c r="IN25"/>
    </row>
    <row r="26" spans="1:14" ht="18.75" customHeight="1">
      <c r="A26" s="202"/>
      <c r="B26" s="198" t="s">
        <v>94</v>
      </c>
      <c r="C26" s="198"/>
      <c r="D26" s="199" t="s">
        <v>111</v>
      </c>
      <c r="E26" s="223">
        <v>40.15</v>
      </c>
      <c r="F26" s="253">
        <v>40.15</v>
      </c>
      <c r="G26" s="160"/>
      <c r="H26" s="160"/>
      <c r="I26" s="160"/>
      <c r="J26" s="160"/>
      <c r="K26" s="160"/>
      <c r="L26" s="160"/>
      <c r="M26" s="160"/>
      <c r="N26" s="160"/>
    </row>
    <row r="27" spans="1:14" ht="18.75" customHeight="1">
      <c r="A27" s="203"/>
      <c r="B27" s="203"/>
      <c r="C27" s="203" t="s">
        <v>89</v>
      </c>
      <c r="D27" s="199" t="s">
        <v>112</v>
      </c>
      <c r="E27" s="254">
        <v>40.15</v>
      </c>
      <c r="F27" s="120">
        <v>40.15</v>
      </c>
      <c r="G27" s="160"/>
      <c r="H27" s="160"/>
      <c r="I27" s="160"/>
      <c r="J27" s="160"/>
      <c r="K27" s="160"/>
      <c r="L27" s="160"/>
      <c r="M27" s="160"/>
      <c r="N27" s="160"/>
    </row>
    <row r="28" spans="1:14" ht="14.25">
      <c r="A28" s="100" t="s">
        <v>62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</sheetData>
  <sheetProtection/>
  <mergeCells count="17">
    <mergeCell ref="A1:N1"/>
    <mergeCell ref="A3:I3"/>
    <mergeCell ref="A4:C4"/>
    <mergeCell ref="E4:N4"/>
    <mergeCell ref="F5:G5"/>
    <mergeCell ref="L5:M5"/>
    <mergeCell ref="A28:N28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1" width="14.16015625" style="81" customWidth="1"/>
    <col min="2" max="2" width="12.83203125" style="81" customWidth="1"/>
    <col min="3" max="3" width="10" style="81" bestFit="1" customWidth="1"/>
    <col min="4" max="6" width="14.16015625" style="81" bestFit="1" customWidth="1"/>
    <col min="7" max="7" width="9" style="81" bestFit="1" customWidth="1"/>
    <col min="8" max="8" width="10.83203125" style="81" customWidth="1"/>
    <col min="9" max="9" width="8.83203125" style="81" customWidth="1"/>
    <col min="10" max="10" width="12.16015625" style="81" customWidth="1"/>
    <col min="11" max="11" width="11.66015625" style="81" customWidth="1"/>
    <col min="12" max="13" width="11" style="81" customWidth="1"/>
    <col min="14" max="14" width="13" style="81" customWidth="1"/>
    <col min="15" max="15" width="11.5" style="81" customWidth="1"/>
    <col min="16" max="16384" width="9.16015625" style="81" customWidth="1"/>
  </cols>
  <sheetData>
    <row r="1" spans="1:15" ht="36.75" customHeight="1">
      <c r="A1" s="138" t="s">
        <v>118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4:15" ht="15.75" customHeight="1">
      <c r="N2" s="148" t="s">
        <v>119</v>
      </c>
      <c r="O2" s="148"/>
    </row>
    <row r="3" spans="1:15" ht="18" customHeight="1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N3" s="149" t="s">
        <v>26</v>
      </c>
      <c r="O3" s="149"/>
    </row>
    <row r="4" spans="1:16" s="227" customFormat="1" ht="21" customHeight="1">
      <c r="A4" s="229" t="s">
        <v>65</v>
      </c>
      <c r="B4" s="230" t="s">
        <v>120</v>
      </c>
      <c r="C4" s="231"/>
      <c r="D4" s="231"/>
      <c r="E4" s="231"/>
      <c r="F4" s="231"/>
      <c r="G4" s="231"/>
      <c r="H4" s="231"/>
      <c r="I4" s="240"/>
      <c r="J4" s="240"/>
      <c r="K4" s="230" t="s">
        <v>121</v>
      </c>
      <c r="L4" s="231"/>
      <c r="M4" s="231"/>
      <c r="N4" s="231"/>
      <c r="O4" s="241"/>
      <c r="P4" s="52"/>
    </row>
    <row r="5" spans="1:16" s="227" customFormat="1" ht="12" customHeight="1">
      <c r="A5" s="232"/>
      <c r="B5" s="229" t="s">
        <v>68</v>
      </c>
      <c r="C5" s="22" t="s">
        <v>31</v>
      </c>
      <c r="D5" s="22"/>
      <c r="E5" s="22" t="s">
        <v>35</v>
      </c>
      <c r="F5" s="22" t="s">
        <v>37</v>
      </c>
      <c r="G5" s="22" t="s">
        <v>39</v>
      </c>
      <c r="H5" s="22" t="s">
        <v>41</v>
      </c>
      <c r="I5" s="22" t="s">
        <v>43</v>
      </c>
      <c r="J5" s="22"/>
      <c r="K5" s="125" t="s">
        <v>68</v>
      </c>
      <c r="L5" s="210" t="s">
        <v>69</v>
      </c>
      <c r="M5" s="211"/>
      <c r="N5" s="226"/>
      <c r="O5" s="125" t="s">
        <v>70</v>
      </c>
      <c r="P5" s="52"/>
    </row>
    <row r="6" spans="1:16" s="227" customFormat="1" ht="36">
      <c r="A6" s="233"/>
      <c r="B6" s="233"/>
      <c r="C6" s="24" t="s">
        <v>71</v>
      </c>
      <c r="D6" s="22" t="s">
        <v>72</v>
      </c>
      <c r="E6" s="22"/>
      <c r="F6" s="22"/>
      <c r="G6" s="22"/>
      <c r="H6" s="22"/>
      <c r="I6" s="24" t="s">
        <v>71</v>
      </c>
      <c r="J6" s="24" t="s">
        <v>72</v>
      </c>
      <c r="K6" s="126"/>
      <c r="L6" s="126" t="s">
        <v>73</v>
      </c>
      <c r="M6" s="126" t="s">
        <v>74</v>
      </c>
      <c r="N6" s="126" t="s">
        <v>75</v>
      </c>
      <c r="O6" s="126"/>
      <c r="P6" s="52"/>
    </row>
    <row r="7" spans="1:16" s="228" customFormat="1" ht="27" customHeight="1">
      <c r="A7" s="64" t="s">
        <v>68</v>
      </c>
      <c r="B7" s="234">
        <f aca="true" t="shared" si="0" ref="B7:B14">SUM(C7:H7)</f>
        <v>1066.26</v>
      </c>
      <c r="C7" s="235">
        <f aca="true" t="shared" si="1" ref="C7:O7">SUM(C8:C14)</f>
        <v>686.9</v>
      </c>
      <c r="D7" s="235">
        <f t="shared" si="1"/>
        <v>0</v>
      </c>
      <c r="E7" s="235">
        <f t="shared" si="1"/>
        <v>297.97</v>
      </c>
      <c r="F7" s="235">
        <v>81.39</v>
      </c>
      <c r="G7" s="235"/>
      <c r="H7" s="235"/>
      <c r="I7" s="235"/>
      <c r="J7" s="235"/>
      <c r="K7" s="235">
        <f t="shared" si="1"/>
        <v>1066.26</v>
      </c>
      <c r="L7" s="235">
        <f t="shared" si="1"/>
        <v>528.82</v>
      </c>
      <c r="M7" s="235">
        <f t="shared" si="1"/>
        <v>56.55</v>
      </c>
      <c r="N7" s="235">
        <f t="shared" si="1"/>
        <v>13.85</v>
      </c>
      <c r="O7" s="235">
        <f t="shared" si="1"/>
        <v>467.04</v>
      </c>
      <c r="P7"/>
    </row>
    <row r="8" spans="1:15" ht="60">
      <c r="A8" s="109" t="s">
        <v>76</v>
      </c>
      <c r="B8" s="120">
        <f t="shared" si="0"/>
        <v>1066.26</v>
      </c>
      <c r="C8" s="236">
        <v>686.9</v>
      </c>
      <c r="D8" s="120">
        <v>0</v>
      </c>
      <c r="E8" s="120">
        <v>297.97</v>
      </c>
      <c r="F8" s="120">
        <v>81.39</v>
      </c>
      <c r="G8" s="120"/>
      <c r="H8" s="120"/>
      <c r="I8" s="242"/>
      <c r="J8" s="242"/>
      <c r="K8" s="120">
        <f aca="true" t="shared" si="2" ref="K8:K14">SUM(L8:O8)</f>
        <v>1066.26</v>
      </c>
      <c r="L8" s="120">
        <v>528.82</v>
      </c>
      <c r="M8" s="120">
        <v>56.55</v>
      </c>
      <c r="N8" s="120">
        <v>13.85</v>
      </c>
      <c r="O8" s="120">
        <v>467.04</v>
      </c>
    </row>
    <row r="9" spans="1:15" ht="27" customHeight="1">
      <c r="A9" s="109"/>
      <c r="B9" s="144">
        <f t="shared" si="0"/>
        <v>0</v>
      </c>
      <c r="C9" s="237"/>
      <c r="D9" s="95"/>
      <c r="E9" s="95"/>
      <c r="F9" s="95"/>
      <c r="G9" s="95"/>
      <c r="H9" s="95"/>
      <c r="I9" s="95"/>
      <c r="J9" s="95"/>
      <c r="K9" s="144">
        <f t="shared" si="2"/>
        <v>0</v>
      </c>
      <c r="L9" s="144"/>
      <c r="M9" s="144"/>
      <c r="N9" s="144"/>
      <c r="O9" s="95"/>
    </row>
    <row r="10" spans="1:15" ht="27" customHeight="1">
      <c r="A10" s="109"/>
      <c r="B10" s="144">
        <f t="shared" si="0"/>
        <v>0</v>
      </c>
      <c r="C10" s="95"/>
      <c r="D10" s="99"/>
      <c r="E10" s="99"/>
      <c r="F10" s="99"/>
      <c r="G10" s="99"/>
      <c r="H10" s="99"/>
      <c r="I10" s="99"/>
      <c r="J10" s="99"/>
      <c r="K10" s="144">
        <f t="shared" si="2"/>
        <v>0</v>
      </c>
      <c r="L10" s="144"/>
      <c r="M10" s="144"/>
      <c r="N10" s="144"/>
      <c r="O10" s="243"/>
    </row>
    <row r="11" spans="1:15" ht="27" customHeight="1">
      <c r="A11" s="145"/>
      <c r="B11" s="144">
        <f t="shared" si="0"/>
        <v>0</v>
      </c>
      <c r="C11" s="95"/>
      <c r="D11" s="99"/>
      <c r="E11" s="99"/>
      <c r="F11" s="99"/>
      <c r="G11" s="99"/>
      <c r="H11" s="99"/>
      <c r="I11" s="99"/>
      <c r="J11" s="99"/>
      <c r="K11" s="144">
        <f t="shared" si="2"/>
        <v>0</v>
      </c>
      <c r="L11" s="144"/>
      <c r="M11" s="144"/>
      <c r="N11" s="144"/>
      <c r="O11" s="243"/>
    </row>
    <row r="12" spans="1:15" ht="27" customHeight="1">
      <c r="A12" s="238"/>
      <c r="B12" s="144">
        <f t="shared" si="0"/>
        <v>0</v>
      </c>
      <c r="C12" s="95"/>
      <c r="D12" s="99"/>
      <c r="E12" s="95"/>
      <c r="F12" s="95"/>
      <c r="G12" s="95"/>
      <c r="H12" s="95"/>
      <c r="I12" s="99"/>
      <c r="J12" s="99"/>
      <c r="K12" s="144">
        <f t="shared" si="2"/>
        <v>0</v>
      </c>
      <c r="L12" s="144"/>
      <c r="M12" s="144"/>
      <c r="N12" s="144"/>
      <c r="O12" s="243"/>
    </row>
    <row r="13" spans="1:15" ht="27" customHeight="1">
      <c r="A13" s="238"/>
      <c r="B13" s="144">
        <f t="shared" si="0"/>
        <v>0</v>
      </c>
      <c r="C13" s="95"/>
      <c r="D13" s="99"/>
      <c r="E13" s="99"/>
      <c r="F13" s="99"/>
      <c r="G13" s="99"/>
      <c r="H13" s="99"/>
      <c r="I13" s="99"/>
      <c r="J13" s="99"/>
      <c r="K13" s="144">
        <f t="shared" si="2"/>
        <v>0</v>
      </c>
      <c r="L13" s="144"/>
      <c r="M13" s="144"/>
      <c r="N13" s="144"/>
      <c r="O13" s="99"/>
    </row>
    <row r="14" spans="1:15" ht="27" customHeight="1">
      <c r="A14" s="109"/>
      <c r="B14" s="144">
        <f t="shared" si="0"/>
        <v>0</v>
      </c>
      <c r="C14" s="99"/>
      <c r="D14" s="99"/>
      <c r="E14" s="99"/>
      <c r="F14" s="99"/>
      <c r="G14" s="99"/>
      <c r="H14" s="99"/>
      <c r="I14" s="99"/>
      <c r="J14" s="99"/>
      <c r="K14" s="144">
        <f t="shared" si="2"/>
        <v>0</v>
      </c>
      <c r="L14" s="144"/>
      <c r="M14" s="144"/>
      <c r="N14" s="144"/>
      <c r="O14" s="99"/>
    </row>
    <row r="15" spans="1:15" ht="36" customHeight="1">
      <c r="A15" s="239" t="s">
        <v>77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44"/>
      <c r="M15" s="244"/>
      <c r="N15" s="244"/>
      <c r="O15" s="244"/>
    </row>
    <row r="16" ht="12">
      <c r="D16" s="97"/>
    </row>
    <row r="20" ht="12">
      <c r="A20" s="97"/>
    </row>
  </sheetData>
  <sheetProtection/>
  <mergeCells count="15">
    <mergeCell ref="A1:O1"/>
    <mergeCell ref="N2:O2"/>
    <mergeCell ref="A3:K3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workbookViewId="0" topLeftCell="A1">
      <selection activeCell="E21" sqref="E21"/>
    </sheetView>
  </sheetViews>
  <sheetFormatPr defaultColWidth="9.16015625" defaultRowHeight="11.25"/>
  <cols>
    <col min="1" max="1" width="21.5" style="81" customWidth="1"/>
    <col min="2" max="4" width="7.5" style="81" customWidth="1"/>
    <col min="5" max="5" width="55.83203125" style="81" bestFit="1" customWidth="1"/>
    <col min="6" max="6" width="18.16015625" style="81" customWidth="1"/>
    <col min="7" max="10" width="14.83203125" style="81" customWidth="1"/>
    <col min="11" max="16384" width="9.16015625" style="81" customWidth="1"/>
  </cols>
  <sheetData>
    <row r="1" spans="1:10" ht="33" customHeight="1">
      <c r="A1" s="138" t="s">
        <v>122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9:10" ht="15.75" customHeight="1">
      <c r="I2" s="148" t="s">
        <v>123</v>
      </c>
      <c r="J2" s="148"/>
    </row>
    <row r="3" spans="1:10" ht="18" customHeight="1">
      <c r="A3" s="84" t="s">
        <v>25</v>
      </c>
      <c r="B3" s="84"/>
      <c r="C3" s="84"/>
      <c r="D3" s="84"/>
      <c r="E3" s="84"/>
      <c r="F3" s="84"/>
      <c r="G3" s="84"/>
      <c r="H3" s="84"/>
      <c r="I3" s="149" t="s">
        <v>26</v>
      </c>
      <c r="J3" s="149"/>
    </row>
    <row r="4" spans="1:10" s="80" customFormat="1" ht="18" customHeight="1">
      <c r="A4" s="206" t="s">
        <v>65</v>
      </c>
      <c r="B4" s="91" t="s">
        <v>80</v>
      </c>
      <c r="C4" s="91"/>
      <c r="D4" s="91"/>
      <c r="E4" s="207" t="s">
        <v>81</v>
      </c>
      <c r="F4" s="166" t="s">
        <v>124</v>
      </c>
      <c r="G4" s="167"/>
      <c r="H4" s="167"/>
      <c r="I4" s="167"/>
      <c r="J4" s="168"/>
    </row>
    <row r="5" spans="1:10" s="80" customFormat="1" ht="12">
      <c r="A5" s="208"/>
      <c r="B5" s="206" t="s">
        <v>82</v>
      </c>
      <c r="C5" s="206" t="s">
        <v>83</v>
      </c>
      <c r="D5" s="206" t="s">
        <v>84</v>
      </c>
      <c r="E5" s="209"/>
      <c r="F5" s="125" t="s">
        <v>68</v>
      </c>
      <c r="G5" s="210" t="s">
        <v>69</v>
      </c>
      <c r="H5" s="211"/>
      <c r="I5" s="226"/>
      <c r="J5" s="125" t="s">
        <v>70</v>
      </c>
    </row>
    <row r="6" spans="1:12" s="80" customFormat="1" ht="24">
      <c r="A6" s="212"/>
      <c r="B6" s="212"/>
      <c r="C6" s="212"/>
      <c r="D6" s="212"/>
      <c r="E6" s="213"/>
      <c r="F6" s="126"/>
      <c r="G6" s="126" t="s">
        <v>73</v>
      </c>
      <c r="H6" s="126" t="s">
        <v>74</v>
      </c>
      <c r="I6" s="126" t="s">
        <v>75</v>
      </c>
      <c r="J6" s="126"/>
      <c r="K6" s="89"/>
      <c r="L6" s="89"/>
    </row>
    <row r="7" spans="1:12" s="80" customFormat="1" ht="21" customHeight="1">
      <c r="A7" s="214" t="s">
        <v>68</v>
      </c>
      <c r="B7" s="212"/>
      <c r="C7" s="212"/>
      <c r="D7" s="212"/>
      <c r="E7" s="213"/>
      <c r="F7" s="215">
        <f>F8+F16+F21+F25</f>
        <v>1066.26</v>
      </c>
      <c r="G7" s="215">
        <f>G8+G16+G21+G25</f>
        <v>528.82</v>
      </c>
      <c r="H7" s="215">
        <f>H8+H16+H21+H25</f>
        <v>56.55</v>
      </c>
      <c r="I7" s="215">
        <f>I8+I16+I21+I25</f>
        <v>13.85</v>
      </c>
      <c r="J7" s="215">
        <f>J8+J16+J21+J25</f>
        <v>467.04</v>
      </c>
      <c r="K7" s="89"/>
      <c r="L7" s="89"/>
    </row>
    <row r="8" spans="1:11" ht="36">
      <c r="A8" s="216" t="s">
        <v>76</v>
      </c>
      <c r="B8" s="192" t="s">
        <v>88</v>
      </c>
      <c r="C8" s="193"/>
      <c r="D8" s="193"/>
      <c r="E8" s="52" t="s">
        <v>34</v>
      </c>
      <c r="F8" s="217">
        <f>F9+F12+F14</f>
        <v>887.05</v>
      </c>
      <c r="G8" s="217">
        <f>G9+G12+G14</f>
        <v>363.38</v>
      </c>
      <c r="H8" s="217">
        <f>H9+H12+H14</f>
        <v>56.55</v>
      </c>
      <c r="I8" s="217">
        <f>I9+I12+I14</f>
        <v>0.08</v>
      </c>
      <c r="J8" s="217">
        <f>J9+J12+J14</f>
        <v>467.04</v>
      </c>
      <c r="K8" s="81"/>
    </row>
    <row r="9" spans="1:11" ht="19.5" customHeight="1">
      <c r="A9" s="109"/>
      <c r="B9" s="197"/>
      <c r="C9" s="192" t="s">
        <v>89</v>
      </c>
      <c r="D9" s="193"/>
      <c r="E9" s="200" t="s">
        <v>90</v>
      </c>
      <c r="F9" s="218">
        <f aca="true" t="shared" si="0" ref="F9:F27">SUM(G9:J9)</f>
        <v>287.90999999999997</v>
      </c>
      <c r="G9" s="219">
        <f>G10+G11</f>
        <v>116.5</v>
      </c>
      <c r="H9" s="219">
        <f>H10+H11</f>
        <v>24.82</v>
      </c>
      <c r="I9" s="219">
        <f>I10+I11</f>
        <v>0.03</v>
      </c>
      <c r="J9" s="219">
        <f>J10+J11</f>
        <v>146.56</v>
      </c>
      <c r="K9" s="81"/>
    </row>
    <row r="10" spans="1:11" ht="19.5" customHeight="1">
      <c r="A10" s="109"/>
      <c r="B10" s="197"/>
      <c r="C10" s="198"/>
      <c r="D10" s="198" t="s">
        <v>89</v>
      </c>
      <c r="E10" s="199" t="s">
        <v>91</v>
      </c>
      <c r="F10" s="220">
        <f t="shared" si="0"/>
        <v>165.64</v>
      </c>
      <c r="G10" s="221">
        <v>116.5</v>
      </c>
      <c r="H10" s="221">
        <v>24.82</v>
      </c>
      <c r="I10" s="221">
        <v>0.03</v>
      </c>
      <c r="J10" s="221">
        <v>24.29</v>
      </c>
      <c r="K10" s="81"/>
    </row>
    <row r="11" spans="1:11" ht="19.5" customHeight="1">
      <c r="A11" s="109"/>
      <c r="B11" s="197"/>
      <c r="C11" s="198"/>
      <c r="D11" s="198" t="s">
        <v>92</v>
      </c>
      <c r="E11" s="199" t="s">
        <v>93</v>
      </c>
      <c r="F11" s="220">
        <f t="shared" si="0"/>
        <v>122.27</v>
      </c>
      <c r="G11" s="221"/>
      <c r="H11" s="221"/>
      <c r="I11" s="221"/>
      <c r="J11" s="221">
        <v>122.27</v>
      </c>
      <c r="K11" s="81"/>
    </row>
    <row r="12" spans="1:11" ht="19.5" customHeight="1">
      <c r="A12" s="109"/>
      <c r="B12" s="197"/>
      <c r="C12" s="192" t="s">
        <v>94</v>
      </c>
      <c r="D12" s="193"/>
      <c r="E12" s="200" t="s">
        <v>95</v>
      </c>
      <c r="F12" s="222">
        <f aca="true" t="shared" si="1" ref="F12:F19">SUM(G12:J12)</f>
        <v>301.17</v>
      </c>
      <c r="G12" s="219">
        <f>G13</f>
        <v>246.88</v>
      </c>
      <c r="H12" s="219">
        <f>H13</f>
        <v>31.73</v>
      </c>
      <c r="I12" s="219">
        <f>I13</f>
        <v>0.05</v>
      </c>
      <c r="J12" s="219">
        <f>J13</f>
        <v>22.51</v>
      </c>
      <c r="K12" s="81"/>
    </row>
    <row r="13" spans="1:11" ht="19.5" customHeight="1">
      <c r="A13" s="109"/>
      <c r="B13" s="197"/>
      <c r="C13" s="198"/>
      <c r="D13" s="198" t="s">
        <v>92</v>
      </c>
      <c r="E13" s="199" t="s">
        <v>36</v>
      </c>
      <c r="F13" s="220">
        <f t="shared" si="1"/>
        <v>301.17</v>
      </c>
      <c r="G13" s="221">
        <v>246.88</v>
      </c>
      <c r="H13" s="221">
        <v>31.73</v>
      </c>
      <c r="I13" s="221">
        <v>0.05</v>
      </c>
      <c r="J13" s="221">
        <v>22.51</v>
      </c>
      <c r="K13" s="81"/>
    </row>
    <row r="14" spans="1:11" ht="19.5" customHeight="1">
      <c r="A14" s="109"/>
      <c r="B14" s="197"/>
      <c r="C14" s="192" t="s">
        <v>96</v>
      </c>
      <c r="D14" s="193"/>
      <c r="E14" s="200" t="s">
        <v>97</v>
      </c>
      <c r="F14" s="222">
        <f t="shared" si="1"/>
        <v>297.97</v>
      </c>
      <c r="G14" s="219">
        <f>G15</f>
        <v>0</v>
      </c>
      <c r="H14" s="219">
        <f>H15</f>
        <v>0</v>
      </c>
      <c r="I14" s="219">
        <f>I15</f>
        <v>0</v>
      </c>
      <c r="J14" s="219">
        <f>J15</f>
        <v>297.97</v>
      </c>
      <c r="K14" s="81"/>
    </row>
    <row r="15" spans="1:11" ht="19.5" customHeight="1">
      <c r="A15" s="109"/>
      <c r="B15" s="197"/>
      <c r="C15" s="198"/>
      <c r="D15" s="198" t="s">
        <v>92</v>
      </c>
      <c r="E15" s="199" t="s">
        <v>98</v>
      </c>
      <c r="F15" s="220">
        <f t="shared" si="1"/>
        <v>297.97</v>
      </c>
      <c r="G15" s="221"/>
      <c r="H15" s="221"/>
      <c r="I15" s="221"/>
      <c r="J15" s="195">
        <v>297.97</v>
      </c>
      <c r="K15" s="81"/>
    </row>
    <row r="16" spans="1:11" ht="19.5" customHeight="1">
      <c r="A16" s="109"/>
      <c r="B16" s="192" t="s">
        <v>99</v>
      </c>
      <c r="C16" s="192"/>
      <c r="D16" s="193"/>
      <c r="E16" s="200" t="s">
        <v>100</v>
      </c>
      <c r="F16" s="217">
        <f>F17</f>
        <v>100.85000000000001</v>
      </c>
      <c r="G16" s="217">
        <f>G17</f>
        <v>87.08000000000001</v>
      </c>
      <c r="H16" s="217">
        <f>H17</f>
        <v>0</v>
      </c>
      <c r="I16" s="217">
        <f>I17</f>
        <v>13.77</v>
      </c>
      <c r="J16" s="217">
        <f>J17</f>
        <v>0</v>
      </c>
      <c r="K16" s="81"/>
    </row>
    <row r="17" spans="1:11" ht="19.5" customHeight="1">
      <c r="A17" s="109"/>
      <c r="B17" s="197"/>
      <c r="C17" s="192" t="s">
        <v>101</v>
      </c>
      <c r="D17" s="193"/>
      <c r="E17" s="200" t="s">
        <v>40</v>
      </c>
      <c r="F17" s="218">
        <f t="shared" si="1"/>
        <v>100.85000000000001</v>
      </c>
      <c r="G17" s="219">
        <f>G18+G19+G20</f>
        <v>87.08000000000001</v>
      </c>
      <c r="H17" s="219">
        <f>H18+H19+H20</f>
        <v>0</v>
      </c>
      <c r="I17" s="219">
        <f>I18+I19+I20</f>
        <v>13.77</v>
      </c>
      <c r="J17" s="219">
        <f>J18+J19+J20</f>
        <v>0</v>
      </c>
      <c r="K17" s="81"/>
    </row>
    <row r="18" spans="1:10" ht="19.5" customHeight="1">
      <c r="A18" s="109"/>
      <c r="B18" s="197"/>
      <c r="C18" s="197"/>
      <c r="D18" s="197" t="s">
        <v>89</v>
      </c>
      <c r="E18" s="199" t="s">
        <v>102</v>
      </c>
      <c r="F18" s="223">
        <f t="shared" si="1"/>
        <v>10.11</v>
      </c>
      <c r="G18" s="221">
        <v>2.23</v>
      </c>
      <c r="H18" s="221"/>
      <c r="I18" s="221">
        <v>7.88</v>
      </c>
      <c r="J18" s="221"/>
    </row>
    <row r="19" spans="1:10" ht="19.5" customHeight="1">
      <c r="A19" s="109"/>
      <c r="B19" s="197"/>
      <c r="C19" s="198"/>
      <c r="D19" s="197" t="s">
        <v>94</v>
      </c>
      <c r="E19" s="199" t="s">
        <v>103</v>
      </c>
      <c r="F19" s="223">
        <f t="shared" si="1"/>
        <v>22.48</v>
      </c>
      <c r="G19" s="221">
        <v>16.59</v>
      </c>
      <c r="H19" s="221"/>
      <c r="I19" s="221">
        <v>5.89</v>
      </c>
      <c r="J19" s="221"/>
    </row>
    <row r="20" spans="1:10" ht="19.5" customHeight="1">
      <c r="A20" s="109"/>
      <c r="B20" s="197"/>
      <c r="C20" s="198"/>
      <c r="D20" s="198" t="s">
        <v>101</v>
      </c>
      <c r="E20" s="199" t="s">
        <v>42</v>
      </c>
      <c r="F20" s="223">
        <f t="shared" si="0"/>
        <v>68.26</v>
      </c>
      <c r="G20" s="221">
        <v>68.26</v>
      </c>
      <c r="H20" s="221"/>
      <c r="I20" s="221"/>
      <c r="J20" s="221"/>
    </row>
    <row r="21" spans="1:11" ht="19.5" customHeight="1">
      <c r="A21" s="109"/>
      <c r="B21" s="224" t="s">
        <v>104</v>
      </c>
      <c r="C21" s="225"/>
      <c r="D21" s="225"/>
      <c r="E21" s="200" t="s">
        <v>105</v>
      </c>
      <c r="F21" s="217">
        <f>F22</f>
        <v>38.21</v>
      </c>
      <c r="G21" s="217">
        <f>G22</f>
        <v>38.21</v>
      </c>
      <c r="H21" s="217">
        <f>H22</f>
        <v>0</v>
      </c>
      <c r="I21" s="217">
        <f>I22</f>
        <v>0</v>
      </c>
      <c r="J21" s="217">
        <f>J22</f>
        <v>0</v>
      </c>
      <c r="K21" s="81"/>
    </row>
    <row r="22" spans="1:11" ht="19.5" customHeight="1">
      <c r="A22" s="109"/>
      <c r="B22" s="197"/>
      <c r="C22" s="192" t="s">
        <v>106</v>
      </c>
      <c r="D22" s="193"/>
      <c r="E22" s="200" t="s">
        <v>107</v>
      </c>
      <c r="F22" s="218">
        <f t="shared" si="0"/>
        <v>38.21</v>
      </c>
      <c r="G22" s="219">
        <f>G23+G24</f>
        <v>38.21</v>
      </c>
      <c r="H22" s="219">
        <f>H23+H24</f>
        <v>0</v>
      </c>
      <c r="I22" s="219">
        <f>I23+I24</f>
        <v>0</v>
      </c>
      <c r="J22" s="219">
        <f>J23+J24</f>
        <v>0</v>
      </c>
      <c r="K22" s="81"/>
    </row>
    <row r="23" spans="1:10" ht="19.5" customHeight="1">
      <c r="A23" s="109"/>
      <c r="B23" s="197"/>
      <c r="C23" s="197"/>
      <c r="D23" s="198" t="s">
        <v>89</v>
      </c>
      <c r="E23" s="199" t="s">
        <v>108</v>
      </c>
      <c r="F23" s="223">
        <f t="shared" si="0"/>
        <v>16.32</v>
      </c>
      <c r="G23" s="221">
        <v>16.32</v>
      </c>
      <c r="H23" s="221"/>
      <c r="I23" s="221"/>
      <c r="J23" s="221"/>
    </row>
    <row r="24" spans="1:10" ht="19.5" customHeight="1">
      <c r="A24" s="109"/>
      <c r="B24" s="197"/>
      <c r="C24" s="197"/>
      <c r="D24" s="197" t="s">
        <v>94</v>
      </c>
      <c r="E24" s="199" t="s">
        <v>109</v>
      </c>
      <c r="F24" s="223">
        <f t="shared" si="0"/>
        <v>21.89</v>
      </c>
      <c r="G24" s="221">
        <v>21.89</v>
      </c>
      <c r="H24" s="221"/>
      <c r="I24" s="221"/>
      <c r="J24" s="221"/>
    </row>
    <row r="25" spans="1:11" ht="19.5" customHeight="1">
      <c r="A25" s="109"/>
      <c r="B25" s="201">
        <v>221</v>
      </c>
      <c r="C25" s="192"/>
      <c r="D25" s="193"/>
      <c r="E25" s="200" t="s">
        <v>110</v>
      </c>
      <c r="F25" s="218">
        <f t="shared" si="0"/>
        <v>40.15</v>
      </c>
      <c r="G25" s="219">
        <f>G26</f>
        <v>40.15</v>
      </c>
      <c r="H25" s="219">
        <f>H26</f>
        <v>0</v>
      </c>
      <c r="I25" s="219">
        <f>I26</f>
        <v>0</v>
      </c>
      <c r="J25" s="219">
        <f>J26</f>
        <v>0</v>
      </c>
      <c r="K25" s="81"/>
    </row>
    <row r="26" spans="1:11" ht="19.5" customHeight="1">
      <c r="A26" s="109"/>
      <c r="B26" s="202"/>
      <c r="C26" s="198" t="s">
        <v>94</v>
      </c>
      <c r="D26" s="198"/>
      <c r="E26" s="199" t="s">
        <v>111</v>
      </c>
      <c r="F26" s="223">
        <f t="shared" si="0"/>
        <v>40.15</v>
      </c>
      <c r="G26" s="221">
        <f>G27</f>
        <v>40.15</v>
      </c>
      <c r="H26" s="221">
        <f>H27</f>
        <v>0</v>
      </c>
      <c r="I26" s="221">
        <f>I27</f>
        <v>0</v>
      </c>
      <c r="J26" s="221">
        <f>J27</f>
        <v>0</v>
      </c>
      <c r="K26" s="81"/>
    </row>
    <row r="27" spans="1:10" ht="19.5" customHeight="1">
      <c r="A27" s="196"/>
      <c r="B27" s="203"/>
      <c r="C27" s="203"/>
      <c r="D27" s="203" t="s">
        <v>89</v>
      </c>
      <c r="E27" s="199" t="s">
        <v>112</v>
      </c>
      <c r="F27" s="223">
        <f t="shared" si="0"/>
        <v>40.15</v>
      </c>
      <c r="G27" s="196">
        <v>40.15</v>
      </c>
      <c r="H27" s="196"/>
      <c r="I27" s="196"/>
      <c r="J27" s="196"/>
    </row>
  </sheetData>
  <sheetProtection/>
  <mergeCells count="14">
    <mergeCell ref="A1:J1"/>
    <mergeCell ref="I2:J2"/>
    <mergeCell ref="A3:H3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51" bottom="0.51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 topLeftCell="B1">
      <selection activeCell="E10" sqref="E10"/>
    </sheetView>
  </sheetViews>
  <sheetFormatPr defaultColWidth="9.16015625" defaultRowHeight="11.25"/>
  <cols>
    <col min="1" max="1" width="22" style="81" bestFit="1" customWidth="1"/>
    <col min="2" max="4" width="7.5" style="81" customWidth="1"/>
    <col min="5" max="5" width="39.16015625" style="81" customWidth="1"/>
    <col min="6" max="6" width="18.16015625" style="81" customWidth="1"/>
    <col min="7" max="7" width="10.66015625" style="81" customWidth="1"/>
    <col min="8" max="8" width="12.16015625" style="81" customWidth="1"/>
    <col min="9" max="10" width="14.83203125" style="81" customWidth="1"/>
    <col min="11" max="11" width="9.83203125" style="81" bestFit="1" customWidth="1"/>
    <col min="12" max="16384" width="9.16015625" style="81" customWidth="1"/>
  </cols>
  <sheetData>
    <row r="1" spans="1:13" ht="31.5" customHeight="1">
      <c r="A1" s="138" t="s">
        <v>125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2:13" ht="15.75" customHeight="1">
      <c r="L2" s="148" t="s">
        <v>126</v>
      </c>
      <c r="M2" s="148"/>
    </row>
    <row r="3" spans="1:13" ht="18" customHeight="1">
      <c r="A3" s="60" t="s">
        <v>25</v>
      </c>
      <c r="B3" s="60"/>
      <c r="C3" s="60"/>
      <c r="D3" s="60"/>
      <c r="E3" s="60"/>
      <c r="F3" s="60"/>
      <c r="G3" s="60"/>
      <c r="H3" s="60"/>
      <c r="L3" s="191" t="s">
        <v>26</v>
      </c>
      <c r="M3" s="191"/>
    </row>
    <row r="4" spans="1:13" s="80" customFormat="1" ht="21.75" customHeight="1">
      <c r="A4" s="91" t="s">
        <v>65</v>
      </c>
      <c r="B4" s="91" t="s">
        <v>80</v>
      </c>
      <c r="C4" s="91"/>
      <c r="D4" s="91"/>
      <c r="E4" s="90" t="s">
        <v>81</v>
      </c>
      <c r="F4" s="90" t="s">
        <v>124</v>
      </c>
      <c r="G4" s="90"/>
      <c r="H4" s="90"/>
      <c r="I4" s="90"/>
      <c r="J4" s="90"/>
      <c r="K4" s="90"/>
      <c r="L4" s="90"/>
      <c r="M4" s="90"/>
    </row>
    <row r="5" spans="1:13" s="80" customFormat="1" ht="36">
      <c r="A5" s="91"/>
      <c r="B5" s="91" t="s">
        <v>82</v>
      </c>
      <c r="C5" s="91" t="s">
        <v>83</v>
      </c>
      <c r="D5" s="90" t="s">
        <v>84</v>
      </c>
      <c r="E5" s="90"/>
      <c r="F5" s="90" t="s">
        <v>68</v>
      </c>
      <c r="G5" s="22" t="s">
        <v>127</v>
      </c>
      <c r="H5" s="22" t="s">
        <v>128</v>
      </c>
      <c r="I5" s="22" t="s">
        <v>129</v>
      </c>
      <c r="J5" s="22" t="s">
        <v>130</v>
      </c>
      <c r="K5" s="22" t="s">
        <v>131</v>
      </c>
      <c r="L5" s="22" t="s">
        <v>132</v>
      </c>
      <c r="M5" s="22" t="s">
        <v>133</v>
      </c>
    </row>
    <row r="6" spans="1:13" s="80" customFormat="1" ht="22.5" customHeight="1">
      <c r="A6" s="140"/>
      <c r="B6" s="141"/>
      <c r="C6" s="141"/>
      <c r="D6" s="141"/>
      <c r="E6" s="142" t="s">
        <v>68</v>
      </c>
      <c r="F6" s="116">
        <f>SUM(G6:M6)</f>
        <v>1066.2600000000002</v>
      </c>
      <c r="G6" s="116">
        <f>G7+G15+G20+G24</f>
        <v>547.48</v>
      </c>
      <c r="H6" s="116">
        <f aca="true" t="shared" si="0" ref="H6:M6">H7+H15+H20+H24</f>
        <v>205.87</v>
      </c>
      <c r="I6" s="116">
        <f t="shared" si="0"/>
        <v>0.08</v>
      </c>
      <c r="J6" s="116">
        <f t="shared" si="0"/>
        <v>0</v>
      </c>
      <c r="K6" s="116">
        <f t="shared" si="0"/>
        <v>312.83000000000004</v>
      </c>
      <c r="L6" s="116">
        <f t="shared" si="0"/>
        <v>0</v>
      </c>
      <c r="M6" s="116">
        <f t="shared" si="0"/>
        <v>0</v>
      </c>
    </row>
    <row r="7" spans="1:13" ht="36">
      <c r="A7" s="109" t="s">
        <v>76</v>
      </c>
      <c r="B7" s="192" t="s">
        <v>88</v>
      </c>
      <c r="C7" s="193"/>
      <c r="D7" s="193"/>
      <c r="E7" s="194" t="s">
        <v>34</v>
      </c>
      <c r="F7" s="116">
        <f aca="true" t="shared" si="1" ref="F7:F26">SUM(G7:M7)</f>
        <v>887.0500000000001</v>
      </c>
      <c r="G7" s="195">
        <f>G8+G11+G13</f>
        <v>368.27</v>
      </c>
      <c r="H7" s="195">
        <f aca="true" t="shared" si="2" ref="H7:M7">H8+H11+H13</f>
        <v>205.87</v>
      </c>
      <c r="I7" s="195">
        <f t="shared" si="2"/>
        <v>0.08</v>
      </c>
      <c r="J7" s="195">
        <f t="shared" si="2"/>
        <v>0</v>
      </c>
      <c r="K7" s="195">
        <f t="shared" si="2"/>
        <v>312.83000000000004</v>
      </c>
      <c r="L7" s="195">
        <f t="shared" si="2"/>
        <v>0</v>
      </c>
      <c r="M7" s="195">
        <f t="shared" si="2"/>
        <v>0</v>
      </c>
    </row>
    <row r="8" spans="1:13" ht="19.5" customHeight="1">
      <c r="A8" s="196"/>
      <c r="B8" s="197"/>
      <c r="C8" s="198" t="s">
        <v>89</v>
      </c>
      <c r="D8" s="197"/>
      <c r="E8" s="199" t="s">
        <v>90</v>
      </c>
      <c r="F8" s="116">
        <f t="shared" si="1"/>
        <v>287.90999999999997</v>
      </c>
      <c r="G8" s="195">
        <f>G9+G10</f>
        <v>121.39</v>
      </c>
      <c r="H8" s="195">
        <f aca="true" t="shared" si="3" ref="H8:M8">H9+H10</f>
        <v>166.49</v>
      </c>
      <c r="I8" s="195">
        <f t="shared" si="3"/>
        <v>0.03</v>
      </c>
      <c r="J8" s="195">
        <f t="shared" si="3"/>
        <v>0</v>
      </c>
      <c r="K8" s="195">
        <f t="shared" si="3"/>
        <v>0</v>
      </c>
      <c r="L8" s="195">
        <f t="shared" si="3"/>
        <v>0</v>
      </c>
      <c r="M8" s="195">
        <f t="shared" si="3"/>
        <v>0</v>
      </c>
    </row>
    <row r="9" spans="1:13" ht="19.5" customHeight="1">
      <c r="A9" s="109"/>
      <c r="B9" s="197"/>
      <c r="C9" s="198"/>
      <c r="D9" s="198" t="s">
        <v>89</v>
      </c>
      <c r="E9" s="199" t="s">
        <v>91</v>
      </c>
      <c r="F9" s="116">
        <f t="shared" si="1"/>
        <v>141.35</v>
      </c>
      <c r="G9" s="195">
        <v>121.39</v>
      </c>
      <c r="H9" s="195">
        <v>19.93</v>
      </c>
      <c r="I9" s="195">
        <v>0.03</v>
      </c>
      <c r="J9" s="195"/>
      <c r="K9" s="99"/>
      <c r="L9" s="99"/>
      <c r="M9" s="99"/>
    </row>
    <row r="10" spans="1:13" ht="19.5" customHeight="1">
      <c r="A10" s="109"/>
      <c r="B10" s="197"/>
      <c r="C10" s="198"/>
      <c r="D10" s="198" t="s">
        <v>92</v>
      </c>
      <c r="E10" s="199" t="s">
        <v>93</v>
      </c>
      <c r="F10" s="116">
        <f t="shared" si="1"/>
        <v>146.56</v>
      </c>
      <c r="G10" s="195"/>
      <c r="H10" s="195">
        <v>146.56</v>
      </c>
      <c r="I10" s="195"/>
      <c r="J10" s="195"/>
      <c r="K10" s="99"/>
      <c r="L10" s="99"/>
      <c r="M10" s="99"/>
    </row>
    <row r="11" spans="1:13" ht="19.5" customHeight="1">
      <c r="A11" s="109"/>
      <c r="B11" s="197"/>
      <c r="C11" s="198" t="s">
        <v>94</v>
      </c>
      <c r="D11" s="197"/>
      <c r="E11" s="199" t="s">
        <v>95</v>
      </c>
      <c r="F11" s="116">
        <f t="shared" si="1"/>
        <v>301.17</v>
      </c>
      <c r="G11" s="195">
        <f>G12</f>
        <v>246.88</v>
      </c>
      <c r="H11" s="195">
        <f aca="true" t="shared" si="4" ref="H11:M11">H12</f>
        <v>39.38</v>
      </c>
      <c r="I11" s="195">
        <f t="shared" si="4"/>
        <v>0.05</v>
      </c>
      <c r="J11" s="195">
        <f t="shared" si="4"/>
        <v>0</v>
      </c>
      <c r="K11" s="195">
        <f t="shared" si="4"/>
        <v>14.86</v>
      </c>
      <c r="L11" s="195">
        <f t="shared" si="4"/>
        <v>0</v>
      </c>
      <c r="M11" s="195">
        <f t="shared" si="4"/>
        <v>0</v>
      </c>
    </row>
    <row r="12" spans="1:13" ht="19.5" customHeight="1">
      <c r="A12" s="109"/>
      <c r="B12" s="197"/>
      <c r="C12" s="198"/>
      <c r="D12" s="198" t="s">
        <v>92</v>
      </c>
      <c r="E12" s="199" t="s">
        <v>36</v>
      </c>
      <c r="F12" s="116">
        <f t="shared" si="1"/>
        <v>301.17</v>
      </c>
      <c r="G12" s="195">
        <v>246.88</v>
      </c>
      <c r="H12" s="195">
        <v>39.38</v>
      </c>
      <c r="I12" s="195">
        <v>0.05</v>
      </c>
      <c r="J12" s="195"/>
      <c r="K12" s="99">
        <v>14.86</v>
      </c>
      <c r="L12" s="99"/>
      <c r="M12" s="99"/>
    </row>
    <row r="13" spans="1:13" ht="19.5" customHeight="1">
      <c r="A13" s="109"/>
      <c r="B13" s="197"/>
      <c r="C13" s="198" t="s">
        <v>96</v>
      </c>
      <c r="D13" s="197"/>
      <c r="E13" s="199" t="s">
        <v>97</v>
      </c>
      <c r="F13" s="116">
        <f t="shared" si="1"/>
        <v>297.97</v>
      </c>
      <c r="G13" s="195">
        <f>G14</f>
        <v>0</v>
      </c>
      <c r="H13" s="195">
        <f aca="true" t="shared" si="5" ref="H13:M13">H14</f>
        <v>0</v>
      </c>
      <c r="I13" s="195">
        <f t="shared" si="5"/>
        <v>0</v>
      </c>
      <c r="J13" s="195">
        <f t="shared" si="5"/>
        <v>0</v>
      </c>
      <c r="K13" s="195">
        <f t="shared" si="5"/>
        <v>297.97</v>
      </c>
      <c r="L13" s="195">
        <f t="shared" si="5"/>
        <v>0</v>
      </c>
      <c r="M13" s="195">
        <f t="shared" si="5"/>
        <v>0</v>
      </c>
    </row>
    <row r="14" spans="1:13" ht="19.5" customHeight="1">
      <c r="A14" s="109"/>
      <c r="B14" s="197"/>
      <c r="C14" s="198"/>
      <c r="D14" s="198" t="s">
        <v>92</v>
      </c>
      <c r="E14" s="199" t="s">
        <v>98</v>
      </c>
      <c r="F14" s="116">
        <f t="shared" si="1"/>
        <v>297.97</v>
      </c>
      <c r="G14" s="195"/>
      <c r="H14" s="195"/>
      <c r="I14" s="195"/>
      <c r="J14" s="195"/>
      <c r="K14" s="99">
        <v>297.97</v>
      </c>
      <c r="L14" s="99"/>
      <c r="M14" s="99"/>
    </row>
    <row r="15" spans="1:13" ht="19.5" customHeight="1">
      <c r="A15" s="109"/>
      <c r="B15" s="192" t="s">
        <v>99</v>
      </c>
      <c r="C15" s="192"/>
      <c r="D15" s="193"/>
      <c r="E15" s="200" t="s">
        <v>100</v>
      </c>
      <c r="F15" s="116">
        <f t="shared" si="1"/>
        <v>100.85000000000001</v>
      </c>
      <c r="G15" s="195">
        <f>G16</f>
        <v>100.85000000000001</v>
      </c>
      <c r="H15" s="195">
        <f aca="true" t="shared" si="6" ref="H15:M15">H16</f>
        <v>0</v>
      </c>
      <c r="I15" s="195">
        <f t="shared" si="6"/>
        <v>0</v>
      </c>
      <c r="J15" s="195">
        <f t="shared" si="6"/>
        <v>0</v>
      </c>
      <c r="K15" s="195">
        <f t="shared" si="6"/>
        <v>0</v>
      </c>
      <c r="L15" s="195">
        <f t="shared" si="6"/>
        <v>0</v>
      </c>
      <c r="M15" s="195">
        <f t="shared" si="6"/>
        <v>0</v>
      </c>
    </row>
    <row r="16" spans="1:13" ht="19.5" customHeight="1">
      <c r="A16" s="109"/>
      <c r="B16" s="197"/>
      <c r="C16" s="198" t="s">
        <v>101</v>
      </c>
      <c r="D16" s="197"/>
      <c r="E16" s="199" t="s">
        <v>40</v>
      </c>
      <c r="F16" s="116">
        <f t="shared" si="1"/>
        <v>100.85000000000001</v>
      </c>
      <c r="G16" s="195">
        <f>G17+G18+G19</f>
        <v>100.85000000000001</v>
      </c>
      <c r="H16" s="195">
        <f aca="true" t="shared" si="7" ref="H16:M16">H17+H18+H19</f>
        <v>0</v>
      </c>
      <c r="I16" s="195">
        <f t="shared" si="7"/>
        <v>0</v>
      </c>
      <c r="J16" s="195">
        <f t="shared" si="7"/>
        <v>0</v>
      </c>
      <c r="K16" s="195">
        <f t="shared" si="7"/>
        <v>0</v>
      </c>
      <c r="L16" s="195">
        <f t="shared" si="7"/>
        <v>0</v>
      </c>
      <c r="M16" s="195">
        <f t="shared" si="7"/>
        <v>0</v>
      </c>
    </row>
    <row r="17" spans="1:13" ht="19.5" customHeight="1">
      <c r="A17" s="109"/>
      <c r="B17" s="197"/>
      <c r="C17" s="197"/>
      <c r="D17" s="197" t="s">
        <v>89</v>
      </c>
      <c r="E17" s="199" t="s">
        <v>102</v>
      </c>
      <c r="F17" s="116">
        <f t="shared" si="1"/>
        <v>10.11</v>
      </c>
      <c r="G17" s="195">
        <v>10.11</v>
      </c>
      <c r="H17" s="195"/>
      <c r="I17" s="195"/>
      <c r="J17" s="195"/>
      <c r="K17" s="99"/>
      <c r="L17" s="99"/>
      <c r="M17" s="99"/>
    </row>
    <row r="18" spans="1:13" ht="19.5" customHeight="1">
      <c r="A18" s="109"/>
      <c r="B18" s="197"/>
      <c r="C18" s="198"/>
      <c r="D18" s="197" t="s">
        <v>94</v>
      </c>
      <c r="E18" s="199" t="s">
        <v>103</v>
      </c>
      <c r="F18" s="116">
        <f t="shared" si="1"/>
        <v>22.48</v>
      </c>
      <c r="G18" s="195">
        <v>22.48</v>
      </c>
      <c r="H18" s="195"/>
      <c r="I18" s="195"/>
      <c r="J18" s="195"/>
      <c r="K18" s="205"/>
      <c r="L18" s="205"/>
      <c r="M18" s="205"/>
    </row>
    <row r="19" spans="1:13" ht="19.5" customHeight="1">
      <c r="A19" s="109"/>
      <c r="B19" s="197"/>
      <c r="C19" s="198"/>
      <c r="D19" s="198" t="s">
        <v>101</v>
      </c>
      <c r="E19" s="199" t="s">
        <v>42</v>
      </c>
      <c r="F19" s="116">
        <f t="shared" si="1"/>
        <v>68.26</v>
      </c>
      <c r="G19" s="195">
        <v>68.26</v>
      </c>
      <c r="H19" s="195"/>
      <c r="I19" s="195"/>
      <c r="J19" s="195"/>
      <c r="K19" s="99"/>
      <c r="L19" s="99"/>
      <c r="M19" s="99"/>
    </row>
    <row r="20" spans="1:13" ht="19.5" customHeight="1">
      <c r="A20" s="109"/>
      <c r="B20" s="192" t="s">
        <v>104</v>
      </c>
      <c r="C20" s="193"/>
      <c r="D20" s="193"/>
      <c r="E20" s="200" t="s">
        <v>105</v>
      </c>
      <c r="F20" s="116">
        <f t="shared" si="1"/>
        <v>38.21</v>
      </c>
      <c r="G20" s="195">
        <f>G21</f>
        <v>38.21</v>
      </c>
      <c r="H20" s="195">
        <f aca="true" t="shared" si="8" ref="H20:M20">H21</f>
        <v>0</v>
      </c>
      <c r="I20" s="195">
        <f t="shared" si="8"/>
        <v>0</v>
      </c>
      <c r="J20" s="195">
        <f t="shared" si="8"/>
        <v>0</v>
      </c>
      <c r="K20" s="195">
        <f t="shared" si="8"/>
        <v>0</v>
      </c>
      <c r="L20" s="195">
        <f t="shared" si="8"/>
        <v>0</v>
      </c>
      <c r="M20" s="195">
        <f t="shared" si="8"/>
        <v>0</v>
      </c>
    </row>
    <row r="21" spans="1:13" ht="19.5" customHeight="1">
      <c r="A21" s="109"/>
      <c r="B21" s="197"/>
      <c r="C21" s="197" t="s">
        <v>106</v>
      </c>
      <c r="D21" s="197"/>
      <c r="E21" s="199" t="s">
        <v>107</v>
      </c>
      <c r="F21" s="116">
        <f t="shared" si="1"/>
        <v>38.21</v>
      </c>
      <c r="G21" s="195">
        <f>G22+G23</f>
        <v>38.21</v>
      </c>
      <c r="H21" s="195">
        <f aca="true" t="shared" si="9" ref="H21:M21">H22+H23</f>
        <v>0</v>
      </c>
      <c r="I21" s="195">
        <f t="shared" si="9"/>
        <v>0</v>
      </c>
      <c r="J21" s="195">
        <f t="shared" si="9"/>
        <v>0</v>
      </c>
      <c r="K21" s="195">
        <f t="shared" si="9"/>
        <v>0</v>
      </c>
      <c r="L21" s="195">
        <f t="shared" si="9"/>
        <v>0</v>
      </c>
      <c r="M21" s="195">
        <f t="shared" si="9"/>
        <v>0</v>
      </c>
    </row>
    <row r="22" spans="1:13" ht="19.5" customHeight="1">
      <c r="A22" s="109"/>
      <c r="B22" s="197"/>
      <c r="C22" s="197"/>
      <c r="D22" s="198" t="s">
        <v>89</v>
      </c>
      <c r="E22" s="199" t="s">
        <v>108</v>
      </c>
      <c r="F22" s="116">
        <f t="shared" si="1"/>
        <v>16.32</v>
      </c>
      <c r="G22" s="195">
        <v>16.32</v>
      </c>
      <c r="H22" s="195"/>
      <c r="I22" s="195"/>
      <c r="J22" s="195"/>
      <c r="K22" s="99"/>
      <c r="L22" s="99"/>
      <c r="M22" s="99"/>
    </row>
    <row r="23" spans="1:13" ht="19.5" customHeight="1">
      <c r="A23" s="109"/>
      <c r="B23" s="197"/>
      <c r="C23" s="197"/>
      <c r="D23" s="197" t="s">
        <v>94</v>
      </c>
      <c r="E23" s="199" t="s">
        <v>109</v>
      </c>
      <c r="F23" s="116">
        <f t="shared" si="1"/>
        <v>21.89</v>
      </c>
      <c r="G23" s="195">
        <v>21.89</v>
      </c>
      <c r="H23" s="195"/>
      <c r="I23" s="195"/>
      <c r="J23" s="195"/>
      <c r="K23" s="99"/>
      <c r="L23" s="99"/>
      <c r="M23" s="99"/>
    </row>
    <row r="24" spans="1:13" ht="19.5" customHeight="1">
      <c r="A24" s="109"/>
      <c r="B24" s="201">
        <v>221</v>
      </c>
      <c r="C24" s="192"/>
      <c r="D24" s="193"/>
      <c r="E24" s="200" t="s">
        <v>110</v>
      </c>
      <c r="F24" s="116">
        <f t="shared" si="1"/>
        <v>40.15</v>
      </c>
      <c r="G24" s="195">
        <f>G25</f>
        <v>40.15</v>
      </c>
      <c r="H24" s="195">
        <f aca="true" t="shared" si="10" ref="H24:M24">H25</f>
        <v>0</v>
      </c>
      <c r="I24" s="195">
        <f t="shared" si="10"/>
        <v>0</v>
      </c>
      <c r="J24" s="195">
        <f t="shared" si="10"/>
        <v>0</v>
      </c>
      <c r="K24" s="195">
        <f t="shared" si="10"/>
        <v>0</v>
      </c>
      <c r="L24" s="195">
        <f t="shared" si="10"/>
        <v>0</v>
      </c>
      <c r="M24" s="195">
        <f t="shared" si="10"/>
        <v>0</v>
      </c>
    </row>
    <row r="25" spans="1:13" ht="19.5" customHeight="1">
      <c r="A25" s="109"/>
      <c r="B25" s="202"/>
      <c r="C25" s="198" t="s">
        <v>94</v>
      </c>
      <c r="D25" s="198"/>
      <c r="E25" s="199" t="s">
        <v>111</v>
      </c>
      <c r="F25" s="116">
        <f t="shared" si="1"/>
        <v>40.15</v>
      </c>
      <c r="G25" s="195">
        <f>G26</f>
        <v>40.15</v>
      </c>
      <c r="H25" s="195">
        <f aca="true" t="shared" si="11" ref="H25:M25">H26</f>
        <v>0</v>
      </c>
      <c r="I25" s="195">
        <f t="shared" si="11"/>
        <v>0</v>
      </c>
      <c r="J25" s="195">
        <f t="shared" si="11"/>
        <v>0</v>
      </c>
      <c r="K25" s="195">
        <f t="shared" si="11"/>
        <v>0</v>
      </c>
      <c r="L25" s="195">
        <f t="shared" si="11"/>
        <v>0</v>
      </c>
      <c r="M25" s="195">
        <f t="shared" si="11"/>
        <v>0</v>
      </c>
    </row>
    <row r="26" spans="1:13" ht="19.5" customHeight="1">
      <c r="A26" s="109"/>
      <c r="B26" s="203"/>
      <c r="C26" s="203"/>
      <c r="D26" s="203" t="s">
        <v>89</v>
      </c>
      <c r="E26" s="199" t="s">
        <v>112</v>
      </c>
      <c r="F26" s="116">
        <f t="shared" si="1"/>
        <v>40.15</v>
      </c>
      <c r="G26" s="195">
        <v>40.15</v>
      </c>
      <c r="H26" s="195"/>
      <c r="I26" s="195"/>
      <c r="J26" s="195"/>
      <c r="K26" s="99"/>
      <c r="L26" s="99"/>
      <c r="M26" s="99"/>
    </row>
    <row r="27" spans="6:10" ht="12">
      <c r="F27" s="204"/>
      <c r="G27" s="204"/>
      <c r="H27" s="204"/>
      <c r="I27" s="204"/>
      <c r="J27" s="204"/>
    </row>
    <row r="28" spans="6:10" ht="12">
      <c r="F28" s="204"/>
      <c r="G28" s="204"/>
      <c r="H28" s="204"/>
      <c r="I28" s="204"/>
      <c r="J28" s="204"/>
    </row>
    <row r="29" spans="6:10" ht="12">
      <c r="F29" s="204"/>
      <c r="G29" s="204"/>
      <c r="H29" s="204"/>
      <c r="I29" s="204"/>
      <c r="J29" s="204"/>
    </row>
    <row r="30" spans="6:10" ht="12">
      <c r="F30" s="204"/>
      <c r="G30" s="204"/>
      <c r="H30" s="204"/>
      <c r="I30" s="204"/>
      <c r="J30" s="204"/>
    </row>
    <row r="31" spans="6:10" ht="12">
      <c r="F31" s="204"/>
      <c r="G31" s="204"/>
      <c r="H31" s="204"/>
      <c r="I31" s="204"/>
      <c r="J31" s="204"/>
    </row>
  </sheetData>
  <sheetProtection/>
  <mergeCells count="8">
    <mergeCell ref="A1:M1"/>
    <mergeCell ref="L2:M2"/>
    <mergeCell ref="A3:H3"/>
    <mergeCell ref="L3:M3"/>
    <mergeCell ref="B4:D4"/>
    <mergeCell ref="F4:M4"/>
    <mergeCell ref="A4:A5"/>
    <mergeCell ref="E4:E5"/>
  </mergeCells>
  <printOptions horizontalCentered="1"/>
  <pageMargins left="0.35" right="0.11999999999999998" top="0.55" bottom="0.28" header="0.51" footer="0.28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showGridLines="0" showZeros="0" workbookViewId="0" topLeftCell="A1">
      <selection activeCell="E17" sqref="E17"/>
    </sheetView>
  </sheetViews>
  <sheetFormatPr defaultColWidth="9.33203125" defaultRowHeight="11.25"/>
  <cols>
    <col min="1" max="1" width="5.5" style="81" bestFit="1" customWidth="1"/>
    <col min="2" max="2" width="4.33203125" style="81" bestFit="1" customWidth="1"/>
    <col min="3" max="3" width="8.83203125" style="81" customWidth="1"/>
    <col min="4" max="4" width="43.5" style="81" customWidth="1"/>
    <col min="5" max="5" width="11.33203125" style="81" customWidth="1"/>
    <col min="6" max="6" width="10.66015625" style="81" customWidth="1"/>
    <col min="7" max="7" width="13.33203125" style="81" customWidth="1"/>
    <col min="8" max="8" width="15.33203125" style="81" customWidth="1"/>
    <col min="9" max="10" width="9.16015625" style="81" customWidth="1"/>
    <col min="11" max="11" width="12.66015625" style="81" customWidth="1"/>
    <col min="12" max="240" width="9.16015625" style="81" customWidth="1"/>
    <col min="241" max="16384" width="9.33203125" style="81" customWidth="1"/>
  </cols>
  <sheetData>
    <row r="1" spans="1:11" ht="30" customHeight="1">
      <c r="A1" s="138" t="s">
        <v>134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 customHeight="1">
      <c r="A2"/>
      <c r="B2"/>
      <c r="C2"/>
      <c r="D2"/>
      <c r="E2"/>
      <c r="F2"/>
      <c r="G2"/>
      <c r="K2" s="148" t="s">
        <v>135</v>
      </c>
    </row>
    <row r="3" spans="1:11" ht="18" customHeight="1">
      <c r="A3" s="60" t="s">
        <v>25</v>
      </c>
      <c r="B3" s="60"/>
      <c r="C3" s="60"/>
      <c r="D3" s="60"/>
      <c r="E3" s="60"/>
      <c r="F3" s="60"/>
      <c r="G3" s="60"/>
      <c r="K3" s="191" t="s">
        <v>26</v>
      </c>
    </row>
    <row r="4" spans="1:11" s="80" customFormat="1" ht="12">
      <c r="A4" s="91" t="s">
        <v>80</v>
      </c>
      <c r="B4" s="91"/>
      <c r="C4" s="91"/>
      <c r="D4" s="90" t="s">
        <v>81</v>
      </c>
      <c r="E4" s="22" t="s">
        <v>117</v>
      </c>
      <c r="F4" s="22"/>
      <c r="G4" s="22"/>
      <c r="H4" s="22"/>
      <c r="I4" s="22"/>
      <c r="J4" s="22"/>
      <c r="K4" s="22"/>
    </row>
    <row r="5" spans="1:11" s="80" customFormat="1" ht="12" customHeight="1">
      <c r="A5" s="91" t="s">
        <v>82</v>
      </c>
      <c r="B5" s="91" t="s">
        <v>83</v>
      </c>
      <c r="C5" s="91" t="s">
        <v>84</v>
      </c>
      <c r="D5" s="90"/>
      <c r="E5" s="22" t="s">
        <v>68</v>
      </c>
      <c r="F5" s="22" t="s">
        <v>31</v>
      </c>
      <c r="G5" s="22"/>
      <c r="H5" s="22" t="s">
        <v>35</v>
      </c>
      <c r="I5" s="22" t="s">
        <v>37</v>
      </c>
      <c r="J5" s="22" t="s">
        <v>39</v>
      </c>
      <c r="K5" s="22" t="s">
        <v>41</v>
      </c>
    </row>
    <row r="6" spans="1:11" s="80" customFormat="1" ht="57.75" customHeight="1">
      <c r="A6" s="91"/>
      <c r="B6" s="91"/>
      <c r="C6" s="91"/>
      <c r="D6" s="90"/>
      <c r="E6" s="22"/>
      <c r="F6" s="24" t="s">
        <v>71</v>
      </c>
      <c r="G6" s="22" t="s">
        <v>72</v>
      </c>
      <c r="H6" s="22"/>
      <c r="I6" s="22"/>
      <c r="J6" s="22"/>
      <c r="K6" s="22"/>
    </row>
    <row r="7" spans="1:11" s="80" customFormat="1" ht="21" customHeight="1">
      <c r="A7" s="141"/>
      <c r="B7" s="141"/>
      <c r="C7" s="141"/>
      <c r="D7" s="142" t="s">
        <v>68</v>
      </c>
      <c r="E7" s="22">
        <f>SUM(F7:K7)</f>
        <v>1066.2600000000002</v>
      </c>
      <c r="F7" s="181">
        <f aca="true" t="shared" si="0" ref="F7:K7">F8+F16+F21+F25</f>
        <v>686.9000000000001</v>
      </c>
      <c r="G7" s="24">
        <f t="shared" si="0"/>
        <v>0</v>
      </c>
      <c r="H7" s="24">
        <f t="shared" si="0"/>
        <v>297.97</v>
      </c>
      <c r="I7" s="24">
        <f t="shared" si="0"/>
        <v>81.39</v>
      </c>
      <c r="J7" s="24">
        <f t="shared" si="0"/>
        <v>0</v>
      </c>
      <c r="K7" s="24">
        <f t="shared" si="0"/>
        <v>0</v>
      </c>
    </row>
    <row r="8" spans="1:11" ht="18" customHeight="1">
      <c r="A8" s="182" t="s">
        <v>88</v>
      </c>
      <c r="B8" s="182"/>
      <c r="C8" s="182"/>
      <c r="D8" s="183" t="s">
        <v>34</v>
      </c>
      <c r="E8" s="22">
        <f aca="true" t="shared" si="1" ref="E8:E27">SUM(F8:K8)</f>
        <v>887.0500000000001</v>
      </c>
      <c r="F8" s="184">
        <f aca="true" t="shared" si="2" ref="F8:K8">F9+F12+F14</f>
        <v>521.46</v>
      </c>
      <c r="G8" s="184">
        <f t="shared" si="2"/>
        <v>0</v>
      </c>
      <c r="H8" s="184">
        <f t="shared" si="2"/>
        <v>297.97</v>
      </c>
      <c r="I8" s="184">
        <f t="shared" si="2"/>
        <v>67.62</v>
      </c>
      <c r="J8" s="184">
        <f t="shared" si="2"/>
        <v>0</v>
      </c>
      <c r="K8" s="184">
        <f t="shared" si="2"/>
        <v>0</v>
      </c>
    </row>
    <row r="9" spans="1:11" ht="18" customHeight="1">
      <c r="A9" s="182"/>
      <c r="B9" s="182" t="s">
        <v>89</v>
      </c>
      <c r="C9" s="182"/>
      <c r="D9" s="183" t="s">
        <v>90</v>
      </c>
      <c r="E9" s="22">
        <f t="shared" si="1"/>
        <v>287.90999999999997</v>
      </c>
      <c r="F9" s="184">
        <f aca="true" t="shared" si="3" ref="F9:K9">F10+F11</f>
        <v>257.9</v>
      </c>
      <c r="G9" s="184">
        <f t="shared" si="3"/>
        <v>0</v>
      </c>
      <c r="H9" s="184">
        <f t="shared" si="3"/>
        <v>0</v>
      </c>
      <c r="I9" s="184">
        <f t="shared" si="3"/>
        <v>30.009999999999998</v>
      </c>
      <c r="J9" s="184">
        <f t="shared" si="3"/>
        <v>0</v>
      </c>
      <c r="K9" s="184">
        <f t="shared" si="3"/>
        <v>0</v>
      </c>
    </row>
    <row r="10" spans="1:11" ht="18" customHeight="1">
      <c r="A10" s="182"/>
      <c r="B10" s="182"/>
      <c r="C10" s="182" t="s">
        <v>89</v>
      </c>
      <c r="D10" s="183" t="s">
        <v>91</v>
      </c>
      <c r="E10" s="22">
        <f t="shared" si="1"/>
        <v>141.35</v>
      </c>
      <c r="F10" s="184">
        <v>135.63</v>
      </c>
      <c r="G10" s="144"/>
      <c r="H10" s="99"/>
      <c r="I10" s="99">
        <v>5.72</v>
      </c>
      <c r="J10" s="99"/>
      <c r="K10" s="99"/>
    </row>
    <row r="11" spans="1:11" ht="18" customHeight="1">
      <c r="A11" s="182"/>
      <c r="B11" s="182"/>
      <c r="C11" s="182" t="s">
        <v>92</v>
      </c>
      <c r="D11" s="183" t="s">
        <v>93</v>
      </c>
      <c r="E11" s="22">
        <f t="shared" si="1"/>
        <v>146.56</v>
      </c>
      <c r="F11" s="184">
        <v>122.27</v>
      </c>
      <c r="G11" s="144"/>
      <c r="H11" s="99"/>
      <c r="I11" s="99">
        <v>24.29</v>
      </c>
      <c r="J11" s="99"/>
      <c r="K11" s="99"/>
    </row>
    <row r="12" spans="1:11" ht="18" customHeight="1">
      <c r="A12" s="182"/>
      <c r="B12" s="182" t="s">
        <v>94</v>
      </c>
      <c r="C12" s="182"/>
      <c r="D12" s="183" t="s">
        <v>95</v>
      </c>
      <c r="E12" s="22">
        <f t="shared" si="1"/>
        <v>301.17</v>
      </c>
      <c r="F12" s="184">
        <f aca="true" t="shared" si="4" ref="F12:K12">F13</f>
        <v>263.56</v>
      </c>
      <c r="G12" s="184">
        <f t="shared" si="4"/>
        <v>0</v>
      </c>
      <c r="H12" s="184">
        <f t="shared" si="4"/>
        <v>0</v>
      </c>
      <c r="I12" s="184">
        <f t="shared" si="4"/>
        <v>37.61</v>
      </c>
      <c r="J12" s="184">
        <f t="shared" si="4"/>
        <v>0</v>
      </c>
      <c r="K12" s="184">
        <f t="shared" si="4"/>
        <v>0</v>
      </c>
    </row>
    <row r="13" spans="1:11" ht="18" customHeight="1">
      <c r="A13" s="182"/>
      <c r="B13" s="182"/>
      <c r="C13" s="182" t="s">
        <v>92</v>
      </c>
      <c r="D13" s="183" t="s">
        <v>36</v>
      </c>
      <c r="E13" s="22">
        <f t="shared" si="1"/>
        <v>301.17</v>
      </c>
      <c r="F13" s="184">
        <v>263.56</v>
      </c>
      <c r="G13" s="144"/>
      <c r="H13" s="99"/>
      <c r="I13" s="99">
        <v>37.61</v>
      </c>
      <c r="J13" s="99"/>
      <c r="K13" s="99"/>
    </row>
    <row r="14" spans="1:11" ht="18" customHeight="1">
      <c r="A14" s="182"/>
      <c r="B14" s="182" t="s">
        <v>96</v>
      </c>
      <c r="C14" s="182"/>
      <c r="D14" s="183" t="s">
        <v>97</v>
      </c>
      <c r="E14" s="22">
        <f t="shared" si="1"/>
        <v>297.97</v>
      </c>
      <c r="F14" s="184">
        <f aca="true" t="shared" si="5" ref="F14:K14">F15</f>
        <v>0</v>
      </c>
      <c r="G14" s="184">
        <f t="shared" si="5"/>
        <v>0</v>
      </c>
      <c r="H14" s="184">
        <f t="shared" si="5"/>
        <v>297.97</v>
      </c>
      <c r="I14" s="184">
        <f t="shared" si="5"/>
        <v>0</v>
      </c>
      <c r="J14" s="184">
        <f t="shared" si="5"/>
        <v>0</v>
      </c>
      <c r="K14" s="184">
        <f t="shared" si="5"/>
        <v>0</v>
      </c>
    </row>
    <row r="15" spans="1:11" ht="18" customHeight="1">
      <c r="A15" s="182"/>
      <c r="B15" s="182"/>
      <c r="C15" s="182" t="s">
        <v>92</v>
      </c>
      <c r="D15" s="183" t="s">
        <v>98</v>
      </c>
      <c r="E15" s="22">
        <f t="shared" si="1"/>
        <v>297.97</v>
      </c>
      <c r="F15" s="184"/>
      <c r="G15" s="144"/>
      <c r="H15" s="99">
        <v>297.97</v>
      </c>
      <c r="I15" s="99"/>
      <c r="J15" s="99"/>
      <c r="K15" s="99"/>
    </row>
    <row r="16" spans="1:11" ht="18" customHeight="1">
      <c r="A16" s="185" t="s">
        <v>99</v>
      </c>
      <c r="B16" s="186"/>
      <c r="C16" s="186"/>
      <c r="D16" s="187" t="s">
        <v>100</v>
      </c>
      <c r="E16" s="22">
        <f t="shared" si="1"/>
        <v>100.85000000000001</v>
      </c>
      <c r="F16" s="188">
        <f aca="true" t="shared" si="6" ref="F16:K16">F17</f>
        <v>87.08000000000001</v>
      </c>
      <c r="G16" s="188">
        <f t="shared" si="6"/>
        <v>0</v>
      </c>
      <c r="H16" s="188">
        <f t="shared" si="6"/>
        <v>0</v>
      </c>
      <c r="I16" s="188">
        <f t="shared" si="6"/>
        <v>13.77</v>
      </c>
      <c r="J16" s="188">
        <f t="shared" si="6"/>
        <v>0</v>
      </c>
      <c r="K16" s="188">
        <f t="shared" si="6"/>
        <v>0</v>
      </c>
    </row>
    <row r="17" spans="1:11" ht="18" customHeight="1">
      <c r="A17" s="182"/>
      <c r="B17" s="182" t="s">
        <v>101</v>
      </c>
      <c r="C17" s="182"/>
      <c r="D17" s="183" t="s">
        <v>40</v>
      </c>
      <c r="E17" s="22">
        <f t="shared" si="1"/>
        <v>100.85000000000001</v>
      </c>
      <c r="F17" s="184">
        <f aca="true" t="shared" si="7" ref="F17:K17">F18+F19+F20</f>
        <v>87.08000000000001</v>
      </c>
      <c r="G17" s="184">
        <f t="shared" si="7"/>
        <v>0</v>
      </c>
      <c r="H17" s="184">
        <f t="shared" si="7"/>
        <v>0</v>
      </c>
      <c r="I17" s="184">
        <f t="shared" si="7"/>
        <v>13.77</v>
      </c>
      <c r="J17" s="184">
        <f t="shared" si="7"/>
        <v>0</v>
      </c>
      <c r="K17" s="184">
        <f t="shared" si="7"/>
        <v>0</v>
      </c>
    </row>
    <row r="18" spans="1:11" ht="18" customHeight="1">
      <c r="A18" s="182"/>
      <c r="B18" s="182"/>
      <c r="C18" s="182" t="s">
        <v>89</v>
      </c>
      <c r="D18" s="183" t="s">
        <v>102</v>
      </c>
      <c r="E18" s="22">
        <f t="shared" si="1"/>
        <v>10.11</v>
      </c>
      <c r="F18" s="184">
        <v>2.23</v>
      </c>
      <c r="G18" s="144"/>
      <c r="H18" s="99"/>
      <c r="I18" s="99">
        <v>7.88</v>
      </c>
      <c r="J18" s="99"/>
      <c r="K18" s="99"/>
    </row>
    <row r="19" spans="1:11" ht="18" customHeight="1">
      <c r="A19" s="182"/>
      <c r="B19" s="182"/>
      <c r="C19" s="182" t="s">
        <v>94</v>
      </c>
      <c r="D19" s="183" t="s">
        <v>103</v>
      </c>
      <c r="E19" s="22">
        <f t="shared" si="1"/>
        <v>22.48</v>
      </c>
      <c r="F19" s="184">
        <v>16.59</v>
      </c>
      <c r="G19" s="144"/>
      <c r="H19" s="99"/>
      <c r="I19" s="99">
        <v>5.89</v>
      </c>
      <c r="J19" s="99"/>
      <c r="K19" s="99"/>
    </row>
    <row r="20" spans="1:11" ht="18" customHeight="1">
      <c r="A20" s="182"/>
      <c r="B20" s="182"/>
      <c r="C20" s="182" t="s">
        <v>101</v>
      </c>
      <c r="D20" s="183" t="s">
        <v>42</v>
      </c>
      <c r="E20" s="22">
        <f t="shared" si="1"/>
        <v>68.26</v>
      </c>
      <c r="F20" s="184">
        <v>68.26</v>
      </c>
      <c r="G20" s="144"/>
      <c r="H20" s="99"/>
      <c r="I20" s="99"/>
      <c r="J20" s="99"/>
      <c r="K20" s="99"/>
    </row>
    <row r="21" spans="1:11" ht="18" customHeight="1">
      <c r="A21" s="185" t="s">
        <v>104</v>
      </c>
      <c r="B21" s="186"/>
      <c r="C21" s="186"/>
      <c r="D21" s="187" t="s">
        <v>105</v>
      </c>
      <c r="E21" s="22">
        <f t="shared" si="1"/>
        <v>38.21</v>
      </c>
      <c r="F21" s="188">
        <f aca="true" t="shared" si="8" ref="F21:K21">F22</f>
        <v>38.21</v>
      </c>
      <c r="G21" s="188">
        <f t="shared" si="8"/>
        <v>0</v>
      </c>
      <c r="H21" s="188">
        <f t="shared" si="8"/>
        <v>0</v>
      </c>
      <c r="I21" s="188">
        <f t="shared" si="8"/>
        <v>0</v>
      </c>
      <c r="J21" s="188">
        <f t="shared" si="8"/>
        <v>0</v>
      </c>
      <c r="K21" s="188">
        <f t="shared" si="8"/>
        <v>0</v>
      </c>
    </row>
    <row r="22" spans="1:11" ht="18" customHeight="1">
      <c r="A22" s="182"/>
      <c r="B22" s="182" t="s">
        <v>106</v>
      </c>
      <c r="C22" s="182"/>
      <c r="D22" s="183" t="s">
        <v>136</v>
      </c>
      <c r="E22" s="22">
        <f t="shared" si="1"/>
        <v>38.21</v>
      </c>
      <c r="F22" s="184">
        <f aca="true" t="shared" si="9" ref="F22:K22">F23+F24</f>
        <v>38.21</v>
      </c>
      <c r="G22" s="184">
        <f t="shared" si="9"/>
        <v>0</v>
      </c>
      <c r="H22" s="184">
        <f t="shared" si="9"/>
        <v>0</v>
      </c>
      <c r="I22" s="184">
        <f t="shared" si="9"/>
        <v>0</v>
      </c>
      <c r="J22" s="184">
        <f t="shared" si="9"/>
        <v>0</v>
      </c>
      <c r="K22" s="184">
        <f t="shared" si="9"/>
        <v>0</v>
      </c>
    </row>
    <row r="23" spans="1:11" ht="18" customHeight="1">
      <c r="A23" s="182"/>
      <c r="B23" s="182"/>
      <c r="C23" s="182" t="s">
        <v>89</v>
      </c>
      <c r="D23" s="183" t="s">
        <v>108</v>
      </c>
      <c r="E23" s="22">
        <f t="shared" si="1"/>
        <v>16.32</v>
      </c>
      <c r="F23" s="184">
        <v>16.32</v>
      </c>
      <c r="G23" s="144"/>
      <c r="H23" s="99"/>
      <c r="I23" s="99"/>
      <c r="J23" s="99"/>
      <c r="K23" s="99"/>
    </row>
    <row r="24" spans="1:11" ht="18" customHeight="1">
      <c r="A24" s="182"/>
      <c r="B24" s="182"/>
      <c r="C24" s="182" t="s">
        <v>94</v>
      </c>
      <c r="D24" s="145" t="s">
        <v>109</v>
      </c>
      <c r="E24" s="22">
        <f t="shared" si="1"/>
        <v>21.89</v>
      </c>
      <c r="F24" s="184">
        <v>21.89</v>
      </c>
      <c r="G24" s="144"/>
      <c r="H24" s="99"/>
      <c r="I24" s="99"/>
      <c r="J24" s="99"/>
      <c r="K24" s="99"/>
    </row>
    <row r="25" spans="1:11" ht="18" customHeight="1">
      <c r="A25" s="185" t="s">
        <v>137</v>
      </c>
      <c r="B25" s="186"/>
      <c r="C25" s="186"/>
      <c r="D25" s="189" t="s">
        <v>110</v>
      </c>
      <c r="E25" s="22">
        <f t="shared" si="1"/>
        <v>40.15</v>
      </c>
      <c r="F25" s="188">
        <f aca="true" t="shared" si="10" ref="F25:K25">F26</f>
        <v>40.15</v>
      </c>
      <c r="G25" s="188">
        <f t="shared" si="10"/>
        <v>0</v>
      </c>
      <c r="H25" s="188">
        <f t="shared" si="10"/>
        <v>0</v>
      </c>
      <c r="I25" s="188">
        <f t="shared" si="10"/>
        <v>0</v>
      </c>
      <c r="J25" s="188">
        <f t="shared" si="10"/>
        <v>0</v>
      </c>
      <c r="K25" s="188">
        <f t="shared" si="10"/>
        <v>0</v>
      </c>
    </row>
    <row r="26" spans="1:11" ht="18" customHeight="1">
      <c r="A26" s="182"/>
      <c r="B26" s="182" t="s">
        <v>94</v>
      </c>
      <c r="C26" s="182"/>
      <c r="D26" s="145" t="s">
        <v>111</v>
      </c>
      <c r="E26" s="22">
        <f t="shared" si="1"/>
        <v>40.15</v>
      </c>
      <c r="F26" s="184">
        <f aca="true" t="shared" si="11" ref="F26:K26">F27</f>
        <v>40.15</v>
      </c>
      <c r="G26" s="184">
        <f t="shared" si="11"/>
        <v>0</v>
      </c>
      <c r="H26" s="184">
        <f t="shared" si="11"/>
        <v>0</v>
      </c>
      <c r="I26" s="184">
        <f t="shared" si="11"/>
        <v>0</v>
      </c>
      <c r="J26" s="184">
        <f t="shared" si="11"/>
        <v>0</v>
      </c>
      <c r="K26" s="184">
        <f t="shared" si="11"/>
        <v>0</v>
      </c>
    </row>
    <row r="27" spans="1:11" ht="18" customHeight="1">
      <c r="A27" s="182"/>
      <c r="B27" s="182"/>
      <c r="C27" s="182" t="s">
        <v>89</v>
      </c>
      <c r="D27" s="145" t="s">
        <v>138</v>
      </c>
      <c r="E27" s="22">
        <f t="shared" si="1"/>
        <v>40.15</v>
      </c>
      <c r="F27" s="184">
        <v>40.15</v>
      </c>
      <c r="G27" s="144"/>
      <c r="H27" s="99"/>
      <c r="I27" s="99"/>
      <c r="J27" s="99"/>
      <c r="K27" s="99"/>
    </row>
    <row r="28" spans="1:8" ht="17.25" customHeight="1">
      <c r="A28" s="81" t="s">
        <v>114</v>
      </c>
      <c r="B28"/>
      <c r="C28"/>
      <c r="D28"/>
      <c r="E28"/>
      <c r="F28"/>
      <c r="G28"/>
      <c r="H28"/>
    </row>
    <row r="29" spans="1:12" ht="51" customHeight="1">
      <c r="A29" s="190" t="s">
        <v>139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</row>
  </sheetData>
  <sheetProtection/>
  <mergeCells count="15">
    <mergeCell ref="A1:K1"/>
    <mergeCell ref="A3:G3"/>
    <mergeCell ref="A4:C4"/>
    <mergeCell ref="E4:K4"/>
    <mergeCell ref="F5:G5"/>
    <mergeCell ref="A29:L29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2" width="7.33203125" style="161" customWidth="1"/>
    <col min="3" max="3" width="49.5" style="0" customWidth="1"/>
    <col min="4" max="6" width="16" style="0" customWidth="1"/>
  </cols>
  <sheetData>
    <row r="1" spans="1:6" ht="24.75" customHeight="1">
      <c r="A1" s="101" t="s">
        <v>140</v>
      </c>
      <c r="B1" s="101"/>
      <c r="C1" s="101"/>
      <c r="D1" s="101"/>
      <c r="E1" s="101"/>
      <c r="F1" s="101"/>
    </row>
    <row r="2" spans="1:6" ht="15.75" customHeight="1">
      <c r="A2" s="101"/>
      <c r="B2" s="101"/>
      <c r="C2" s="101"/>
      <c r="D2" s="101"/>
      <c r="F2" s="148" t="s">
        <v>141</v>
      </c>
    </row>
    <row r="3" spans="1:6" s="81" customFormat="1" ht="15.75" customHeight="1">
      <c r="A3" s="162" t="s">
        <v>142</v>
      </c>
      <c r="B3" s="162"/>
      <c r="C3" s="163"/>
      <c r="D3" s="164"/>
      <c r="F3" s="148" t="s">
        <v>26</v>
      </c>
    </row>
    <row r="4" spans="1:6" s="80" customFormat="1" ht="12" customHeight="1">
      <c r="A4" s="165" t="s">
        <v>80</v>
      </c>
      <c r="B4" s="165"/>
      <c r="C4" s="90" t="s">
        <v>81</v>
      </c>
      <c r="D4" s="166" t="s">
        <v>143</v>
      </c>
      <c r="E4" s="167"/>
      <c r="F4" s="168"/>
    </row>
    <row r="5" spans="1:6" s="80" customFormat="1" ht="12" customHeight="1">
      <c r="A5" s="165" t="s">
        <v>82</v>
      </c>
      <c r="B5" s="165" t="s">
        <v>83</v>
      </c>
      <c r="C5" s="90"/>
      <c r="D5" s="90" t="s">
        <v>68</v>
      </c>
      <c r="E5" s="90" t="s">
        <v>144</v>
      </c>
      <c r="F5" s="90" t="s">
        <v>145</v>
      </c>
    </row>
    <row r="6" spans="1:6" s="80" customFormat="1" ht="12" customHeight="1">
      <c r="A6" s="165"/>
      <c r="B6" s="165"/>
      <c r="C6" s="90" t="s">
        <v>146</v>
      </c>
      <c r="D6" s="169">
        <f>D7+D16+D29</f>
        <v>624.8900000000001</v>
      </c>
      <c r="E6" s="169">
        <f>E7+E16+E29</f>
        <v>545.33</v>
      </c>
      <c r="F6" s="169">
        <f>F7+F16+F29</f>
        <v>79.56</v>
      </c>
    </row>
    <row r="7" spans="1:6" s="81" customFormat="1" ht="12" customHeight="1">
      <c r="A7" s="165">
        <v>301</v>
      </c>
      <c r="B7" s="165"/>
      <c r="C7" s="170" t="s">
        <v>73</v>
      </c>
      <c r="D7" s="169">
        <v>514.89</v>
      </c>
      <c r="E7" s="169">
        <v>514.89</v>
      </c>
      <c r="F7" s="171"/>
    </row>
    <row r="8" spans="1:7" s="81" customFormat="1" ht="12" customHeight="1">
      <c r="A8" s="172"/>
      <c r="B8" s="172" t="s">
        <v>89</v>
      </c>
      <c r="C8" s="173" t="s">
        <v>147</v>
      </c>
      <c r="D8" s="174">
        <v>219.69</v>
      </c>
      <c r="E8" s="174">
        <v>219.69</v>
      </c>
      <c r="F8" s="175"/>
      <c r="G8" s="97"/>
    </row>
    <row r="9" spans="1:6" s="81" customFormat="1" ht="12" customHeight="1">
      <c r="A9" s="172"/>
      <c r="B9" s="172" t="s">
        <v>94</v>
      </c>
      <c r="C9" s="173" t="s">
        <v>148</v>
      </c>
      <c r="D9" s="174">
        <v>53.88</v>
      </c>
      <c r="E9" s="174">
        <v>53.88</v>
      </c>
      <c r="F9" s="175"/>
    </row>
    <row r="10" spans="1:7" s="81" customFormat="1" ht="12" customHeight="1">
      <c r="A10" s="172"/>
      <c r="B10" s="172" t="s">
        <v>149</v>
      </c>
      <c r="C10" s="173" t="s">
        <v>150</v>
      </c>
      <c r="D10" s="174">
        <v>18.36</v>
      </c>
      <c r="E10" s="174">
        <v>18.36</v>
      </c>
      <c r="F10" s="175"/>
      <c r="G10" s="97"/>
    </row>
    <row r="11" spans="1:7" s="81" customFormat="1" ht="12" customHeight="1">
      <c r="A11" s="172"/>
      <c r="B11" s="172" t="s">
        <v>151</v>
      </c>
      <c r="C11" s="173" t="s">
        <v>152</v>
      </c>
      <c r="D11" s="174">
        <v>73.74</v>
      </c>
      <c r="E11" s="174">
        <v>73.74</v>
      </c>
      <c r="F11" s="175"/>
      <c r="G11" s="97"/>
    </row>
    <row r="12" spans="1:7" s="81" customFormat="1" ht="12" customHeight="1">
      <c r="A12" s="172"/>
      <c r="B12" s="172" t="s">
        <v>101</v>
      </c>
      <c r="C12" s="173" t="s">
        <v>153</v>
      </c>
      <c r="D12" s="174">
        <v>68.26</v>
      </c>
      <c r="E12" s="174">
        <v>68.26</v>
      </c>
      <c r="F12" s="175"/>
      <c r="G12" s="97"/>
    </row>
    <row r="13" spans="1:7" s="81" customFormat="1" ht="12" customHeight="1">
      <c r="A13" s="172"/>
      <c r="B13" s="172" t="s">
        <v>154</v>
      </c>
      <c r="C13" s="173" t="s">
        <v>155</v>
      </c>
      <c r="D13" s="174">
        <v>38.21</v>
      </c>
      <c r="E13" s="174">
        <v>38.21</v>
      </c>
      <c r="F13" s="175"/>
      <c r="G13" s="97"/>
    </row>
    <row r="14" spans="1:7" s="81" customFormat="1" ht="12" customHeight="1">
      <c r="A14" s="172"/>
      <c r="B14" s="172" t="s">
        <v>156</v>
      </c>
      <c r="C14" s="173" t="s">
        <v>157</v>
      </c>
      <c r="D14" s="174">
        <v>2.6</v>
      </c>
      <c r="E14" s="174">
        <v>2.6</v>
      </c>
      <c r="F14" s="175"/>
      <c r="G14" s="97"/>
    </row>
    <row r="15" spans="1:7" s="81" customFormat="1" ht="12" customHeight="1">
      <c r="A15" s="172"/>
      <c r="B15" s="172" t="s">
        <v>158</v>
      </c>
      <c r="C15" s="173" t="s">
        <v>58</v>
      </c>
      <c r="D15" s="174">
        <v>40.15</v>
      </c>
      <c r="E15" s="174">
        <v>40.15</v>
      </c>
      <c r="F15" s="175"/>
      <c r="G15" s="97"/>
    </row>
    <row r="16" spans="1:7" s="81" customFormat="1" ht="12" customHeight="1">
      <c r="A16" s="165" t="s">
        <v>159</v>
      </c>
      <c r="B16" s="165"/>
      <c r="C16" s="170" t="s">
        <v>74</v>
      </c>
      <c r="D16" s="176">
        <v>79.56</v>
      </c>
      <c r="E16" s="177"/>
      <c r="F16" s="176">
        <v>79.56</v>
      </c>
      <c r="G16" s="97"/>
    </row>
    <row r="17" spans="1:6" s="81" customFormat="1" ht="12" customHeight="1">
      <c r="A17" s="172"/>
      <c r="B17" s="172" t="s">
        <v>89</v>
      </c>
      <c r="C17" s="173" t="s">
        <v>160</v>
      </c>
      <c r="D17" s="178">
        <v>9.52</v>
      </c>
      <c r="E17" s="179"/>
      <c r="F17" s="178">
        <v>9.52</v>
      </c>
    </row>
    <row r="18" spans="1:6" s="81" customFormat="1" ht="12" customHeight="1">
      <c r="A18" s="172"/>
      <c r="B18" s="172" t="s">
        <v>94</v>
      </c>
      <c r="C18" s="173" t="s">
        <v>161</v>
      </c>
      <c r="D18" s="178">
        <v>1.2</v>
      </c>
      <c r="E18" s="179"/>
      <c r="F18" s="178">
        <v>1.2</v>
      </c>
    </row>
    <row r="19" spans="1:6" s="81" customFormat="1" ht="12" customHeight="1">
      <c r="A19" s="172"/>
      <c r="B19" s="172" t="s">
        <v>149</v>
      </c>
      <c r="C19" s="173" t="s">
        <v>162</v>
      </c>
      <c r="D19" s="178">
        <v>3.2</v>
      </c>
      <c r="E19" s="179"/>
      <c r="F19" s="178">
        <v>3.2</v>
      </c>
    </row>
    <row r="20" spans="1:6" s="81" customFormat="1" ht="12" customHeight="1">
      <c r="A20" s="172"/>
      <c r="B20" s="172" t="s">
        <v>151</v>
      </c>
      <c r="C20" s="173" t="s">
        <v>163</v>
      </c>
      <c r="D20" s="178">
        <v>3.5</v>
      </c>
      <c r="E20" s="179"/>
      <c r="F20" s="178">
        <v>3.5</v>
      </c>
    </row>
    <row r="21" spans="1:6" s="81" customFormat="1" ht="12" customHeight="1">
      <c r="A21" s="172"/>
      <c r="B21" s="172" t="s">
        <v>101</v>
      </c>
      <c r="C21" s="173" t="s">
        <v>164</v>
      </c>
      <c r="D21" s="178">
        <v>12.8</v>
      </c>
      <c r="E21" s="179"/>
      <c r="F21" s="178">
        <v>12.8</v>
      </c>
    </row>
    <row r="22" spans="1:6" s="81" customFormat="1" ht="12" customHeight="1">
      <c r="A22" s="172"/>
      <c r="B22" s="172" t="s">
        <v>154</v>
      </c>
      <c r="C22" s="173" t="s">
        <v>165</v>
      </c>
      <c r="D22" s="178">
        <v>0.7</v>
      </c>
      <c r="E22" s="179"/>
      <c r="F22" s="178">
        <v>0.7</v>
      </c>
    </row>
    <row r="23" spans="1:6" s="81" customFormat="1" ht="12" customHeight="1">
      <c r="A23" s="172"/>
      <c r="B23" s="172" t="s">
        <v>156</v>
      </c>
      <c r="C23" s="99" t="s">
        <v>166</v>
      </c>
      <c r="D23" s="178">
        <v>6</v>
      </c>
      <c r="E23" s="179"/>
      <c r="F23" s="178">
        <v>6</v>
      </c>
    </row>
    <row r="24" spans="1:6" s="81" customFormat="1" ht="12" customHeight="1">
      <c r="A24" s="172"/>
      <c r="B24" s="172" t="s">
        <v>158</v>
      </c>
      <c r="C24" s="173" t="s">
        <v>167</v>
      </c>
      <c r="D24" s="178">
        <v>5.2</v>
      </c>
      <c r="E24" s="179"/>
      <c r="F24" s="178">
        <v>5.2</v>
      </c>
    </row>
    <row r="25" spans="1:6" s="81" customFormat="1" ht="12" customHeight="1">
      <c r="A25" s="172"/>
      <c r="B25" s="172" t="s">
        <v>96</v>
      </c>
      <c r="C25" s="173" t="s">
        <v>168</v>
      </c>
      <c r="D25" s="178">
        <v>0.23</v>
      </c>
      <c r="E25" s="179"/>
      <c r="F25" s="178">
        <v>0.23</v>
      </c>
    </row>
    <row r="26" spans="1:6" s="81" customFormat="1" ht="12" customHeight="1">
      <c r="A26" s="172"/>
      <c r="B26" s="172" t="s">
        <v>169</v>
      </c>
      <c r="C26" s="173" t="s">
        <v>170</v>
      </c>
      <c r="D26" s="178">
        <v>7.3</v>
      </c>
      <c r="E26" s="179"/>
      <c r="F26" s="178">
        <v>7.3</v>
      </c>
    </row>
    <row r="27" spans="1:6" s="81" customFormat="1" ht="12" customHeight="1">
      <c r="A27" s="172"/>
      <c r="B27" s="172" t="s">
        <v>106</v>
      </c>
      <c r="C27" s="173" t="s">
        <v>171</v>
      </c>
      <c r="D27" s="178">
        <v>14.16</v>
      </c>
      <c r="E27" s="179"/>
      <c r="F27" s="178">
        <v>14.16</v>
      </c>
    </row>
    <row r="28" spans="1:8" s="81" customFormat="1" ht="12" customHeight="1">
      <c r="A28" s="172"/>
      <c r="B28" s="172" t="s">
        <v>172</v>
      </c>
      <c r="C28" s="173" t="s">
        <v>173</v>
      </c>
      <c r="D28" s="175">
        <v>15.75</v>
      </c>
      <c r="E28" s="179"/>
      <c r="F28" s="175">
        <v>15.75</v>
      </c>
      <c r="G28" s="97"/>
      <c r="H28" s="97"/>
    </row>
    <row r="29" spans="1:7" s="81" customFormat="1" ht="12" customHeight="1">
      <c r="A29" s="165" t="s">
        <v>174</v>
      </c>
      <c r="B29" s="165"/>
      <c r="C29" s="170" t="s">
        <v>175</v>
      </c>
      <c r="D29" s="169">
        <v>30.44</v>
      </c>
      <c r="E29" s="169">
        <v>30.44</v>
      </c>
      <c r="F29" s="176"/>
      <c r="G29" s="97"/>
    </row>
    <row r="30" spans="1:7" s="81" customFormat="1" ht="12" customHeight="1">
      <c r="A30" s="172"/>
      <c r="B30" s="172" t="s">
        <v>89</v>
      </c>
      <c r="C30" s="173" t="s">
        <v>176</v>
      </c>
      <c r="D30" s="174">
        <v>10.19</v>
      </c>
      <c r="E30" s="174">
        <v>10.19</v>
      </c>
      <c r="F30" s="175"/>
      <c r="G30" s="97"/>
    </row>
    <row r="31" spans="1:6" s="81" customFormat="1" ht="12" customHeight="1">
      <c r="A31" s="172"/>
      <c r="B31" s="172" t="s">
        <v>94</v>
      </c>
      <c r="C31" s="173" t="s">
        <v>177</v>
      </c>
      <c r="D31" s="174">
        <v>16.13</v>
      </c>
      <c r="E31" s="174">
        <v>16.13</v>
      </c>
      <c r="F31" s="178"/>
    </row>
    <row r="32" spans="1:7" s="81" customFormat="1" ht="12" customHeight="1">
      <c r="A32" s="172"/>
      <c r="B32" s="172" t="s">
        <v>149</v>
      </c>
      <c r="C32" s="173" t="s">
        <v>178</v>
      </c>
      <c r="D32" s="174">
        <v>2.1</v>
      </c>
      <c r="E32" s="174">
        <v>2.1</v>
      </c>
      <c r="F32" s="175"/>
      <c r="G32" s="97"/>
    </row>
    <row r="33" spans="1:7" s="81" customFormat="1" ht="12" customHeight="1">
      <c r="A33" s="172"/>
      <c r="B33" s="172" t="s">
        <v>101</v>
      </c>
      <c r="C33" s="173" t="s">
        <v>179</v>
      </c>
      <c r="D33" s="174">
        <v>1.94</v>
      </c>
      <c r="E33" s="174">
        <v>1.94</v>
      </c>
      <c r="F33" s="175"/>
      <c r="G33" s="97"/>
    </row>
    <row r="34" spans="1:7" s="81" customFormat="1" ht="12" customHeight="1">
      <c r="A34" s="172"/>
      <c r="B34" s="172" t="s">
        <v>96</v>
      </c>
      <c r="C34" s="173" t="s">
        <v>180</v>
      </c>
      <c r="D34" s="174">
        <v>0.08</v>
      </c>
      <c r="E34" s="174">
        <v>0.08</v>
      </c>
      <c r="F34" s="175"/>
      <c r="G34" s="97"/>
    </row>
    <row r="35" spans="1:6" ht="42" customHeight="1">
      <c r="A35" s="180" t="s">
        <v>181</v>
      </c>
      <c r="B35" s="180"/>
      <c r="C35" s="180"/>
      <c r="D35" s="180"/>
      <c r="E35" s="180"/>
      <c r="F35" s="180"/>
    </row>
  </sheetData>
  <sheetProtection/>
  <mergeCells count="6">
    <mergeCell ref="A1:F1"/>
    <mergeCell ref="A3:C3"/>
    <mergeCell ref="A4:B4"/>
    <mergeCell ref="D4:F4"/>
    <mergeCell ref="A35:F35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H8" sqref="H8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53" customFormat="1" ht="27">
      <c r="A1" s="124" t="s">
        <v>182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81" customFormat="1" ht="17.25" customHeight="1">
      <c r="A2" s="154"/>
      <c r="B2" s="155"/>
      <c r="C2" s="155"/>
      <c r="D2" s="155"/>
      <c r="E2" s="155"/>
      <c r="F2" s="155"/>
      <c r="G2" s="155"/>
      <c r="H2" s="155"/>
      <c r="L2" s="154"/>
      <c r="M2" s="156" t="s">
        <v>183</v>
      </c>
    </row>
    <row r="3" spans="1:13" ht="18.75" customHeight="1">
      <c r="A3" s="84" t="s">
        <v>25</v>
      </c>
      <c r="B3" s="84"/>
      <c r="C3" s="84"/>
      <c r="D3" s="84"/>
      <c r="E3" s="84"/>
      <c r="F3" s="84"/>
      <c r="G3" s="84"/>
      <c r="H3" s="84"/>
      <c r="I3" s="157"/>
      <c r="J3" s="157"/>
      <c r="K3" s="81"/>
      <c r="L3" s="149" t="s">
        <v>26</v>
      </c>
      <c r="M3" s="149"/>
    </row>
    <row r="4" spans="1:13" s="52" customFormat="1" ht="27" customHeight="1">
      <c r="A4" s="91" t="s">
        <v>65</v>
      </c>
      <c r="B4" s="91" t="s">
        <v>80</v>
      </c>
      <c r="C4" s="91"/>
      <c r="D4" s="91"/>
      <c r="E4" s="90" t="s">
        <v>81</v>
      </c>
      <c r="F4" s="90" t="s">
        <v>124</v>
      </c>
      <c r="G4" s="90"/>
      <c r="H4" s="90"/>
      <c r="I4" s="90"/>
      <c r="J4" s="90"/>
      <c r="K4" s="90"/>
      <c r="L4" s="90"/>
      <c r="M4" s="90"/>
    </row>
    <row r="5" spans="1:13" s="52" customFormat="1" ht="27" customHeight="1">
      <c r="A5" s="91"/>
      <c r="B5" s="91" t="s">
        <v>82</v>
      </c>
      <c r="C5" s="91" t="s">
        <v>83</v>
      </c>
      <c r="D5" s="90" t="s">
        <v>84</v>
      </c>
      <c r="E5" s="90"/>
      <c r="F5" s="90" t="s">
        <v>68</v>
      </c>
      <c r="G5" s="22" t="s">
        <v>127</v>
      </c>
      <c r="H5" s="22" t="s">
        <v>128</v>
      </c>
      <c r="I5" s="22" t="s">
        <v>129</v>
      </c>
      <c r="J5" s="22" t="s">
        <v>130</v>
      </c>
      <c r="K5" s="22" t="s">
        <v>131</v>
      </c>
      <c r="L5" s="22" t="s">
        <v>132</v>
      </c>
      <c r="M5" s="22" t="s">
        <v>133</v>
      </c>
    </row>
    <row r="6" spans="1:13" s="52" customFormat="1" ht="24" customHeight="1">
      <c r="A6" s="140"/>
      <c r="B6" s="141"/>
      <c r="C6" s="141"/>
      <c r="D6" s="141"/>
      <c r="E6" s="142" t="s">
        <v>68</v>
      </c>
      <c r="F6" s="116">
        <f>SUM(G6:M6)</f>
        <v>81.39</v>
      </c>
      <c r="G6" s="116">
        <f>SUM(G7:G13)</f>
        <v>9.39</v>
      </c>
      <c r="H6" s="116">
        <f>SUM(H7:H13)</f>
        <v>43.370000000000005</v>
      </c>
      <c r="I6" s="116">
        <f>SUM(I7:I13)</f>
        <v>13.77</v>
      </c>
      <c r="J6" s="116">
        <f>SUM(J7:J13)</f>
        <v>0</v>
      </c>
      <c r="K6" s="116">
        <f>SUM(K7:K13)</f>
        <v>14.86</v>
      </c>
      <c r="L6" s="158"/>
      <c r="M6" s="159"/>
    </row>
    <row r="7" spans="1:13" ht="36">
      <c r="A7" s="109" t="s">
        <v>76</v>
      </c>
      <c r="B7" s="76"/>
      <c r="C7" s="76"/>
      <c r="D7" s="76"/>
      <c r="E7" s="108" t="s">
        <v>184</v>
      </c>
      <c r="F7" s="120">
        <f>SUM(G7:J7)</f>
        <v>37.89</v>
      </c>
      <c r="G7" s="120">
        <v>4.89</v>
      </c>
      <c r="H7" s="120">
        <v>25.12</v>
      </c>
      <c r="I7" s="120">
        <v>7.88</v>
      </c>
      <c r="J7" s="120"/>
      <c r="K7" s="160"/>
      <c r="L7" s="160"/>
      <c r="M7" s="160"/>
    </row>
    <row r="8" spans="1:13" ht="24" customHeight="1">
      <c r="A8" s="109"/>
      <c r="B8" s="76"/>
      <c r="C8" s="76"/>
      <c r="D8" s="76"/>
      <c r="E8" s="108" t="s">
        <v>185</v>
      </c>
      <c r="F8" s="120">
        <f>SUM(G8:K8)</f>
        <v>43.5</v>
      </c>
      <c r="G8" s="120">
        <v>4.5</v>
      </c>
      <c r="H8" s="120">
        <v>18.25</v>
      </c>
      <c r="I8" s="120">
        <v>5.89</v>
      </c>
      <c r="J8" s="120"/>
      <c r="K8" s="160">
        <v>14.86</v>
      </c>
      <c r="L8" s="160"/>
      <c r="M8" s="160"/>
    </row>
    <row r="9" spans="1:13" ht="24" customHeight="1">
      <c r="A9" s="109"/>
      <c r="B9" s="76"/>
      <c r="C9" s="76"/>
      <c r="D9" s="76"/>
      <c r="E9" s="108"/>
      <c r="F9" s="144">
        <f>SUM(G9:J9)</f>
        <v>0</v>
      </c>
      <c r="G9" s="144"/>
      <c r="H9" s="144"/>
      <c r="I9" s="144"/>
      <c r="J9" s="144"/>
      <c r="K9" s="99"/>
      <c r="L9" s="99"/>
      <c r="M9" s="99"/>
    </row>
    <row r="10" spans="1:13" ht="24" customHeight="1">
      <c r="A10" s="109"/>
      <c r="B10" s="76"/>
      <c r="C10" s="76"/>
      <c r="D10" s="76"/>
      <c r="E10" s="108"/>
      <c r="F10" s="144">
        <f>SUM(G10:J10)</f>
        <v>0</v>
      </c>
      <c r="G10" s="144"/>
      <c r="H10" s="144"/>
      <c r="I10" s="144"/>
      <c r="J10" s="144"/>
      <c r="K10" s="99"/>
      <c r="L10" s="99"/>
      <c r="M10" s="99"/>
    </row>
    <row r="11" spans="1:13" ht="24" customHeight="1">
      <c r="A11" s="109"/>
      <c r="B11" s="76"/>
      <c r="C11" s="76"/>
      <c r="D11" s="76"/>
      <c r="E11" s="108"/>
      <c r="F11" s="144">
        <f>SUM(G11:J11)</f>
        <v>0</v>
      </c>
      <c r="G11" s="144"/>
      <c r="H11" s="144"/>
      <c r="I11" s="144"/>
      <c r="J11" s="144"/>
      <c r="K11" s="99"/>
      <c r="L11" s="99"/>
      <c r="M11" s="99"/>
    </row>
    <row r="12" spans="1:13" ht="24" customHeight="1">
      <c r="A12" s="109"/>
      <c r="B12" s="76"/>
      <c r="C12" s="76"/>
      <c r="D12" s="76"/>
      <c r="E12" s="108"/>
      <c r="F12" s="144">
        <f>SUM(G12:J12)</f>
        <v>0</v>
      </c>
      <c r="G12" s="144"/>
      <c r="H12" s="144"/>
      <c r="I12" s="144"/>
      <c r="J12" s="144"/>
      <c r="K12" s="99"/>
      <c r="L12" s="99"/>
      <c r="M12" s="99"/>
    </row>
    <row r="13" spans="1:13" ht="22.5" customHeight="1">
      <c r="A13" s="109"/>
      <c r="B13" s="76"/>
      <c r="C13" s="76"/>
      <c r="D13" s="76"/>
      <c r="E13" s="108"/>
      <c r="F13" s="144">
        <f>SUM(G13:J13)</f>
        <v>0</v>
      </c>
      <c r="G13" s="144"/>
      <c r="H13" s="144"/>
      <c r="I13" s="144"/>
      <c r="J13" s="144"/>
      <c r="K13" s="99"/>
      <c r="L13" s="99"/>
      <c r="M13" s="99"/>
    </row>
    <row r="14" spans="1:13" ht="12.75" customHeight="1">
      <c r="A14" s="97" t="s">
        <v>186</v>
      </c>
      <c r="B14" s="97"/>
      <c r="C14" s="97"/>
      <c r="D14" s="97"/>
      <c r="E14" s="97"/>
      <c r="F14" s="97"/>
      <c r="G14" s="97"/>
      <c r="H14" s="97"/>
      <c r="I14" s="97"/>
      <c r="J14" s="97"/>
      <c r="K14" s="81"/>
      <c r="L14" s="81"/>
      <c r="M14" s="81"/>
    </row>
    <row r="15" spans="1:13" ht="33" customHeight="1">
      <c r="A15" s="147" t="s">
        <v>187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</sheetData>
  <sheetProtection/>
  <mergeCells count="8">
    <mergeCell ref="A1:M1"/>
    <mergeCell ref="A3:H3"/>
    <mergeCell ref="L3:M3"/>
    <mergeCell ref="B4:D4"/>
    <mergeCell ref="F4:M4"/>
    <mergeCell ref="A15:M15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24.16015625" style="81" customWidth="1"/>
    <col min="2" max="4" width="7.16015625" style="81" customWidth="1"/>
    <col min="5" max="5" width="11.5" style="81" bestFit="1" customWidth="1"/>
    <col min="6" max="10" width="14.33203125" style="81" customWidth="1"/>
    <col min="11" max="16384" width="9.33203125" style="81" customWidth="1"/>
  </cols>
  <sheetData>
    <row r="1" spans="1:13" ht="35.25" customHeight="1">
      <c r="A1" s="138" t="s">
        <v>188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2:13" ht="15.75" customHeight="1">
      <c r="L2" s="148" t="s">
        <v>189</v>
      </c>
      <c r="M2" s="148"/>
    </row>
    <row r="3" spans="1:13" ht="22.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L3" s="152" t="s">
        <v>26</v>
      </c>
      <c r="M3" s="152"/>
    </row>
    <row r="4" spans="1:13" s="80" customFormat="1" ht="24" customHeight="1">
      <c r="A4" s="91" t="s">
        <v>65</v>
      </c>
      <c r="B4" s="91" t="s">
        <v>80</v>
      </c>
      <c r="C4" s="91"/>
      <c r="D4" s="91"/>
      <c r="E4" s="90" t="s">
        <v>81</v>
      </c>
      <c r="F4" s="90" t="s">
        <v>124</v>
      </c>
      <c r="G4" s="90"/>
      <c r="H4" s="90"/>
      <c r="I4" s="90"/>
      <c r="J4" s="90"/>
      <c r="K4" s="90"/>
      <c r="L4" s="90"/>
      <c r="M4" s="90"/>
    </row>
    <row r="5" spans="1:13" s="80" customFormat="1" ht="40.5" customHeight="1">
      <c r="A5" s="91"/>
      <c r="B5" s="91" t="s">
        <v>82</v>
      </c>
      <c r="C5" s="91" t="s">
        <v>83</v>
      </c>
      <c r="D5" s="90" t="s">
        <v>84</v>
      </c>
      <c r="E5" s="90"/>
      <c r="F5" s="90" t="s">
        <v>68</v>
      </c>
      <c r="G5" s="22" t="s">
        <v>127</v>
      </c>
      <c r="H5" s="22" t="s">
        <v>128</v>
      </c>
      <c r="I5" s="22" t="s">
        <v>129</v>
      </c>
      <c r="J5" s="22" t="s">
        <v>130</v>
      </c>
      <c r="K5" s="22" t="s">
        <v>131</v>
      </c>
      <c r="L5" s="22" t="s">
        <v>132</v>
      </c>
      <c r="M5" s="22" t="s">
        <v>133</v>
      </c>
    </row>
    <row r="6" spans="1:13" s="80" customFormat="1" ht="23.25" customHeight="1">
      <c r="A6" s="140"/>
      <c r="B6" s="141"/>
      <c r="C6" s="141"/>
      <c r="D6" s="141"/>
      <c r="E6" s="142" t="s">
        <v>68</v>
      </c>
      <c r="F6" s="143">
        <f>SUM(G6:J6)</f>
        <v>0</v>
      </c>
      <c r="G6" s="143">
        <f>SUM(G7:G16)</f>
        <v>0</v>
      </c>
      <c r="H6" s="143">
        <f>SUM(H7:H16)</f>
        <v>0</v>
      </c>
      <c r="I6" s="143">
        <f>SUM(I7:I16)</f>
        <v>0</v>
      </c>
      <c r="J6" s="143">
        <f>SUM(J7:J16)</f>
        <v>0</v>
      </c>
      <c r="K6" s="150"/>
      <c r="L6" s="150"/>
      <c r="M6" s="151"/>
    </row>
    <row r="7" spans="1:13" s="80" customFormat="1" ht="23.25" customHeight="1">
      <c r="A7" s="109"/>
      <c r="B7" s="76"/>
      <c r="C7" s="76"/>
      <c r="D7" s="76"/>
      <c r="E7" s="108"/>
      <c r="F7" s="144"/>
      <c r="G7" s="144"/>
      <c r="H7" s="144"/>
      <c r="I7" s="144"/>
      <c r="J7" s="144"/>
      <c r="K7" s="99"/>
      <c r="L7" s="99"/>
      <c r="M7" s="99"/>
    </row>
    <row r="8" spans="1:13" s="80" customFormat="1" ht="23.25" customHeight="1">
      <c r="A8" s="109"/>
      <c r="B8" s="76"/>
      <c r="C8" s="76"/>
      <c r="D8" s="76"/>
      <c r="E8" s="108"/>
      <c r="F8" s="144"/>
      <c r="G8" s="144"/>
      <c r="H8" s="144"/>
      <c r="I8" s="144"/>
      <c r="J8" s="144"/>
      <c r="K8" s="99"/>
      <c r="L8" s="99"/>
      <c r="M8" s="99"/>
    </row>
    <row r="9" spans="1:13" s="80" customFormat="1" ht="23.25" customHeight="1">
      <c r="A9" s="109"/>
      <c r="B9" s="76"/>
      <c r="C9" s="76"/>
      <c r="D9" s="76"/>
      <c r="E9" s="108"/>
      <c r="F9" s="144"/>
      <c r="G9" s="144"/>
      <c r="H9" s="144"/>
      <c r="I9" s="144"/>
      <c r="J9" s="144"/>
      <c r="K9" s="99"/>
      <c r="L9" s="99"/>
      <c r="M9" s="99"/>
    </row>
    <row r="10" spans="1:13" s="80" customFormat="1" ht="23.25" customHeight="1">
      <c r="A10" s="109"/>
      <c r="B10" s="76"/>
      <c r="C10" s="76"/>
      <c r="D10" s="76"/>
      <c r="E10" s="108"/>
      <c r="F10" s="144"/>
      <c r="G10" s="144"/>
      <c r="H10" s="144"/>
      <c r="I10" s="144"/>
      <c r="J10" s="144"/>
      <c r="K10" s="99"/>
      <c r="L10" s="99"/>
      <c r="M10" s="99"/>
    </row>
    <row r="11" spans="1:13" s="80" customFormat="1" ht="23.25" customHeight="1">
      <c r="A11" s="109"/>
      <c r="B11" s="76"/>
      <c r="C11" s="76"/>
      <c r="D11" s="76"/>
      <c r="E11" s="108"/>
      <c r="F11" s="144"/>
      <c r="G11" s="144"/>
      <c r="H11" s="144"/>
      <c r="I11" s="144"/>
      <c r="J11" s="144"/>
      <c r="K11" s="99"/>
      <c r="L11" s="99"/>
      <c r="M11" s="99"/>
    </row>
    <row r="12" spans="1:13" s="80" customFormat="1" ht="23.25" customHeight="1">
      <c r="A12" s="109"/>
      <c r="B12" s="76"/>
      <c r="C12" s="76"/>
      <c r="D12" s="76"/>
      <c r="E12" s="108"/>
      <c r="F12" s="144"/>
      <c r="G12" s="144"/>
      <c r="H12" s="144"/>
      <c r="I12" s="144"/>
      <c r="J12" s="144"/>
      <c r="K12" s="99"/>
      <c r="L12" s="99"/>
      <c r="M12" s="99"/>
    </row>
    <row r="13" spans="1:13" s="80" customFormat="1" ht="23.25" customHeight="1">
      <c r="A13" s="109"/>
      <c r="B13" s="76"/>
      <c r="C13" s="76"/>
      <c r="D13" s="76"/>
      <c r="E13" s="108"/>
      <c r="F13" s="144"/>
      <c r="G13" s="144"/>
      <c r="H13" s="144"/>
      <c r="I13" s="144"/>
      <c r="J13" s="144"/>
      <c r="K13" s="99"/>
      <c r="L13" s="99"/>
      <c r="M13" s="99"/>
    </row>
    <row r="14" spans="1:13" s="80" customFormat="1" ht="23.25" customHeight="1">
      <c r="A14" s="109"/>
      <c r="B14" s="76"/>
      <c r="C14" s="76"/>
      <c r="D14" s="76"/>
      <c r="E14" s="108"/>
      <c r="F14" s="144"/>
      <c r="G14" s="144"/>
      <c r="H14" s="144"/>
      <c r="I14" s="144"/>
      <c r="J14" s="144"/>
      <c r="K14" s="99"/>
      <c r="L14" s="99"/>
      <c r="M14" s="99"/>
    </row>
    <row r="15" spans="1:13" ht="24.75" customHeight="1">
      <c r="A15" s="109"/>
      <c r="B15" s="76"/>
      <c r="C15" s="76"/>
      <c r="D15" s="76"/>
      <c r="E15" s="108"/>
      <c r="F15" s="144"/>
      <c r="G15" s="144"/>
      <c r="H15" s="144"/>
      <c r="I15" s="144"/>
      <c r="J15" s="144"/>
      <c r="K15" s="99"/>
      <c r="L15" s="99"/>
      <c r="M15" s="99"/>
    </row>
    <row r="16" spans="1:13" ht="22.5" customHeight="1">
      <c r="A16" s="145"/>
      <c r="B16" s="76"/>
      <c r="C16" s="76"/>
      <c r="D16" s="76"/>
      <c r="E16" s="108"/>
      <c r="F16" s="144"/>
      <c r="G16" s="144"/>
      <c r="H16" s="144"/>
      <c r="I16" s="144"/>
      <c r="J16" s="144"/>
      <c r="K16" s="99"/>
      <c r="L16" s="99"/>
      <c r="M16" s="99"/>
    </row>
    <row r="17" spans="1:10" ht="12">
      <c r="A17" s="97" t="s">
        <v>190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3" ht="14.25">
      <c r="A18" s="147" t="s">
        <v>191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ht="12">
      <c r="E19" s="97"/>
    </row>
    <row r="23" ht="12">
      <c r="G23" s="97"/>
    </row>
    <row r="24" ht="12">
      <c r="C24" s="97"/>
    </row>
  </sheetData>
  <sheetProtection/>
  <mergeCells count="9">
    <mergeCell ref="A1:M1"/>
    <mergeCell ref="L2:M2"/>
    <mergeCell ref="A3:I3"/>
    <mergeCell ref="L3:M3"/>
    <mergeCell ref="B4:D4"/>
    <mergeCell ref="F4:M4"/>
    <mergeCell ref="A18:M18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17" sqref="A17:M17"/>
    </sheetView>
  </sheetViews>
  <sheetFormatPr defaultColWidth="9.16015625" defaultRowHeight="11.25"/>
  <cols>
    <col min="1" max="1" width="34" style="81" customWidth="1"/>
    <col min="2" max="4" width="7.16015625" style="81" customWidth="1"/>
    <col min="5" max="5" width="17.83203125" style="81" customWidth="1"/>
    <col min="6" max="10" width="14.33203125" style="81" customWidth="1"/>
    <col min="11" max="16384" width="9.16015625" style="81" customWidth="1"/>
  </cols>
  <sheetData>
    <row r="1" spans="1:13" ht="35.25" customHeight="1">
      <c r="A1" s="138" t="s">
        <v>192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2:13" ht="15.75" customHeight="1">
      <c r="L2" s="148" t="s">
        <v>193</v>
      </c>
      <c r="M2" s="148"/>
    </row>
    <row r="3" spans="1:13" ht="22.5" customHeight="1">
      <c r="A3" s="84" t="s">
        <v>25</v>
      </c>
      <c r="B3" s="84"/>
      <c r="C3" s="84"/>
      <c r="D3" s="84"/>
      <c r="E3" s="84"/>
      <c r="F3" s="84"/>
      <c r="G3" s="84"/>
      <c r="H3" s="139"/>
      <c r="L3" s="149" t="s">
        <v>26</v>
      </c>
      <c r="M3" s="149"/>
    </row>
    <row r="4" spans="1:13" s="80" customFormat="1" ht="24" customHeight="1">
      <c r="A4" s="91" t="s">
        <v>65</v>
      </c>
      <c r="B4" s="91" t="s">
        <v>80</v>
      </c>
      <c r="C4" s="91"/>
      <c r="D4" s="91"/>
      <c r="E4" s="90" t="s">
        <v>81</v>
      </c>
      <c r="F4" s="90" t="s">
        <v>124</v>
      </c>
      <c r="G4" s="90"/>
      <c r="H4" s="90"/>
      <c r="I4" s="90"/>
      <c r="J4" s="90"/>
      <c r="K4" s="90"/>
      <c r="L4" s="90"/>
      <c r="M4" s="90"/>
    </row>
    <row r="5" spans="1:13" s="80" customFormat="1" ht="40.5" customHeight="1">
      <c r="A5" s="91"/>
      <c r="B5" s="91" t="s">
        <v>82</v>
      </c>
      <c r="C5" s="91" t="s">
        <v>83</v>
      </c>
      <c r="D5" s="90" t="s">
        <v>84</v>
      </c>
      <c r="E5" s="90"/>
      <c r="F5" s="90" t="s">
        <v>68</v>
      </c>
      <c r="G5" s="22" t="s">
        <v>127</v>
      </c>
      <c r="H5" s="22" t="s">
        <v>128</v>
      </c>
      <c r="I5" s="22" t="s">
        <v>129</v>
      </c>
      <c r="J5" s="22" t="s">
        <v>130</v>
      </c>
      <c r="K5" s="22" t="s">
        <v>131</v>
      </c>
      <c r="L5" s="22" t="s">
        <v>132</v>
      </c>
      <c r="M5" s="22" t="s">
        <v>133</v>
      </c>
    </row>
    <row r="6" spans="1:13" s="80" customFormat="1" ht="23.25" customHeight="1">
      <c r="A6" s="140"/>
      <c r="B6" s="141"/>
      <c r="C6" s="141"/>
      <c r="D6" s="141"/>
      <c r="E6" s="142" t="s">
        <v>68</v>
      </c>
      <c r="F6" s="143">
        <f>SUM(G6:J6)</f>
        <v>0</v>
      </c>
      <c r="G6" s="143">
        <f>SUM(G7:G16)</f>
        <v>0</v>
      </c>
      <c r="H6" s="143">
        <f>SUM(H7:H16)</f>
        <v>0</v>
      </c>
      <c r="I6" s="143">
        <f>SUM(I7:I16)</f>
        <v>0</v>
      </c>
      <c r="J6" s="143">
        <f>SUM(J7:J16)</f>
        <v>0</v>
      </c>
      <c r="K6" s="150"/>
      <c r="L6" s="150"/>
      <c r="M6" s="151"/>
    </row>
    <row r="7" spans="1:13" s="80" customFormat="1" ht="23.25" customHeight="1">
      <c r="A7" s="109"/>
      <c r="B7" s="76"/>
      <c r="C7" s="76"/>
      <c r="D7" s="76"/>
      <c r="E7" s="108"/>
      <c r="F7" s="144"/>
      <c r="G7" s="144"/>
      <c r="H7" s="144"/>
      <c r="I7" s="144"/>
      <c r="J7" s="144"/>
      <c r="K7" s="99"/>
      <c r="L7" s="99"/>
      <c r="M7" s="99"/>
    </row>
    <row r="8" spans="1:13" s="80" customFormat="1" ht="23.25" customHeight="1">
      <c r="A8" s="109"/>
      <c r="B8" s="76"/>
      <c r="C8" s="76"/>
      <c r="D8" s="76"/>
      <c r="E8" s="108"/>
      <c r="F8" s="144"/>
      <c r="G8" s="144"/>
      <c r="H8" s="144"/>
      <c r="I8" s="144"/>
      <c r="J8" s="144"/>
      <c r="K8" s="99"/>
      <c r="L8" s="99"/>
      <c r="M8" s="99"/>
    </row>
    <row r="9" spans="1:13" s="80" customFormat="1" ht="23.25" customHeight="1">
      <c r="A9" s="109"/>
      <c r="B9" s="76"/>
      <c r="C9" s="76"/>
      <c r="D9" s="76"/>
      <c r="E9" s="108"/>
      <c r="F9" s="144"/>
      <c r="G9" s="144"/>
      <c r="H9" s="144"/>
      <c r="I9" s="144"/>
      <c r="J9" s="144"/>
      <c r="K9" s="99"/>
      <c r="L9" s="99"/>
      <c r="M9" s="99"/>
    </row>
    <row r="10" spans="1:13" s="80" customFormat="1" ht="23.25" customHeight="1">
      <c r="A10" s="109"/>
      <c r="B10" s="76"/>
      <c r="C10" s="76"/>
      <c r="D10" s="76"/>
      <c r="E10" s="108"/>
      <c r="F10" s="144"/>
      <c r="G10" s="144"/>
      <c r="H10" s="144"/>
      <c r="I10" s="144"/>
      <c r="J10" s="144"/>
      <c r="K10" s="99"/>
      <c r="L10" s="99"/>
      <c r="M10" s="99"/>
    </row>
    <row r="11" spans="1:13" s="80" customFormat="1" ht="23.25" customHeight="1">
      <c r="A11" s="109"/>
      <c r="B11" s="76"/>
      <c r="C11" s="76"/>
      <c r="D11" s="76"/>
      <c r="E11" s="108"/>
      <c r="F11" s="144"/>
      <c r="G11" s="144"/>
      <c r="H11" s="144"/>
      <c r="I11" s="144"/>
      <c r="J11" s="144"/>
      <c r="K11" s="99"/>
      <c r="L11" s="99"/>
      <c r="M11" s="99"/>
    </row>
    <row r="12" spans="1:13" s="80" customFormat="1" ht="23.25" customHeight="1">
      <c r="A12" s="109"/>
      <c r="B12" s="76"/>
      <c r="C12" s="76"/>
      <c r="D12" s="76"/>
      <c r="E12" s="108"/>
      <c r="F12" s="144"/>
      <c r="G12" s="144"/>
      <c r="H12" s="144"/>
      <c r="I12" s="144"/>
      <c r="J12" s="144"/>
      <c r="K12" s="99"/>
      <c r="L12" s="99"/>
      <c r="M12" s="99"/>
    </row>
    <row r="13" spans="1:13" s="80" customFormat="1" ht="23.25" customHeight="1">
      <c r="A13" s="109"/>
      <c r="B13" s="76"/>
      <c r="C13" s="76"/>
      <c r="D13" s="76"/>
      <c r="E13" s="108"/>
      <c r="F13" s="144"/>
      <c r="G13" s="144"/>
      <c r="H13" s="144"/>
      <c r="I13" s="144"/>
      <c r="J13" s="144"/>
      <c r="K13" s="99"/>
      <c r="L13" s="99"/>
      <c r="M13" s="99"/>
    </row>
    <row r="14" spans="1:13" s="80" customFormat="1" ht="23.25" customHeight="1">
      <c r="A14" s="109"/>
      <c r="B14" s="76"/>
      <c r="C14" s="76"/>
      <c r="D14" s="76"/>
      <c r="E14" s="108"/>
      <c r="F14" s="144"/>
      <c r="G14" s="144"/>
      <c r="H14" s="144"/>
      <c r="I14" s="144"/>
      <c r="J14" s="144"/>
      <c r="K14" s="99"/>
      <c r="L14" s="99"/>
      <c r="M14" s="99"/>
    </row>
    <row r="15" spans="1:13" ht="24.75" customHeight="1">
      <c r="A15" s="109"/>
      <c r="B15" s="76"/>
      <c r="C15" s="76"/>
      <c r="D15" s="76"/>
      <c r="E15" s="108"/>
      <c r="F15" s="144"/>
      <c r="G15" s="144"/>
      <c r="H15" s="144"/>
      <c r="I15" s="144"/>
      <c r="J15" s="144"/>
      <c r="K15" s="99"/>
      <c r="L15" s="99"/>
      <c r="M15" s="99"/>
    </row>
    <row r="16" spans="1:13" ht="22.5" customHeight="1">
      <c r="A16" s="145"/>
      <c r="B16" s="76"/>
      <c r="C16" s="76"/>
      <c r="D16" s="76"/>
      <c r="E16" s="108"/>
      <c r="F16" s="144"/>
      <c r="G16" s="144"/>
      <c r="H16" s="144"/>
      <c r="I16" s="144"/>
      <c r="J16" s="144"/>
      <c r="K16" s="99"/>
      <c r="L16" s="99"/>
      <c r="M16" s="99"/>
    </row>
    <row r="17" spans="1:13" s="137" customFormat="1" ht="42.75" customHeight="1">
      <c r="A17" s="146" t="s">
        <v>194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3" ht="14.2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ht="12">
      <c r="E19" s="97"/>
    </row>
    <row r="23" ht="12">
      <c r="G23" s="97"/>
    </row>
    <row r="24" ht="12">
      <c r="C24" s="97"/>
    </row>
  </sheetData>
  <sheetProtection/>
  <mergeCells count="10">
    <mergeCell ref="A1:M1"/>
    <mergeCell ref="L2:M2"/>
    <mergeCell ref="A3:G3"/>
    <mergeCell ref="L3:M3"/>
    <mergeCell ref="B4:D4"/>
    <mergeCell ref="F4:M4"/>
    <mergeCell ref="A17:M17"/>
    <mergeCell ref="A18:M18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2"/>
  <sheetViews>
    <sheetView showGridLines="0" showZeros="0" workbookViewId="0" topLeftCell="A1">
      <selection activeCell="B25" sqref="B25"/>
    </sheetView>
  </sheetViews>
  <sheetFormatPr defaultColWidth="9.16015625" defaultRowHeight="12.75" customHeight="1"/>
  <cols>
    <col min="1" max="1" width="22.66015625" style="0" customWidth="1"/>
    <col min="2" max="2" width="25.16015625" style="0" customWidth="1"/>
    <col min="3" max="3" width="73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24" t="s">
        <v>195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8" customHeight="1">
      <c r="A2" s="81"/>
      <c r="B2" s="81"/>
      <c r="C2" s="81"/>
      <c r="D2" s="81"/>
      <c r="E2" s="81"/>
      <c r="F2" s="81"/>
      <c r="G2" s="81"/>
      <c r="H2" s="81"/>
      <c r="I2" s="81"/>
      <c r="M2" s="83" t="s">
        <v>196</v>
      </c>
    </row>
    <row r="3" spans="1:13" ht="21" customHeight="1">
      <c r="A3" s="60" t="s">
        <v>25</v>
      </c>
      <c r="B3" s="60"/>
      <c r="C3" s="60"/>
      <c r="D3" s="81"/>
      <c r="E3" s="81"/>
      <c r="F3" s="81"/>
      <c r="G3" s="81"/>
      <c r="H3" s="81"/>
      <c r="I3" s="81"/>
      <c r="K3" s="81"/>
      <c r="M3" s="133" t="s">
        <v>26</v>
      </c>
    </row>
    <row r="4" spans="1:13" s="52" customFormat="1" ht="29.25" customHeight="1">
      <c r="A4" s="64" t="s">
        <v>65</v>
      </c>
      <c r="B4" s="22" t="s">
        <v>197</v>
      </c>
      <c r="C4" s="22" t="s">
        <v>198</v>
      </c>
      <c r="D4" s="22" t="s">
        <v>117</v>
      </c>
      <c r="E4" s="22"/>
      <c r="F4" s="22"/>
      <c r="G4" s="22"/>
      <c r="H4" s="22"/>
      <c r="I4" s="22"/>
      <c r="J4" s="22"/>
      <c r="K4" s="22"/>
      <c r="L4" s="22"/>
      <c r="M4" s="22"/>
    </row>
    <row r="5" spans="1:13" s="52" customFormat="1" ht="12" customHeight="1">
      <c r="A5" s="64"/>
      <c r="B5" s="22"/>
      <c r="C5" s="22"/>
      <c r="D5" s="125" t="s">
        <v>68</v>
      </c>
      <c r="E5" s="22" t="s">
        <v>31</v>
      </c>
      <c r="F5" s="22"/>
      <c r="G5" s="22" t="s">
        <v>35</v>
      </c>
      <c r="H5" s="22" t="s">
        <v>37</v>
      </c>
      <c r="I5" s="22" t="s">
        <v>39</v>
      </c>
      <c r="J5" s="22" t="s">
        <v>41</v>
      </c>
      <c r="K5" s="22" t="s">
        <v>43</v>
      </c>
      <c r="L5" s="22"/>
      <c r="M5" s="22" t="s">
        <v>44</v>
      </c>
    </row>
    <row r="6" spans="1:13" s="52" customFormat="1" ht="51.75" customHeight="1">
      <c r="A6" s="64"/>
      <c r="B6" s="22"/>
      <c r="C6" s="22"/>
      <c r="D6" s="126"/>
      <c r="E6" s="24" t="s">
        <v>71</v>
      </c>
      <c r="F6" s="22" t="s">
        <v>72</v>
      </c>
      <c r="G6" s="22"/>
      <c r="H6" s="22"/>
      <c r="I6" s="22"/>
      <c r="J6" s="22"/>
      <c r="K6" s="24" t="s">
        <v>71</v>
      </c>
      <c r="L6" s="24" t="s">
        <v>72</v>
      </c>
      <c r="M6" s="22"/>
    </row>
    <row r="7" spans="1:13" ht="28.5" customHeight="1">
      <c r="A7" s="127" t="s">
        <v>68</v>
      </c>
      <c r="B7" s="117"/>
      <c r="C7" s="117" t="s">
        <v>199</v>
      </c>
      <c r="D7" s="128">
        <f>SUM(D8:D29)</f>
        <v>605.58</v>
      </c>
      <c r="E7" s="128">
        <f aca="true" t="shared" si="0" ref="E7:M7">SUM(E8:E29)</f>
        <v>122.27</v>
      </c>
      <c r="F7" s="128">
        <f t="shared" si="0"/>
        <v>0</v>
      </c>
      <c r="G7" s="128">
        <f t="shared" si="0"/>
        <v>297.97</v>
      </c>
      <c r="H7" s="128">
        <f t="shared" si="0"/>
        <v>46.8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8">
        <f t="shared" si="0"/>
        <v>138.54</v>
      </c>
    </row>
    <row r="8" spans="1:13" ht="48">
      <c r="A8" s="109" t="s">
        <v>200</v>
      </c>
      <c r="B8" s="129" t="s">
        <v>201</v>
      </c>
      <c r="C8" s="130" t="s">
        <v>202</v>
      </c>
      <c r="D8" s="128">
        <f>SUM(E8:M8)</f>
        <v>24.29</v>
      </c>
      <c r="E8" s="131">
        <v>0</v>
      </c>
      <c r="F8" s="128"/>
      <c r="G8" s="128"/>
      <c r="H8" s="128">
        <v>24.29</v>
      </c>
      <c r="I8" s="128"/>
      <c r="J8" s="128"/>
      <c r="K8" s="134"/>
      <c r="L8" s="135"/>
      <c r="M8" s="136">
        <v>0</v>
      </c>
    </row>
    <row r="9" spans="1:13" ht="48">
      <c r="A9" s="109"/>
      <c r="B9" s="129" t="s">
        <v>203</v>
      </c>
      <c r="C9" s="130" t="s">
        <v>204</v>
      </c>
      <c r="D9" s="128">
        <f aca="true" t="shared" si="1" ref="D9:D29">SUM(E9:M9)</f>
        <v>4.44</v>
      </c>
      <c r="E9" s="131">
        <v>0</v>
      </c>
      <c r="F9" s="128"/>
      <c r="G9" s="128"/>
      <c r="H9" s="128"/>
      <c r="I9" s="128"/>
      <c r="J9" s="128"/>
      <c r="K9" s="134"/>
      <c r="L9" s="135"/>
      <c r="M9" s="136">
        <v>4.44</v>
      </c>
    </row>
    <row r="10" spans="1:13" ht="48">
      <c r="A10" s="109"/>
      <c r="B10" s="129" t="s">
        <v>205</v>
      </c>
      <c r="C10" s="130" t="s">
        <v>206</v>
      </c>
      <c r="D10" s="128">
        <f t="shared" si="1"/>
        <v>4.32</v>
      </c>
      <c r="E10" s="131">
        <v>0</v>
      </c>
      <c r="F10" s="128"/>
      <c r="G10" s="128"/>
      <c r="H10" s="128"/>
      <c r="I10" s="128"/>
      <c r="J10" s="128"/>
      <c r="K10" s="134"/>
      <c r="L10" s="135"/>
      <c r="M10" s="136">
        <v>4.32</v>
      </c>
    </row>
    <row r="11" spans="1:13" ht="60">
      <c r="A11" s="109"/>
      <c r="B11" s="129" t="s">
        <v>207</v>
      </c>
      <c r="C11" s="130" t="s">
        <v>208</v>
      </c>
      <c r="D11" s="128">
        <f t="shared" si="1"/>
        <v>20.25</v>
      </c>
      <c r="E11" s="131">
        <v>0</v>
      </c>
      <c r="F11" s="128"/>
      <c r="G11" s="128"/>
      <c r="H11" s="128"/>
      <c r="I11" s="128"/>
      <c r="J11" s="128"/>
      <c r="K11" s="134"/>
      <c r="L11" s="135"/>
      <c r="M11" s="136">
        <v>20.25</v>
      </c>
    </row>
    <row r="12" spans="1:13" ht="12">
      <c r="A12" s="109"/>
      <c r="B12" s="129" t="s">
        <v>209</v>
      </c>
      <c r="C12" s="130" t="s">
        <v>210</v>
      </c>
      <c r="D12" s="128">
        <f t="shared" si="1"/>
        <v>6</v>
      </c>
      <c r="E12" s="131">
        <v>0</v>
      </c>
      <c r="F12" s="128"/>
      <c r="G12" s="128"/>
      <c r="H12" s="128"/>
      <c r="I12" s="128"/>
      <c r="J12" s="128"/>
      <c r="K12" s="134"/>
      <c r="L12" s="135"/>
      <c r="M12" s="136">
        <v>6</v>
      </c>
    </row>
    <row r="13" spans="1:13" ht="120">
      <c r="A13" s="109"/>
      <c r="B13" s="129" t="s">
        <v>211</v>
      </c>
      <c r="C13" s="130" t="s">
        <v>212</v>
      </c>
      <c r="D13" s="128">
        <f t="shared" si="1"/>
        <v>81.67</v>
      </c>
      <c r="E13" s="131">
        <v>45.27</v>
      </c>
      <c r="F13" s="128"/>
      <c r="G13" s="128"/>
      <c r="H13" s="128"/>
      <c r="I13" s="128"/>
      <c r="J13" s="128"/>
      <c r="K13" s="134"/>
      <c r="L13" s="135"/>
      <c r="M13" s="136">
        <v>36.4</v>
      </c>
    </row>
    <row r="14" spans="1:13" ht="96">
      <c r="A14" s="109"/>
      <c r="B14" s="129" t="s">
        <v>213</v>
      </c>
      <c r="C14" s="130" t="s">
        <v>214</v>
      </c>
      <c r="D14" s="128">
        <f t="shared" si="1"/>
        <v>45.34</v>
      </c>
      <c r="E14" s="131">
        <v>26.34</v>
      </c>
      <c r="F14" s="128"/>
      <c r="G14" s="128"/>
      <c r="H14" s="128"/>
      <c r="I14" s="128"/>
      <c r="J14" s="128"/>
      <c r="K14" s="134"/>
      <c r="L14" s="135"/>
      <c r="M14" s="136">
        <v>19</v>
      </c>
    </row>
    <row r="15" spans="1:13" ht="48">
      <c r="A15" s="109"/>
      <c r="B15" s="129" t="s">
        <v>215</v>
      </c>
      <c r="C15" s="130" t="s">
        <v>216</v>
      </c>
      <c r="D15" s="128">
        <f t="shared" si="1"/>
        <v>8.73</v>
      </c>
      <c r="E15" s="131">
        <v>0</v>
      </c>
      <c r="F15" s="128"/>
      <c r="G15" s="128"/>
      <c r="H15" s="128"/>
      <c r="I15" s="128"/>
      <c r="J15" s="128"/>
      <c r="K15" s="134"/>
      <c r="L15" s="135"/>
      <c r="M15" s="136">
        <v>8.73</v>
      </c>
    </row>
    <row r="16" spans="1:13" ht="48">
      <c r="A16" s="109"/>
      <c r="B16" s="129" t="s">
        <v>217</v>
      </c>
      <c r="C16" s="130" t="s">
        <v>218</v>
      </c>
      <c r="D16" s="128">
        <f t="shared" si="1"/>
        <v>14.66</v>
      </c>
      <c r="E16" s="131">
        <v>14.66</v>
      </c>
      <c r="F16" s="128"/>
      <c r="G16" s="128"/>
      <c r="H16" s="128"/>
      <c r="I16" s="128"/>
      <c r="J16" s="128"/>
      <c r="K16" s="134"/>
      <c r="L16" s="135"/>
      <c r="M16" s="136">
        <v>0</v>
      </c>
    </row>
    <row r="17" spans="1:13" ht="60">
      <c r="A17" s="109"/>
      <c r="B17" s="129" t="s">
        <v>219</v>
      </c>
      <c r="C17" s="130" t="s">
        <v>220</v>
      </c>
      <c r="D17" s="128">
        <f t="shared" si="1"/>
        <v>11</v>
      </c>
      <c r="E17" s="131">
        <v>0</v>
      </c>
      <c r="F17" s="128"/>
      <c r="G17" s="128"/>
      <c r="H17" s="128"/>
      <c r="I17" s="128"/>
      <c r="J17" s="128"/>
      <c r="K17" s="134"/>
      <c r="L17" s="135"/>
      <c r="M17" s="136">
        <v>11</v>
      </c>
    </row>
    <row r="18" spans="1:13" ht="60">
      <c r="A18" s="109"/>
      <c r="B18" s="129" t="s">
        <v>221</v>
      </c>
      <c r="C18" s="130" t="s">
        <v>222</v>
      </c>
      <c r="D18" s="128">
        <f t="shared" si="1"/>
        <v>28.4</v>
      </c>
      <c r="E18" s="131">
        <v>0</v>
      </c>
      <c r="F18" s="128"/>
      <c r="G18" s="128"/>
      <c r="H18" s="128"/>
      <c r="I18" s="128"/>
      <c r="J18" s="128"/>
      <c r="K18" s="134"/>
      <c r="L18" s="135"/>
      <c r="M18" s="136">
        <v>28.4</v>
      </c>
    </row>
    <row r="19" spans="1:13" ht="60">
      <c r="A19" s="109"/>
      <c r="B19" s="129" t="s">
        <v>223</v>
      </c>
      <c r="C19" s="130" t="s">
        <v>224</v>
      </c>
      <c r="D19" s="128">
        <f t="shared" si="1"/>
        <v>36</v>
      </c>
      <c r="E19" s="131">
        <v>36</v>
      </c>
      <c r="F19" s="132"/>
      <c r="G19" s="132"/>
      <c r="H19" s="132"/>
      <c r="I19" s="132"/>
      <c r="J19" s="132"/>
      <c r="K19" s="134"/>
      <c r="L19" s="135"/>
      <c r="M19" s="135"/>
    </row>
    <row r="20" spans="1:13" ht="60">
      <c r="A20" s="109"/>
      <c r="B20" s="129" t="s">
        <v>225</v>
      </c>
      <c r="C20" s="130" t="s">
        <v>226</v>
      </c>
      <c r="D20" s="128">
        <f t="shared" si="1"/>
        <v>14.86</v>
      </c>
      <c r="E20" s="128"/>
      <c r="F20" s="132"/>
      <c r="G20" s="132"/>
      <c r="H20" s="132">
        <v>14.86</v>
      </c>
      <c r="I20" s="132"/>
      <c r="J20" s="132"/>
      <c r="K20" s="134"/>
      <c r="L20" s="135"/>
      <c r="M20" s="135"/>
    </row>
    <row r="21" spans="1:13" ht="36">
      <c r="A21" s="109"/>
      <c r="B21" s="129" t="s">
        <v>227</v>
      </c>
      <c r="C21" s="130" t="s">
        <v>228</v>
      </c>
      <c r="D21" s="128">
        <f t="shared" si="1"/>
        <v>6.3</v>
      </c>
      <c r="E21" s="128"/>
      <c r="F21" s="132"/>
      <c r="G21" s="132"/>
      <c r="H21" s="132">
        <v>6.3</v>
      </c>
      <c r="I21" s="132"/>
      <c r="J21" s="132"/>
      <c r="K21" s="134"/>
      <c r="L21" s="135"/>
      <c r="M21" s="135"/>
    </row>
    <row r="22" spans="1:13" ht="24">
      <c r="A22" s="109"/>
      <c r="B22" s="129" t="s">
        <v>229</v>
      </c>
      <c r="C22" s="130" t="s">
        <v>230</v>
      </c>
      <c r="D22" s="128">
        <f t="shared" si="1"/>
        <v>1.35</v>
      </c>
      <c r="E22" s="128"/>
      <c r="F22" s="132"/>
      <c r="G22" s="132"/>
      <c r="H22" s="132">
        <v>1.35</v>
      </c>
      <c r="I22" s="132"/>
      <c r="J22" s="132"/>
      <c r="K22" s="134"/>
      <c r="L22" s="135"/>
      <c r="M22" s="135"/>
    </row>
    <row r="23" spans="1:13" ht="48">
      <c r="A23" s="109"/>
      <c r="B23" s="129" t="s">
        <v>231</v>
      </c>
      <c r="C23" s="130" t="s">
        <v>232</v>
      </c>
      <c r="D23" s="128">
        <f t="shared" si="1"/>
        <v>58.47</v>
      </c>
      <c r="E23" s="128"/>
      <c r="F23" s="132"/>
      <c r="G23" s="131">
        <v>58.47</v>
      </c>
      <c r="H23" s="132"/>
      <c r="I23" s="132"/>
      <c r="J23" s="132"/>
      <c r="K23" s="134"/>
      <c r="L23" s="135"/>
      <c r="M23" s="135"/>
    </row>
    <row r="24" spans="1:13" ht="24">
      <c r="A24" s="109"/>
      <c r="B24" s="129" t="s">
        <v>233</v>
      </c>
      <c r="C24" s="130" t="s">
        <v>234</v>
      </c>
      <c r="D24" s="128">
        <f t="shared" si="1"/>
        <v>45</v>
      </c>
      <c r="E24" s="128"/>
      <c r="F24" s="132"/>
      <c r="G24" s="131">
        <v>45</v>
      </c>
      <c r="H24" s="132"/>
      <c r="I24" s="132"/>
      <c r="J24" s="132"/>
      <c r="K24" s="134"/>
      <c r="L24" s="135"/>
      <c r="M24" s="135"/>
    </row>
    <row r="25" spans="1:13" ht="24">
      <c r="A25" s="109"/>
      <c r="B25" s="129" t="s">
        <v>235</v>
      </c>
      <c r="C25" s="130" t="s">
        <v>236</v>
      </c>
      <c r="D25" s="128">
        <f t="shared" si="1"/>
        <v>100</v>
      </c>
      <c r="E25" s="128"/>
      <c r="F25" s="132"/>
      <c r="G25" s="131">
        <v>100</v>
      </c>
      <c r="H25" s="132"/>
      <c r="I25" s="132"/>
      <c r="J25" s="132"/>
      <c r="K25" s="134"/>
      <c r="L25" s="135"/>
      <c r="M25" s="135"/>
    </row>
    <row r="26" spans="1:13" ht="24">
      <c r="A26" s="109"/>
      <c r="B26" s="129" t="s">
        <v>237</v>
      </c>
      <c r="C26" s="130" t="s">
        <v>238</v>
      </c>
      <c r="D26" s="128">
        <f t="shared" si="1"/>
        <v>23</v>
      </c>
      <c r="E26" s="128"/>
      <c r="F26" s="132"/>
      <c r="G26" s="131">
        <v>23</v>
      </c>
      <c r="H26" s="132"/>
      <c r="I26" s="132"/>
      <c r="J26" s="132"/>
      <c r="K26" s="134"/>
      <c r="L26" s="135"/>
      <c r="M26" s="135"/>
    </row>
    <row r="27" spans="1:13" ht="24">
      <c r="A27" s="109"/>
      <c r="B27" s="129" t="s">
        <v>239</v>
      </c>
      <c r="C27" s="130" t="s">
        <v>240</v>
      </c>
      <c r="D27" s="128">
        <f t="shared" si="1"/>
        <v>10</v>
      </c>
      <c r="E27" s="128"/>
      <c r="F27" s="132"/>
      <c r="G27" s="131">
        <v>10</v>
      </c>
      <c r="H27" s="132"/>
      <c r="I27" s="132"/>
      <c r="J27" s="132"/>
      <c r="K27" s="134"/>
      <c r="L27" s="135"/>
      <c r="M27" s="135"/>
    </row>
    <row r="28" spans="1:13" ht="24">
      <c r="A28" s="109"/>
      <c r="B28" s="129" t="s">
        <v>241</v>
      </c>
      <c r="C28" s="130" t="s">
        <v>242</v>
      </c>
      <c r="D28" s="128">
        <f t="shared" si="1"/>
        <v>58.5</v>
      </c>
      <c r="E28" s="128"/>
      <c r="F28" s="132"/>
      <c r="G28" s="131">
        <v>58.5</v>
      </c>
      <c r="H28" s="132"/>
      <c r="I28" s="132"/>
      <c r="J28" s="132"/>
      <c r="K28" s="134"/>
      <c r="L28" s="135"/>
      <c r="M28" s="135"/>
    </row>
    <row r="29" spans="1:13" ht="36">
      <c r="A29" s="109"/>
      <c r="B29" s="129" t="s">
        <v>243</v>
      </c>
      <c r="C29" s="130" t="s">
        <v>244</v>
      </c>
      <c r="D29" s="128">
        <f t="shared" si="1"/>
        <v>3</v>
      </c>
      <c r="E29" s="128"/>
      <c r="F29" s="132"/>
      <c r="G29" s="131">
        <v>3</v>
      </c>
      <c r="H29" s="132"/>
      <c r="I29" s="132"/>
      <c r="J29" s="132"/>
      <c r="K29" s="134"/>
      <c r="L29" s="135"/>
      <c r="M29" s="135"/>
    </row>
    <row r="30" spans="1:17" ht="12.75" customHeight="1">
      <c r="A30" s="97" t="s">
        <v>245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81"/>
    </row>
    <row r="31" spans="1:13" ht="12.75" customHeight="1">
      <c r="A31" s="100" t="s">
        <v>246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2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</sheetData>
  <sheetProtection/>
  <mergeCells count="16">
    <mergeCell ref="A1:M1"/>
    <mergeCell ref="A3:C3"/>
    <mergeCell ref="D4:M4"/>
    <mergeCell ref="E5:F5"/>
    <mergeCell ref="K5:L5"/>
    <mergeCell ref="A31:M31"/>
    <mergeCell ref="A32:M32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1" width="19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101" t="s">
        <v>247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22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O2" s="112" t="s">
        <v>248</v>
      </c>
    </row>
    <row r="3" spans="1:15" ht="20.2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O3" s="113" t="s">
        <v>26</v>
      </c>
    </row>
    <row r="4" spans="1:15" s="52" customFormat="1" ht="30.75" customHeight="1">
      <c r="A4" s="103" t="s">
        <v>65</v>
      </c>
      <c r="B4" s="103" t="s">
        <v>249</v>
      </c>
      <c r="C4" s="103" t="s">
        <v>250</v>
      </c>
      <c r="D4" s="103" t="s">
        <v>251</v>
      </c>
      <c r="E4" s="103" t="s">
        <v>252</v>
      </c>
      <c r="F4" s="103" t="s">
        <v>117</v>
      </c>
      <c r="G4" s="103"/>
      <c r="H4" s="103"/>
      <c r="I4" s="103"/>
      <c r="J4" s="103"/>
      <c r="K4" s="103"/>
      <c r="L4" s="103"/>
      <c r="M4" s="103"/>
      <c r="N4" s="103"/>
      <c r="O4" s="103"/>
    </row>
    <row r="5" spans="1:15" s="52" customFormat="1" ht="26.25" customHeight="1">
      <c r="A5" s="103"/>
      <c r="B5" s="103"/>
      <c r="C5" s="103"/>
      <c r="D5" s="103"/>
      <c r="E5" s="103"/>
      <c r="F5" s="103" t="s">
        <v>68</v>
      </c>
      <c r="G5" s="22" t="s">
        <v>31</v>
      </c>
      <c r="H5" s="22"/>
      <c r="I5" s="22" t="s">
        <v>35</v>
      </c>
      <c r="J5" s="22" t="s">
        <v>37</v>
      </c>
      <c r="K5" s="22" t="s">
        <v>39</v>
      </c>
      <c r="L5" s="22" t="s">
        <v>41</v>
      </c>
      <c r="M5" s="22" t="s">
        <v>43</v>
      </c>
      <c r="N5" s="22"/>
      <c r="O5" s="22" t="s">
        <v>44</v>
      </c>
    </row>
    <row r="6" spans="1:15" s="52" customFormat="1" ht="48" customHeight="1">
      <c r="A6" s="103"/>
      <c r="B6" s="103"/>
      <c r="C6" s="103"/>
      <c r="D6" s="103"/>
      <c r="E6" s="103">
        <f>SUM(E7:E11)</f>
        <v>0</v>
      </c>
      <c r="F6" s="103"/>
      <c r="G6" s="24" t="s">
        <v>71</v>
      </c>
      <c r="H6" s="22" t="s">
        <v>72</v>
      </c>
      <c r="I6" s="22"/>
      <c r="J6" s="22"/>
      <c r="K6" s="22"/>
      <c r="L6" s="22"/>
      <c r="M6" s="24" t="s">
        <v>71</v>
      </c>
      <c r="N6" s="24" t="s">
        <v>72</v>
      </c>
      <c r="O6" s="22"/>
    </row>
    <row r="7" spans="1:15" s="52" customFormat="1" ht="33" customHeight="1">
      <c r="A7" s="103" t="s">
        <v>68</v>
      </c>
      <c r="B7" s="114"/>
      <c r="C7" s="65"/>
      <c r="D7" s="65" t="s">
        <v>199</v>
      </c>
      <c r="E7" s="115">
        <f>SUM(E8:E13)</f>
        <v>0</v>
      </c>
      <c r="F7" s="116">
        <f>F8+F9+F11+F10</f>
        <v>261.97</v>
      </c>
      <c r="G7" s="116">
        <f>G8+G9+G11+G10</f>
        <v>0</v>
      </c>
      <c r="H7" s="116">
        <f>H8+H9+H11+H10</f>
        <v>0</v>
      </c>
      <c r="I7" s="116">
        <f>I8+I9+I11+I10</f>
        <v>261.97</v>
      </c>
      <c r="J7" s="116">
        <f aca="true" t="shared" si="0" ref="G7:O7">J8+J9+J11</f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</row>
    <row r="8" spans="1:15" s="52" customFormat="1" ht="36.75" customHeight="1">
      <c r="A8" s="117"/>
      <c r="B8" s="118" t="s">
        <v>233</v>
      </c>
      <c r="C8" s="117"/>
      <c r="D8" s="117"/>
      <c r="E8" s="119"/>
      <c r="F8" s="120">
        <v>45</v>
      </c>
      <c r="G8" s="121"/>
      <c r="H8" s="122"/>
      <c r="I8" s="122">
        <v>45</v>
      </c>
      <c r="J8" s="122"/>
      <c r="K8" s="122"/>
      <c r="L8" s="122"/>
      <c r="M8" s="123"/>
      <c r="N8" s="123"/>
      <c r="O8" s="123"/>
    </row>
    <row r="9" spans="1:15" s="52" customFormat="1" ht="36.75" customHeight="1">
      <c r="A9" s="117"/>
      <c r="B9" s="118" t="s">
        <v>253</v>
      </c>
      <c r="C9" s="117"/>
      <c r="D9" s="117"/>
      <c r="E9" s="119"/>
      <c r="F9" s="120">
        <v>58.47</v>
      </c>
      <c r="G9" s="121"/>
      <c r="H9" s="122"/>
      <c r="I9" s="122">
        <v>58.47</v>
      </c>
      <c r="J9" s="122"/>
      <c r="K9" s="122"/>
      <c r="L9" s="122"/>
      <c r="M9" s="123"/>
      <c r="N9" s="123"/>
      <c r="O9" s="123"/>
    </row>
    <row r="10" spans="1:15" s="52" customFormat="1" ht="36.75" customHeight="1">
      <c r="A10" s="117"/>
      <c r="B10" s="118" t="s">
        <v>241</v>
      </c>
      <c r="C10" s="117"/>
      <c r="D10" s="117"/>
      <c r="E10" s="119"/>
      <c r="F10" s="120">
        <v>58.5</v>
      </c>
      <c r="G10" s="121"/>
      <c r="H10" s="122"/>
      <c r="I10" s="122">
        <v>58.5</v>
      </c>
      <c r="J10" s="122"/>
      <c r="K10" s="122"/>
      <c r="L10" s="122"/>
      <c r="M10" s="123"/>
      <c r="N10" s="123"/>
      <c r="O10" s="123"/>
    </row>
    <row r="11" spans="1:15" s="52" customFormat="1" ht="48">
      <c r="A11" s="117"/>
      <c r="B11" s="118" t="s">
        <v>235</v>
      </c>
      <c r="C11" s="117"/>
      <c r="D11" s="117"/>
      <c r="E11" s="119"/>
      <c r="F11" s="120">
        <v>100</v>
      </c>
      <c r="G11" s="121"/>
      <c r="H11" s="122"/>
      <c r="I11" s="122">
        <v>100</v>
      </c>
      <c r="J11" s="122"/>
      <c r="K11" s="122"/>
      <c r="L11" s="122"/>
      <c r="M11" s="123"/>
      <c r="N11" s="123"/>
      <c r="O11" s="123"/>
    </row>
    <row r="12" spans="1:14" ht="26.25" customHeight="1">
      <c r="A12" s="97" t="s">
        <v>254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81"/>
      <c r="M12" s="81"/>
      <c r="N12" s="81"/>
    </row>
    <row r="13" ht="30.75" customHeight="1"/>
  </sheetData>
  <sheetProtection/>
  <mergeCells count="16">
    <mergeCell ref="A1:O1"/>
    <mergeCell ref="A3:I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101" t="s">
        <v>255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S2" s="112" t="s">
        <v>256</v>
      </c>
    </row>
    <row r="3" spans="1:19" ht="22.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S3" s="113" t="s">
        <v>26</v>
      </c>
    </row>
    <row r="4" spans="1:19" s="52" customFormat="1" ht="21.75" customHeight="1">
      <c r="A4" s="103" t="s">
        <v>65</v>
      </c>
      <c r="B4" s="104" t="s">
        <v>257</v>
      </c>
      <c r="C4" s="104" t="s">
        <v>258</v>
      </c>
      <c r="D4" s="105" t="s">
        <v>259</v>
      </c>
      <c r="E4" s="105"/>
      <c r="F4" s="105"/>
      <c r="G4" s="105" t="s">
        <v>260</v>
      </c>
      <c r="H4" s="104" t="s">
        <v>261</v>
      </c>
      <c r="I4" s="104" t="s">
        <v>262</v>
      </c>
      <c r="J4" s="103" t="s">
        <v>117</v>
      </c>
      <c r="K4" s="103"/>
      <c r="L4" s="103"/>
      <c r="M4" s="103"/>
      <c r="N4" s="103"/>
      <c r="O4" s="103"/>
      <c r="P4" s="103"/>
      <c r="Q4" s="103"/>
      <c r="R4" s="103"/>
      <c r="S4" s="103"/>
    </row>
    <row r="5" spans="1:19" s="52" customFormat="1" ht="26.25" customHeight="1">
      <c r="A5" s="103"/>
      <c r="B5" s="104"/>
      <c r="C5" s="104"/>
      <c r="D5" s="106" t="s">
        <v>82</v>
      </c>
      <c r="E5" s="106" t="s">
        <v>83</v>
      </c>
      <c r="F5" s="106" t="s">
        <v>84</v>
      </c>
      <c r="G5" s="105"/>
      <c r="H5" s="104"/>
      <c r="I5" s="104" t="s">
        <v>262</v>
      </c>
      <c r="J5" s="103" t="s">
        <v>68</v>
      </c>
      <c r="K5" s="22" t="s">
        <v>31</v>
      </c>
      <c r="L5" s="22"/>
      <c r="M5" s="22" t="s">
        <v>35</v>
      </c>
      <c r="N5" s="22" t="s">
        <v>37</v>
      </c>
      <c r="O5" s="22" t="s">
        <v>39</v>
      </c>
      <c r="P5" s="22" t="s">
        <v>41</v>
      </c>
      <c r="Q5" s="22" t="s">
        <v>43</v>
      </c>
      <c r="R5" s="22"/>
      <c r="S5" s="22" t="s">
        <v>44</v>
      </c>
    </row>
    <row r="6" spans="1:19" ht="49.5" customHeight="1">
      <c r="A6" s="103"/>
      <c r="B6" s="104"/>
      <c r="C6" s="104"/>
      <c r="D6" s="106"/>
      <c r="E6" s="106"/>
      <c r="F6" s="106"/>
      <c r="G6" s="105"/>
      <c r="H6" s="104"/>
      <c r="I6" s="104"/>
      <c r="J6" s="103"/>
      <c r="K6" s="24" t="s">
        <v>71</v>
      </c>
      <c r="L6" s="22" t="s">
        <v>72</v>
      </c>
      <c r="M6" s="22"/>
      <c r="N6" s="22"/>
      <c r="O6" s="22"/>
      <c r="P6" s="22"/>
      <c r="Q6" s="24" t="s">
        <v>71</v>
      </c>
      <c r="R6" s="24" t="s">
        <v>72</v>
      </c>
      <c r="S6" s="22"/>
    </row>
    <row r="7" spans="1:19" ht="51.75" customHeight="1">
      <c r="A7" s="107" t="s">
        <v>68</v>
      </c>
      <c r="B7" s="108"/>
      <c r="C7" s="109"/>
      <c r="D7" s="109"/>
      <c r="E7" s="109"/>
      <c r="F7" s="109"/>
      <c r="G7" s="109" t="s">
        <v>199</v>
      </c>
      <c r="H7" s="109"/>
      <c r="I7" s="109"/>
      <c r="J7" s="110">
        <f>SUM(K7:P7)</f>
        <v>0</v>
      </c>
      <c r="K7" s="110"/>
      <c r="L7" s="111"/>
      <c r="M7" s="111"/>
      <c r="N7" s="111"/>
      <c r="O7" s="111"/>
      <c r="P7" s="111"/>
      <c r="Q7" s="111"/>
      <c r="R7" s="111"/>
      <c r="S7" s="111"/>
    </row>
    <row r="8" spans="1:19" ht="51.75" customHeight="1">
      <c r="A8" s="109"/>
      <c r="B8" s="108"/>
      <c r="C8" s="109"/>
      <c r="D8" s="109"/>
      <c r="E8" s="109"/>
      <c r="F8" s="109"/>
      <c r="G8" s="109" t="s">
        <v>199</v>
      </c>
      <c r="H8" s="109"/>
      <c r="I8" s="109"/>
      <c r="J8" s="110">
        <f>SUM(K8:P8)</f>
        <v>0</v>
      </c>
      <c r="K8" s="110"/>
      <c r="L8" s="111"/>
      <c r="M8" s="111"/>
      <c r="N8" s="111"/>
      <c r="O8" s="111"/>
      <c r="P8" s="111"/>
      <c r="Q8" s="111"/>
      <c r="R8" s="111"/>
      <c r="S8" s="111"/>
    </row>
    <row r="9" spans="1:19" ht="51.75" customHeight="1">
      <c r="A9" s="109"/>
      <c r="B9" s="108"/>
      <c r="C9" s="109"/>
      <c r="D9" s="109"/>
      <c r="E9" s="109"/>
      <c r="F9" s="109"/>
      <c r="G9" s="109" t="s">
        <v>199</v>
      </c>
      <c r="H9" s="109"/>
      <c r="I9" s="109"/>
      <c r="J9" s="110">
        <f>SUM(K9:P9)</f>
        <v>0</v>
      </c>
      <c r="K9" s="110"/>
      <c r="L9" s="111"/>
      <c r="M9" s="111"/>
      <c r="N9" s="111"/>
      <c r="O9" s="111"/>
      <c r="P9" s="111"/>
      <c r="Q9" s="111"/>
      <c r="R9" s="111"/>
      <c r="S9" s="111"/>
    </row>
    <row r="10" spans="1:17" ht="31.5" customHeight="1">
      <c r="A10" s="97" t="s">
        <v>263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81"/>
      <c r="O10" s="81"/>
      <c r="P10" s="81"/>
      <c r="Q10" s="81"/>
    </row>
  </sheetData>
  <sheetProtection/>
  <mergeCells count="21">
    <mergeCell ref="A1:S1"/>
    <mergeCell ref="A3:M3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82" t="s">
        <v>264</v>
      </c>
      <c r="B1" s="82"/>
      <c r="C1" s="82"/>
    </row>
    <row r="2" spans="1:3" ht="21" customHeight="1">
      <c r="A2" s="82"/>
      <c r="B2" s="82"/>
      <c r="C2" s="83" t="s">
        <v>265</v>
      </c>
    </row>
    <row r="3" spans="1:3" ht="24.75" customHeight="1">
      <c r="A3" s="84" t="s">
        <v>25</v>
      </c>
      <c r="B3" s="84"/>
      <c r="C3" s="85" t="s">
        <v>26</v>
      </c>
    </row>
    <row r="4" spans="1:16" s="80" customFormat="1" ht="21.75" customHeight="1">
      <c r="A4" s="86" t="s">
        <v>266</v>
      </c>
      <c r="B4" s="87" t="s">
        <v>267</v>
      </c>
      <c r="C4" s="88"/>
      <c r="F4" s="89"/>
      <c r="P4" s="89"/>
    </row>
    <row r="5" spans="1:16" s="80" customFormat="1" ht="43.5" customHeight="1">
      <c r="A5" s="86"/>
      <c r="B5" s="90" t="s">
        <v>268</v>
      </c>
      <c r="C5" s="91" t="s">
        <v>269</v>
      </c>
      <c r="E5" s="92">
        <v>3.6</v>
      </c>
      <c r="F5" s="93">
        <v>0</v>
      </c>
      <c r="G5" s="93">
        <v>0.6</v>
      </c>
      <c r="H5" s="92">
        <v>3</v>
      </c>
      <c r="I5" s="93">
        <v>0</v>
      </c>
      <c r="J5" s="92">
        <v>3</v>
      </c>
      <c r="K5" s="92">
        <v>9.4</v>
      </c>
      <c r="L5" s="93">
        <v>0</v>
      </c>
      <c r="M5" s="93">
        <v>0.7</v>
      </c>
      <c r="N5" s="92">
        <v>8.7</v>
      </c>
      <c r="O5" s="93">
        <v>0</v>
      </c>
      <c r="P5" s="92">
        <v>8.7</v>
      </c>
    </row>
    <row r="6" spans="1:16" s="80" customFormat="1" ht="34.5" customHeight="1">
      <c r="A6" s="94" t="s">
        <v>270</v>
      </c>
      <c r="B6" s="95">
        <f>SUM(B7:B9)</f>
        <v>7.3</v>
      </c>
      <c r="C6" s="95">
        <f>SUM(C7:C9)</f>
        <v>0</v>
      </c>
      <c r="E6" s="89"/>
      <c r="G6" s="89"/>
      <c r="I6" s="89"/>
      <c r="J6" s="89"/>
      <c r="K6" s="89"/>
      <c r="L6" s="89"/>
      <c r="M6" s="89"/>
      <c r="N6" s="89"/>
      <c r="O6" s="89"/>
      <c r="P6" s="89"/>
    </row>
    <row r="7" spans="1:16" s="81" customFormat="1" ht="34.5" customHeight="1">
      <c r="A7" s="96" t="s">
        <v>271</v>
      </c>
      <c r="B7" s="95"/>
      <c r="C7" s="95"/>
      <c r="D7" s="97"/>
      <c r="E7" s="97"/>
      <c r="F7" s="97"/>
      <c r="G7" s="97"/>
      <c r="H7" s="97"/>
      <c r="I7" s="97"/>
      <c r="J7" s="97"/>
      <c r="K7" s="97"/>
      <c r="L7" s="97"/>
      <c r="M7" s="97"/>
      <c r="O7" s="97"/>
      <c r="P7" s="97"/>
    </row>
    <row r="8" spans="1:16" s="81" customFormat="1" ht="34.5" customHeight="1">
      <c r="A8" s="98" t="s">
        <v>272</v>
      </c>
      <c r="B8" s="95"/>
      <c r="C8" s="99"/>
      <c r="D8" s="97"/>
      <c r="E8" s="97"/>
      <c r="G8" s="97"/>
      <c r="H8" s="97"/>
      <c r="I8" s="97"/>
      <c r="J8" s="97"/>
      <c r="K8" s="97"/>
      <c r="L8" s="97"/>
      <c r="M8" s="97"/>
      <c r="O8" s="97"/>
      <c r="P8" s="97"/>
    </row>
    <row r="9" spans="1:16" s="81" customFormat="1" ht="34.5" customHeight="1">
      <c r="A9" s="98" t="s">
        <v>273</v>
      </c>
      <c r="B9" s="95">
        <f>SUM(B10:B11)</f>
        <v>7.3</v>
      </c>
      <c r="C9" s="95">
        <f>SUM(C10:C11)</f>
        <v>0</v>
      </c>
      <c r="D9" s="97"/>
      <c r="E9" s="97"/>
      <c r="H9" s="97"/>
      <c r="I9" s="97"/>
      <c r="L9" s="97"/>
      <c r="N9" s="97"/>
      <c r="P9" s="97"/>
    </row>
    <row r="10" spans="1:9" s="81" customFormat="1" ht="34.5" customHeight="1">
      <c r="A10" s="98" t="s">
        <v>274</v>
      </c>
      <c r="B10" s="95"/>
      <c r="C10" s="95"/>
      <c r="D10" s="97"/>
      <c r="E10" s="97"/>
      <c r="F10" s="97"/>
      <c r="G10" s="97"/>
      <c r="H10" s="97"/>
      <c r="I10" s="97"/>
    </row>
    <row r="11" spans="1:8" s="81" customFormat="1" ht="34.5" customHeight="1">
      <c r="A11" s="98" t="s">
        <v>275</v>
      </c>
      <c r="B11" s="95">
        <v>7.3</v>
      </c>
      <c r="C11" s="95"/>
      <c r="D11" s="97"/>
      <c r="E11" s="97"/>
      <c r="F11" s="97"/>
      <c r="G11" s="97"/>
      <c r="H11" s="97"/>
    </row>
    <row r="12" spans="1:22" ht="12.75" customHeight="1">
      <c r="A12" s="97" t="s">
        <v>245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81"/>
    </row>
    <row r="13" spans="1:3" ht="24" customHeight="1">
      <c r="A13" s="100" t="s">
        <v>276</v>
      </c>
      <c r="B13" s="100"/>
      <c r="C13" s="100"/>
    </row>
  </sheetData>
  <sheetProtection/>
  <mergeCells count="3">
    <mergeCell ref="A3:B3"/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21"/>
  <sheetViews>
    <sheetView showGridLines="0" showZeros="0" workbookViewId="0" topLeftCell="A1">
      <selection activeCell="E15" sqref="E15"/>
    </sheetView>
  </sheetViews>
  <sheetFormatPr defaultColWidth="6.83203125" defaultRowHeight="19.5" customHeight="1"/>
  <cols>
    <col min="1" max="1" width="42.83203125" style="53" customWidth="1"/>
    <col min="2" max="4" width="7.16015625" style="54" customWidth="1"/>
    <col min="5" max="5" width="47" style="54" customWidth="1"/>
    <col min="6" max="6" width="39.5" style="54" customWidth="1"/>
    <col min="7" max="195" width="6.83203125" style="55" customWidth="1"/>
    <col min="196" max="196" width="6.83203125" style="0" customWidth="1"/>
  </cols>
  <sheetData>
    <row r="1" spans="1:6" s="49" customFormat="1" ht="36.75" customHeight="1">
      <c r="A1" s="56" t="s">
        <v>277</v>
      </c>
      <c r="B1" s="57"/>
      <c r="C1" s="57"/>
      <c r="D1" s="57"/>
      <c r="E1" s="57"/>
      <c r="F1" s="57"/>
    </row>
    <row r="2" spans="1:6" s="49" customFormat="1" ht="24" customHeight="1">
      <c r="A2" s="58"/>
      <c r="B2" s="58"/>
      <c r="C2" s="58"/>
      <c r="D2" s="58"/>
      <c r="E2" s="58"/>
      <c r="F2" s="59" t="s">
        <v>278</v>
      </c>
    </row>
    <row r="3" spans="1:6" s="49" customFormat="1" ht="15" customHeight="1">
      <c r="A3" s="60" t="s">
        <v>25</v>
      </c>
      <c r="B3" s="60"/>
      <c r="C3" s="60"/>
      <c r="D3" s="60"/>
      <c r="E3" s="60"/>
      <c r="F3" s="61" t="s">
        <v>26</v>
      </c>
    </row>
    <row r="4" spans="1:6" s="50" customFormat="1" ht="24" customHeight="1">
      <c r="A4" s="62" t="s">
        <v>65</v>
      </c>
      <c r="B4" s="22" t="s">
        <v>279</v>
      </c>
      <c r="C4" s="22"/>
      <c r="D4" s="22"/>
      <c r="E4" s="22" t="s">
        <v>81</v>
      </c>
      <c r="F4" s="63" t="s">
        <v>268</v>
      </c>
    </row>
    <row r="5" spans="1:6" s="50" customFormat="1" ht="24.75" customHeight="1">
      <c r="A5" s="62"/>
      <c r="B5" s="22"/>
      <c r="C5" s="22"/>
      <c r="D5" s="22"/>
      <c r="E5" s="22"/>
      <c r="F5" s="63"/>
    </row>
    <row r="6" spans="1:6" s="51" customFormat="1" ht="38.25" customHeight="1">
      <c r="A6" s="62"/>
      <c r="B6" s="64" t="s">
        <v>82</v>
      </c>
      <c r="C6" s="64" t="s">
        <v>83</v>
      </c>
      <c r="D6" s="64" t="s">
        <v>84</v>
      </c>
      <c r="E6" s="22"/>
      <c r="F6" s="63"/>
    </row>
    <row r="7" spans="1:195" s="52" customFormat="1" ht="35.25" customHeight="1">
      <c r="A7" s="65" t="s">
        <v>200</v>
      </c>
      <c r="B7" s="66"/>
      <c r="C7" s="66"/>
      <c r="D7" s="66"/>
      <c r="E7" s="67" t="s">
        <v>68</v>
      </c>
      <c r="F7" s="68">
        <v>47.83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</row>
    <row r="8" spans="1:195" s="52" customFormat="1" ht="19.5" customHeight="1">
      <c r="A8" s="70"/>
      <c r="B8" s="71" t="s">
        <v>159</v>
      </c>
      <c r="C8" s="71"/>
      <c r="D8" s="71"/>
      <c r="E8" s="67" t="s">
        <v>280</v>
      </c>
      <c r="F8" s="68">
        <v>47.83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</row>
    <row r="9" spans="1:195" s="52" customFormat="1" ht="19.5" customHeight="1">
      <c r="A9" s="70"/>
      <c r="B9" s="71"/>
      <c r="C9" s="72" t="s">
        <v>89</v>
      </c>
      <c r="D9" s="72"/>
      <c r="E9" s="73" t="s">
        <v>281</v>
      </c>
      <c r="F9" s="74">
        <v>2.07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</row>
    <row r="10" spans="1:195" s="52" customFormat="1" ht="19.5" customHeight="1">
      <c r="A10" s="70"/>
      <c r="B10" s="71"/>
      <c r="C10" s="72" t="s">
        <v>101</v>
      </c>
      <c r="D10" s="72"/>
      <c r="E10" s="73" t="s">
        <v>282</v>
      </c>
      <c r="F10" s="74">
        <v>1.2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</row>
    <row r="11" spans="1:195" s="52" customFormat="1" ht="19.5" customHeight="1">
      <c r="A11" s="70"/>
      <c r="B11" s="71"/>
      <c r="C11" s="72" t="s">
        <v>154</v>
      </c>
      <c r="D11" s="72"/>
      <c r="E11" s="73" t="s">
        <v>283</v>
      </c>
      <c r="F11" s="74">
        <v>3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</row>
    <row r="12" spans="1:195" s="52" customFormat="1" ht="19.5" customHeight="1">
      <c r="A12" s="70"/>
      <c r="B12" s="71"/>
      <c r="C12" s="72" t="s">
        <v>156</v>
      </c>
      <c r="D12" s="72"/>
      <c r="E12" s="73" t="s">
        <v>284</v>
      </c>
      <c r="F12" s="74">
        <v>3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</row>
    <row r="13" spans="1:195" s="52" customFormat="1" ht="19.5" customHeight="1">
      <c r="A13" s="70"/>
      <c r="B13" s="71"/>
      <c r="C13" s="72" t="s">
        <v>158</v>
      </c>
      <c r="D13" s="72"/>
      <c r="E13" s="73" t="s">
        <v>285</v>
      </c>
      <c r="F13" s="74">
        <v>12.8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</row>
    <row r="14" spans="1:195" s="52" customFormat="1" ht="19.5" customHeight="1">
      <c r="A14" s="70"/>
      <c r="B14" s="71"/>
      <c r="C14" s="72" t="s">
        <v>286</v>
      </c>
      <c r="D14" s="72"/>
      <c r="E14" s="73" t="s">
        <v>287</v>
      </c>
      <c r="F14" s="74">
        <v>1.9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</row>
    <row r="15" spans="1:195" s="52" customFormat="1" ht="19.5" customHeight="1">
      <c r="A15" s="70"/>
      <c r="B15" s="71"/>
      <c r="C15" s="72" t="s">
        <v>288</v>
      </c>
      <c r="D15" s="72"/>
      <c r="E15" s="73" t="s">
        <v>289</v>
      </c>
      <c r="F15" s="74">
        <v>0.23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</row>
    <row r="16" spans="1:6" ht="19.5" customHeight="1">
      <c r="A16" s="75"/>
      <c r="B16" s="76"/>
      <c r="C16" s="76" t="s">
        <v>290</v>
      </c>
      <c r="D16" s="76"/>
      <c r="E16" s="73" t="s">
        <v>291</v>
      </c>
      <c r="F16" s="74">
        <v>2.3</v>
      </c>
    </row>
    <row r="17" spans="1:6" ht="19.5" customHeight="1">
      <c r="A17" s="75"/>
      <c r="B17" s="76"/>
      <c r="C17" s="76" t="s">
        <v>292</v>
      </c>
      <c r="D17" s="76"/>
      <c r="E17" s="73" t="s">
        <v>293</v>
      </c>
      <c r="F17" s="74">
        <v>14.16</v>
      </c>
    </row>
    <row r="18" spans="1:6" ht="19.5" customHeight="1">
      <c r="A18" s="75"/>
      <c r="B18" s="76"/>
      <c r="C18" s="76" t="s">
        <v>92</v>
      </c>
      <c r="D18" s="76"/>
      <c r="E18" s="73" t="s">
        <v>294</v>
      </c>
      <c r="F18" s="74">
        <v>7.17</v>
      </c>
    </row>
    <row r="19" spans="1:6" ht="19.5" customHeight="1">
      <c r="A19" s="77" t="s">
        <v>295</v>
      </c>
      <c r="D19" s="78"/>
      <c r="E19" s="78"/>
      <c r="F19" s="78"/>
    </row>
    <row r="20" spans="1:6" ht="19.5" customHeight="1">
      <c r="A20" s="79" t="s">
        <v>296</v>
      </c>
      <c r="B20" s="79"/>
      <c r="C20" s="79"/>
      <c r="D20" s="79"/>
      <c r="E20" s="79"/>
      <c r="F20" s="79"/>
    </row>
    <row r="21" spans="1:6" ht="11.25">
      <c r="A21" s="79"/>
      <c r="B21" s="79"/>
      <c r="C21" s="79"/>
      <c r="D21" s="79"/>
      <c r="E21" s="79"/>
      <c r="F21" s="79"/>
    </row>
  </sheetData>
  <sheetProtection/>
  <mergeCells count="6">
    <mergeCell ref="A3:E3"/>
    <mergeCell ref="A4:A6"/>
    <mergeCell ref="E4:E6"/>
    <mergeCell ref="F4:F6"/>
    <mergeCell ref="B4:D5"/>
    <mergeCell ref="A20:F21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workbookViewId="0" topLeftCell="A1">
      <pane ySplit="6" topLeftCell="A16" activePane="bottomLeft" state="frozen"/>
      <selection pane="bottomLeft" activeCell="B29" sqref="B29"/>
    </sheetView>
  </sheetViews>
  <sheetFormatPr defaultColWidth="9.33203125" defaultRowHeight="12.75" customHeight="1"/>
  <cols>
    <col min="1" max="1" width="26.5" style="18" customWidth="1"/>
    <col min="2" max="2" width="31.33203125" style="18" customWidth="1"/>
    <col min="3" max="3" width="10.16015625" style="18" bestFit="1" customWidth="1"/>
    <col min="4" max="4" width="9" style="18" bestFit="1" customWidth="1"/>
    <col min="5" max="5" width="12" style="18" customWidth="1"/>
    <col min="6" max="6" width="9.83203125" style="18" customWidth="1"/>
    <col min="7" max="7" width="9" style="18" customWidth="1"/>
    <col min="8" max="8" width="6.83203125" style="18" customWidth="1"/>
    <col min="9" max="9" width="12" style="18" customWidth="1"/>
    <col min="10" max="10" width="8.16015625" style="18" customWidth="1"/>
    <col min="11" max="11" width="9.16015625" style="18" customWidth="1"/>
    <col min="12" max="12" width="12" style="18" customWidth="1"/>
    <col min="13" max="13" width="46.66015625" style="18" customWidth="1"/>
    <col min="14" max="14" width="12" style="18" customWidth="1"/>
    <col min="15" max="15" width="9" style="18" customWidth="1"/>
    <col min="16" max="22" width="9.16015625" style="18" customWidth="1"/>
    <col min="23" max="16384" width="9.33203125" style="18" customWidth="1"/>
  </cols>
  <sheetData>
    <row r="1" spans="1:22" ht="22.5">
      <c r="A1" s="19" t="s">
        <v>297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46" t="s">
        <v>298</v>
      </c>
      <c r="V2" s="19"/>
    </row>
    <row r="3" spans="1:22" ht="12.75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7" t="s">
        <v>26</v>
      </c>
      <c r="V3" s="36"/>
    </row>
    <row r="4" spans="1:22" ht="18" customHeight="1">
      <c r="A4" s="21" t="s">
        <v>65</v>
      </c>
      <c r="B4" s="21" t="s">
        <v>197</v>
      </c>
      <c r="C4" s="21" t="s">
        <v>117</v>
      </c>
      <c r="D4" s="21"/>
      <c r="E4" s="21"/>
      <c r="F4" s="21"/>
      <c r="G4" s="21"/>
      <c r="H4" s="21"/>
      <c r="I4" s="21"/>
      <c r="J4" s="21"/>
      <c r="K4" s="21"/>
      <c r="L4" s="21"/>
      <c r="M4" s="37" t="s">
        <v>299</v>
      </c>
      <c r="N4" s="37" t="s">
        <v>300</v>
      </c>
      <c r="O4" s="38" t="s">
        <v>301</v>
      </c>
      <c r="P4" s="39"/>
      <c r="Q4" s="39"/>
      <c r="R4" s="48"/>
      <c r="S4" s="38" t="s">
        <v>302</v>
      </c>
      <c r="T4" s="39"/>
      <c r="U4" s="39"/>
      <c r="V4" s="48"/>
    </row>
    <row r="5" spans="1:22" ht="30" customHeight="1">
      <c r="A5" s="21"/>
      <c r="B5" s="21"/>
      <c r="C5" s="21" t="s">
        <v>68</v>
      </c>
      <c r="D5" s="22" t="s">
        <v>31</v>
      </c>
      <c r="E5" s="22"/>
      <c r="F5" s="22" t="s">
        <v>35</v>
      </c>
      <c r="G5" s="22" t="s">
        <v>37</v>
      </c>
      <c r="H5" s="23" t="s">
        <v>39</v>
      </c>
      <c r="I5" s="22" t="s">
        <v>41</v>
      </c>
      <c r="J5" s="22" t="s">
        <v>43</v>
      </c>
      <c r="K5" s="22"/>
      <c r="L5" s="22" t="s">
        <v>44</v>
      </c>
      <c r="M5" s="40"/>
      <c r="N5" s="40"/>
      <c r="O5" s="37" t="s">
        <v>303</v>
      </c>
      <c r="P5" s="37" t="s">
        <v>304</v>
      </c>
      <c r="Q5" s="37" t="s">
        <v>305</v>
      </c>
      <c r="R5" s="37" t="s">
        <v>306</v>
      </c>
      <c r="S5" s="37" t="s">
        <v>303</v>
      </c>
      <c r="T5" s="37" t="s">
        <v>304</v>
      </c>
      <c r="U5" s="37" t="s">
        <v>305</v>
      </c>
      <c r="V5" s="37" t="s">
        <v>306</v>
      </c>
    </row>
    <row r="6" spans="1:22" ht="48" customHeight="1">
      <c r="A6" s="21"/>
      <c r="B6" s="21"/>
      <c r="C6" s="21"/>
      <c r="D6" s="24" t="s">
        <v>71</v>
      </c>
      <c r="E6" s="22" t="s">
        <v>72</v>
      </c>
      <c r="F6" s="22"/>
      <c r="G6" s="22"/>
      <c r="H6" s="23"/>
      <c r="I6" s="22"/>
      <c r="J6" s="24" t="s">
        <v>71</v>
      </c>
      <c r="K6" s="24" t="s">
        <v>72</v>
      </c>
      <c r="L6" s="22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9.5" customHeight="1">
      <c r="A7" s="21"/>
      <c r="B7" s="21" t="s">
        <v>68</v>
      </c>
      <c r="C7" s="21">
        <f>SUM(C8:C29)</f>
        <v>605.58</v>
      </c>
      <c r="D7" s="21">
        <f aca="true" t="shared" si="0" ref="D7:L7">SUM(D8:D29)</f>
        <v>122.27000000000001</v>
      </c>
      <c r="E7" s="21">
        <f t="shared" si="0"/>
        <v>0</v>
      </c>
      <c r="F7" s="21">
        <f t="shared" si="0"/>
        <v>297.97</v>
      </c>
      <c r="G7" s="21">
        <f t="shared" si="0"/>
        <v>46.8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138.54</v>
      </c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90">
      <c r="A8" s="25" t="s">
        <v>200</v>
      </c>
      <c r="B8" s="26" t="s">
        <v>231</v>
      </c>
      <c r="C8" s="27">
        <v>58.47</v>
      </c>
      <c r="D8" s="28"/>
      <c r="E8" s="29"/>
      <c r="F8" s="29">
        <v>58.47</v>
      </c>
      <c r="G8" s="29"/>
      <c r="H8" s="29"/>
      <c r="I8" s="29"/>
      <c r="J8" s="29"/>
      <c r="K8" s="29"/>
      <c r="L8" s="29"/>
      <c r="M8" s="43" t="s">
        <v>307</v>
      </c>
      <c r="N8" s="43" t="s">
        <v>308</v>
      </c>
      <c r="O8" s="32" t="s">
        <v>309</v>
      </c>
      <c r="P8" s="32" t="s">
        <v>310</v>
      </c>
      <c r="Q8" s="32"/>
      <c r="R8" s="32"/>
      <c r="S8" s="32" t="s">
        <v>311</v>
      </c>
      <c r="T8" s="32" t="s">
        <v>312</v>
      </c>
      <c r="U8" s="32"/>
      <c r="V8" s="32"/>
    </row>
    <row r="9" spans="1:22" ht="67.5">
      <c r="A9" s="30"/>
      <c r="B9" s="26" t="s">
        <v>233</v>
      </c>
      <c r="C9" s="31">
        <v>45</v>
      </c>
      <c r="D9" s="31"/>
      <c r="E9" s="29"/>
      <c r="F9" s="29">
        <v>45</v>
      </c>
      <c r="G9" s="29"/>
      <c r="H9" s="29"/>
      <c r="I9" s="29"/>
      <c r="J9" s="29"/>
      <c r="K9" s="29"/>
      <c r="L9" s="29"/>
      <c r="M9" s="32" t="s">
        <v>313</v>
      </c>
      <c r="N9" s="43" t="s">
        <v>308</v>
      </c>
      <c r="O9" s="32" t="s">
        <v>314</v>
      </c>
      <c r="P9" s="32"/>
      <c r="Q9" s="32"/>
      <c r="R9" s="32"/>
      <c r="S9" s="32" t="s">
        <v>315</v>
      </c>
      <c r="T9" s="32"/>
      <c r="U9" s="32"/>
      <c r="V9" s="32"/>
    </row>
    <row r="10" spans="1:22" ht="90">
      <c r="A10" s="30"/>
      <c r="B10" s="26" t="s">
        <v>316</v>
      </c>
      <c r="C10" s="27">
        <v>100</v>
      </c>
      <c r="D10" s="28"/>
      <c r="E10" s="29"/>
      <c r="F10" s="31">
        <v>100</v>
      </c>
      <c r="G10" s="29"/>
      <c r="H10" s="29"/>
      <c r="I10" s="29"/>
      <c r="J10" s="29"/>
      <c r="K10" s="29"/>
      <c r="L10" s="29"/>
      <c r="M10" s="43" t="s">
        <v>317</v>
      </c>
      <c r="N10" s="43" t="s">
        <v>318</v>
      </c>
      <c r="O10" s="32" t="s">
        <v>319</v>
      </c>
      <c r="P10" s="32" t="s">
        <v>320</v>
      </c>
      <c r="Q10" s="32"/>
      <c r="R10" s="32"/>
      <c r="S10" s="32" t="s">
        <v>321</v>
      </c>
      <c r="T10" s="32" t="s">
        <v>322</v>
      </c>
      <c r="U10" s="32"/>
      <c r="V10" s="32"/>
    </row>
    <row r="11" spans="1:22" ht="36" customHeight="1">
      <c r="A11" s="30"/>
      <c r="B11" s="26" t="s">
        <v>323</v>
      </c>
      <c r="C11" s="31">
        <v>3</v>
      </c>
      <c r="D11" s="31"/>
      <c r="E11" s="29"/>
      <c r="F11" s="29">
        <v>3</v>
      </c>
      <c r="G11" s="31"/>
      <c r="H11" s="29"/>
      <c r="I11" s="29"/>
      <c r="J11" s="29"/>
      <c r="K11" s="29"/>
      <c r="L11" s="31"/>
      <c r="M11" s="44" t="s">
        <v>324</v>
      </c>
      <c r="N11" s="43" t="s">
        <v>308</v>
      </c>
      <c r="O11" s="43" t="s">
        <v>325</v>
      </c>
      <c r="P11" s="43" t="s">
        <v>326</v>
      </c>
      <c r="Q11" s="43" t="s">
        <v>327</v>
      </c>
      <c r="R11" s="43"/>
      <c r="S11" s="43" t="s">
        <v>324</v>
      </c>
      <c r="T11" s="43"/>
      <c r="U11" s="43"/>
      <c r="V11" s="43"/>
    </row>
    <row r="12" spans="1:22" ht="45">
      <c r="A12" s="30"/>
      <c r="B12" s="26" t="s">
        <v>237</v>
      </c>
      <c r="C12" s="27">
        <v>23</v>
      </c>
      <c r="D12" s="28"/>
      <c r="E12" s="29"/>
      <c r="F12" s="29">
        <v>23</v>
      </c>
      <c r="G12" s="29"/>
      <c r="H12" s="29"/>
      <c r="I12" s="29"/>
      <c r="J12" s="29"/>
      <c r="K12" s="29"/>
      <c r="L12" s="29"/>
      <c r="M12" s="43" t="s">
        <v>328</v>
      </c>
      <c r="N12" s="43" t="s">
        <v>308</v>
      </c>
      <c r="O12" s="43" t="s">
        <v>328</v>
      </c>
      <c r="P12" s="43"/>
      <c r="Q12" s="43"/>
      <c r="R12" s="32"/>
      <c r="S12" s="32" t="s">
        <v>315</v>
      </c>
      <c r="T12" s="32"/>
      <c r="U12" s="32"/>
      <c r="V12" s="32"/>
    </row>
    <row r="13" spans="1:22" ht="33.75">
      <c r="A13" s="30"/>
      <c r="B13" s="32" t="s">
        <v>239</v>
      </c>
      <c r="C13" s="33">
        <v>10</v>
      </c>
      <c r="D13" s="29"/>
      <c r="E13" s="29"/>
      <c r="F13" s="31">
        <v>10</v>
      </c>
      <c r="G13" s="29"/>
      <c r="H13" s="29"/>
      <c r="I13" s="29"/>
      <c r="J13" s="29"/>
      <c r="K13" s="29"/>
      <c r="L13" s="29"/>
      <c r="M13" s="43" t="s">
        <v>329</v>
      </c>
      <c r="N13" s="43" t="s">
        <v>308</v>
      </c>
      <c r="O13" s="43" t="s">
        <v>330</v>
      </c>
      <c r="P13" s="43"/>
      <c r="Q13" s="43"/>
      <c r="R13" s="32"/>
      <c r="S13" s="32" t="s">
        <v>329</v>
      </c>
      <c r="T13" s="32"/>
      <c r="U13" s="32"/>
      <c r="V13" s="32"/>
    </row>
    <row r="14" spans="1:22" ht="123.75">
      <c r="A14" s="30"/>
      <c r="B14" s="32" t="s">
        <v>331</v>
      </c>
      <c r="C14" s="33">
        <v>58.5</v>
      </c>
      <c r="D14" s="29"/>
      <c r="E14" s="29"/>
      <c r="F14" s="29">
        <v>58.5</v>
      </c>
      <c r="G14" s="29"/>
      <c r="H14" s="29"/>
      <c r="I14" s="29"/>
      <c r="J14" s="29"/>
      <c r="K14" s="29"/>
      <c r="L14" s="29"/>
      <c r="M14" s="43" t="s">
        <v>332</v>
      </c>
      <c r="N14" s="43" t="s">
        <v>333</v>
      </c>
      <c r="O14" s="43" t="s">
        <v>334</v>
      </c>
      <c r="P14" s="43"/>
      <c r="Q14" s="43"/>
      <c r="R14" s="32"/>
      <c r="S14" s="32" t="s">
        <v>335</v>
      </c>
      <c r="T14" s="32"/>
      <c r="U14" s="32"/>
      <c r="V14" s="32"/>
    </row>
    <row r="15" spans="1:22" ht="56.25" customHeight="1">
      <c r="A15" s="30"/>
      <c r="B15" s="32" t="s">
        <v>207</v>
      </c>
      <c r="C15" s="31">
        <v>20.25</v>
      </c>
      <c r="D15" s="31"/>
      <c r="E15" s="29"/>
      <c r="F15" s="29"/>
      <c r="G15" s="29"/>
      <c r="H15" s="29"/>
      <c r="I15" s="29"/>
      <c r="J15" s="29"/>
      <c r="K15" s="29"/>
      <c r="L15" s="29">
        <v>20.25</v>
      </c>
      <c r="M15" s="43" t="s">
        <v>336</v>
      </c>
      <c r="N15" s="43" t="s">
        <v>337</v>
      </c>
      <c r="O15" s="43" t="s">
        <v>338</v>
      </c>
      <c r="P15" s="43" t="s">
        <v>339</v>
      </c>
      <c r="Q15" s="43"/>
      <c r="R15" s="32"/>
      <c r="S15" s="32" t="s">
        <v>340</v>
      </c>
      <c r="T15" s="32" t="s">
        <v>341</v>
      </c>
      <c r="U15" s="32"/>
      <c r="V15" s="32"/>
    </row>
    <row r="16" spans="1:22" ht="56.25">
      <c r="A16" s="34"/>
      <c r="B16" s="32" t="s">
        <v>215</v>
      </c>
      <c r="C16" s="31">
        <v>8.73</v>
      </c>
      <c r="D16" s="31"/>
      <c r="E16" s="29"/>
      <c r="F16" s="29"/>
      <c r="G16" s="29"/>
      <c r="H16" s="29"/>
      <c r="I16" s="29"/>
      <c r="J16" s="29"/>
      <c r="K16" s="29"/>
      <c r="L16" s="29">
        <v>8.73</v>
      </c>
      <c r="M16" s="43" t="s">
        <v>342</v>
      </c>
      <c r="N16" s="43" t="s">
        <v>343</v>
      </c>
      <c r="O16" s="43" t="s">
        <v>344</v>
      </c>
      <c r="P16" s="43"/>
      <c r="Q16" s="43"/>
      <c r="R16" s="32"/>
      <c r="S16" s="32" t="s">
        <v>345</v>
      </c>
      <c r="T16" s="32"/>
      <c r="U16" s="32"/>
      <c r="V16" s="32"/>
    </row>
    <row r="17" spans="1:22" ht="51.75" customHeight="1">
      <c r="A17" s="34"/>
      <c r="B17" s="32" t="s">
        <v>217</v>
      </c>
      <c r="C17" s="31">
        <v>14.66</v>
      </c>
      <c r="D17" s="31">
        <v>14.66</v>
      </c>
      <c r="E17" s="29"/>
      <c r="F17" s="31"/>
      <c r="G17" s="29"/>
      <c r="H17" s="29"/>
      <c r="I17" s="29"/>
      <c r="J17" s="29"/>
      <c r="K17" s="29"/>
      <c r="L17" s="29"/>
      <c r="M17" s="43" t="s">
        <v>346</v>
      </c>
      <c r="N17" s="43" t="s">
        <v>343</v>
      </c>
      <c r="O17" s="43" t="s">
        <v>347</v>
      </c>
      <c r="P17" s="43"/>
      <c r="Q17" s="43"/>
      <c r="R17" s="32"/>
      <c r="S17" s="32" t="s">
        <v>348</v>
      </c>
      <c r="T17" s="32"/>
      <c r="U17" s="32"/>
      <c r="V17" s="32"/>
    </row>
    <row r="18" spans="1:22" ht="56.25">
      <c r="A18" s="34"/>
      <c r="B18" s="32" t="s">
        <v>205</v>
      </c>
      <c r="C18" s="31">
        <v>4.32</v>
      </c>
      <c r="D18" s="31"/>
      <c r="E18" s="29"/>
      <c r="F18" s="31"/>
      <c r="G18" s="29"/>
      <c r="H18" s="29"/>
      <c r="I18" s="29"/>
      <c r="J18" s="29"/>
      <c r="K18" s="29"/>
      <c r="L18" s="29">
        <v>4.32</v>
      </c>
      <c r="M18" s="43" t="s">
        <v>349</v>
      </c>
      <c r="N18" s="43" t="s">
        <v>350</v>
      </c>
      <c r="O18" s="43" t="s">
        <v>351</v>
      </c>
      <c r="P18" s="43"/>
      <c r="Q18" s="43"/>
      <c r="R18" s="32"/>
      <c r="S18" s="32" t="s">
        <v>352</v>
      </c>
      <c r="T18" s="32"/>
      <c r="U18" s="32"/>
      <c r="V18" s="32"/>
    </row>
    <row r="19" spans="1:22" ht="56.25">
      <c r="A19" s="34"/>
      <c r="B19" s="32" t="s">
        <v>213</v>
      </c>
      <c r="C19" s="31">
        <v>45.34</v>
      </c>
      <c r="D19" s="31">
        <v>26.34</v>
      </c>
      <c r="E19" s="29"/>
      <c r="F19" s="31"/>
      <c r="G19" s="29"/>
      <c r="H19" s="29"/>
      <c r="I19" s="29"/>
      <c r="J19" s="29"/>
      <c r="K19" s="29"/>
      <c r="L19" s="29">
        <v>19</v>
      </c>
      <c r="M19" s="43" t="s">
        <v>353</v>
      </c>
      <c r="N19" s="43" t="s">
        <v>343</v>
      </c>
      <c r="O19" s="43" t="s">
        <v>354</v>
      </c>
      <c r="P19" s="43" t="s">
        <v>355</v>
      </c>
      <c r="Q19" s="43"/>
      <c r="R19" s="32"/>
      <c r="S19" s="32" t="s">
        <v>352</v>
      </c>
      <c r="T19" s="32" t="s">
        <v>356</v>
      </c>
      <c r="U19" s="32"/>
      <c r="V19" s="32"/>
    </row>
    <row r="20" spans="1:22" ht="56.25">
      <c r="A20" s="34"/>
      <c r="B20" s="32" t="s">
        <v>203</v>
      </c>
      <c r="C20" s="31">
        <v>4.44</v>
      </c>
      <c r="D20" s="31"/>
      <c r="E20" s="29"/>
      <c r="F20" s="31"/>
      <c r="G20" s="29"/>
      <c r="H20" s="29"/>
      <c r="I20" s="29"/>
      <c r="J20" s="29"/>
      <c r="K20" s="29"/>
      <c r="L20" s="29">
        <v>4.44</v>
      </c>
      <c r="M20" s="43" t="s">
        <v>357</v>
      </c>
      <c r="N20" s="43" t="s">
        <v>333</v>
      </c>
      <c r="O20" s="43" t="s">
        <v>358</v>
      </c>
      <c r="P20" s="43"/>
      <c r="Q20" s="43"/>
      <c r="R20" s="32"/>
      <c r="S20" s="32" t="s">
        <v>359</v>
      </c>
      <c r="T20" s="32"/>
      <c r="U20" s="32"/>
      <c r="V20" s="32"/>
    </row>
    <row r="21" spans="1:22" ht="67.5">
      <c r="A21" s="34"/>
      <c r="B21" s="32" t="s">
        <v>223</v>
      </c>
      <c r="C21" s="31">
        <v>36</v>
      </c>
      <c r="D21" s="31">
        <v>36</v>
      </c>
      <c r="E21" s="29"/>
      <c r="F21" s="31"/>
      <c r="G21" s="29"/>
      <c r="H21" s="29"/>
      <c r="I21" s="29"/>
      <c r="J21" s="29"/>
      <c r="K21" s="29"/>
      <c r="L21" s="29"/>
      <c r="M21" s="43" t="s">
        <v>360</v>
      </c>
      <c r="N21" s="43" t="s">
        <v>350</v>
      </c>
      <c r="O21" s="43" t="s">
        <v>361</v>
      </c>
      <c r="P21" s="43"/>
      <c r="Q21" s="43"/>
      <c r="R21" s="32"/>
      <c r="S21" s="32" t="s">
        <v>362</v>
      </c>
      <c r="T21" s="32"/>
      <c r="U21" s="32"/>
      <c r="V21" s="32"/>
    </row>
    <row r="22" spans="1:22" ht="56.25">
      <c r="A22" s="34"/>
      <c r="B22" s="32" t="s">
        <v>201</v>
      </c>
      <c r="C22" s="31">
        <v>24.29</v>
      </c>
      <c r="D22" s="31"/>
      <c r="E22" s="29"/>
      <c r="F22" s="31"/>
      <c r="G22" s="29">
        <v>24.29</v>
      </c>
      <c r="H22" s="29"/>
      <c r="I22" s="29"/>
      <c r="J22" s="29"/>
      <c r="K22" s="29"/>
      <c r="L22" s="29"/>
      <c r="M22" s="43" t="s">
        <v>363</v>
      </c>
      <c r="N22" s="43" t="s">
        <v>350</v>
      </c>
      <c r="O22" s="43" t="s">
        <v>364</v>
      </c>
      <c r="P22" s="43"/>
      <c r="Q22" s="43"/>
      <c r="R22" s="32"/>
      <c r="S22" s="32" t="s">
        <v>365</v>
      </c>
      <c r="T22" s="32"/>
      <c r="U22" s="32"/>
      <c r="V22" s="32"/>
    </row>
    <row r="23" spans="1:22" ht="63" customHeight="1">
      <c r="A23" s="34"/>
      <c r="B23" s="32" t="s">
        <v>209</v>
      </c>
      <c r="C23" s="31">
        <v>6</v>
      </c>
      <c r="D23" s="31"/>
      <c r="E23" s="29"/>
      <c r="F23" s="31"/>
      <c r="G23" s="29"/>
      <c r="H23" s="29"/>
      <c r="I23" s="29"/>
      <c r="J23" s="29"/>
      <c r="K23" s="29"/>
      <c r="L23" s="29">
        <v>6</v>
      </c>
      <c r="M23" s="43" t="s">
        <v>366</v>
      </c>
      <c r="N23" s="45">
        <v>43800</v>
      </c>
      <c r="O23" s="43" t="s">
        <v>367</v>
      </c>
      <c r="P23" s="43"/>
      <c r="Q23" s="43"/>
      <c r="R23" s="32"/>
      <c r="S23" s="32" t="s">
        <v>368</v>
      </c>
      <c r="T23" s="32"/>
      <c r="U23" s="32"/>
      <c r="V23" s="32"/>
    </row>
    <row r="24" spans="1:22" ht="61.5" customHeight="1">
      <c r="A24" s="34"/>
      <c r="B24" s="32" t="s">
        <v>221</v>
      </c>
      <c r="C24" s="31">
        <v>28.4</v>
      </c>
      <c r="D24" s="31"/>
      <c r="E24" s="29"/>
      <c r="F24" s="31"/>
      <c r="G24" s="29"/>
      <c r="H24" s="29"/>
      <c r="I24" s="29"/>
      <c r="J24" s="29"/>
      <c r="K24" s="29"/>
      <c r="L24" s="29">
        <v>28.4</v>
      </c>
      <c r="M24" s="43" t="s">
        <v>342</v>
      </c>
      <c r="N24" s="43" t="s">
        <v>369</v>
      </c>
      <c r="O24" s="43" t="s">
        <v>370</v>
      </c>
      <c r="P24" s="43"/>
      <c r="Q24" s="43"/>
      <c r="R24" s="32"/>
      <c r="S24" s="32" t="s">
        <v>352</v>
      </c>
      <c r="T24" s="32"/>
      <c r="U24" s="32"/>
      <c r="V24" s="32"/>
    </row>
    <row r="25" spans="1:22" ht="61.5" customHeight="1">
      <c r="A25" s="34"/>
      <c r="B25" s="32" t="s">
        <v>219</v>
      </c>
      <c r="C25" s="31">
        <v>11</v>
      </c>
      <c r="D25" s="31"/>
      <c r="E25" s="29"/>
      <c r="F25" s="31"/>
      <c r="G25" s="29"/>
      <c r="H25" s="29"/>
      <c r="I25" s="29"/>
      <c r="J25" s="29"/>
      <c r="K25" s="29"/>
      <c r="L25" s="29">
        <v>11</v>
      </c>
      <c r="M25" s="43" t="s">
        <v>371</v>
      </c>
      <c r="N25" s="43" t="s">
        <v>350</v>
      </c>
      <c r="O25" s="43" t="s">
        <v>372</v>
      </c>
      <c r="P25" s="43" t="s">
        <v>373</v>
      </c>
      <c r="Q25" s="43" t="s">
        <v>374</v>
      </c>
      <c r="R25" s="32" t="s">
        <v>375</v>
      </c>
      <c r="S25" s="32" t="s">
        <v>376</v>
      </c>
      <c r="T25" s="32" t="s">
        <v>377</v>
      </c>
      <c r="U25" s="32" t="s">
        <v>378</v>
      </c>
      <c r="V25" s="32" t="s">
        <v>379</v>
      </c>
    </row>
    <row r="26" spans="1:22" ht="60.75" customHeight="1">
      <c r="A26" s="34"/>
      <c r="B26" s="32" t="s">
        <v>211</v>
      </c>
      <c r="C26" s="31">
        <v>81.67</v>
      </c>
      <c r="D26" s="31">
        <v>45.27</v>
      </c>
      <c r="E26" s="29"/>
      <c r="F26" s="31"/>
      <c r="G26" s="29"/>
      <c r="H26" s="29"/>
      <c r="I26" s="29"/>
      <c r="J26" s="29"/>
      <c r="K26" s="29"/>
      <c r="L26" s="29">
        <v>36.4</v>
      </c>
      <c r="M26" s="43" t="s">
        <v>380</v>
      </c>
      <c r="N26" s="43" t="s">
        <v>337</v>
      </c>
      <c r="O26" s="43" t="s">
        <v>381</v>
      </c>
      <c r="P26" s="43"/>
      <c r="Q26" s="43"/>
      <c r="R26" s="32"/>
      <c r="S26" s="32" t="s">
        <v>382</v>
      </c>
      <c r="T26" s="32"/>
      <c r="U26" s="32"/>
      <c r="V26" s="32"/>
    </row>
    <row r="27" spans="1:22" ht="60" customHeight="1">
      <c r="A27" s="34"/>
      <c r="B27" s="32" t="s">
        <v>383</v>
      </c>
      <c r="C27" s="31">
        <v>6.3</v>
      </c>
      <c r="D27" s="31"/>
      <c r="E27" s="29"/>
      <c r="F27" s="31"/>
      <c r="G27" s="29">
        <v>6.3</v>
      </c>
      <c r="H27" s="29"/>
      <c r="I27" s="29"/>
      <c r="J27" s="29"/>
      <c r="K27" s="29"/>
      <c r="L27" s="29"/>
      <c r="M27" s="43" t="s">
        <v>384</v>
      </c>
      <c r="N27" s="43" t="s">
        <v>385</v>
      </c>
      <c r="O27" s="43" t="s">
        <v>386</v>
      </c>
      <c r="P27" s="43"/>
      <c r="Q27" s="43"/>
      <c r="R27" s="32"/>
      <c r="S27" s="32" t="s">
        <v>387</v>
      </c>
      <c r="T27" s="32" t="s">
        <v>388</v>
      </c>
      <c r="U27" s="32"/>
      <c r="V27" s="32"/>
    </row>
    <row r="28" spans="1:22" ht="51" customHeight="1">
      <c r="A28" s="34"/>
      <c r="B28" s="32" t="s">
        <v>229</v>
      </c>
      <c r="C28" s="31">
        <v>1.35</v>
      </c>
      <c r="D28" s="31"/>
      <c r="E28" s="29"/>
      <c r="F28" s="31"/>
      <c r="G28" s="29">
        <v>1.35</v>
      </c>
      <c r="H28" s="29"/>
      <c r="I28" s="29"/>
      <c r="J28" s="29"/>
      <c r="K28" s="29"/>
      <c r="L28" s="29"/>
      <c r="M28" s="43" t="s">
        <v>389</v>
      </c>
      <c r="N28" s="43" t="s">
        <v>390</v>
      </c>
      <c r="O28" s="43" t="s">
        <v>391</v>
      </c>
      <c r="P28" s="43"/>
      <c r="Q28" s="43"/>
      <c r="R28" s="32"/>
      <c r="S28" s="32" t="s">
        <v>392</v>
      </c>
      <c r="T28" s="32" t="s">
        <v>393</v>
      </c>
      <c r="U28" s="32"/>
      <c r="V28" s="32"/>
    </row>
    <row r="29" spans="1:22" ht="56.25" customHeight="1">
      <c r="A29" s="34"/>
      <c r="B29" s="32" t="s">
        <v>225</v>
      </c>
      <c r="C29" s="31">
        <v>14.86</v>
      </c>
      <c r="D29" s="31"/>
      <c r="E29" s="29"/>
      <c r="F29" s="29"/>
      <c r="G29" s="29">
        <v>14.86</v>
      </c>
      <c r="H29" s="29"/>
      <c r="I29" s="29"/>
      <c r="J29" s="29"/>
      <c r="K29" s="29"/>
      <c r="L29" s="29"/>
      <c r="M29" s="43" t="s">
        <v>394</v>
      </c>
      <c r="N29" s="43" t="s">
        <v>395</v>
      </c>
      <c r="O29" s="43" t="s">
        <v>396</v>
      </c>
      <c r="P29" s="43" t="s">
        <v>397</v>
      </c>
      <c r="Q29" s="43" t="s">
        <v>398</v>
      </c>
      <c r="R29" s="32" t="s">
        <v>399</v>
      </c>
      <c r="S29" s="32" t="s">
        <v>400</v>
      </c>
      <c r="T29" s="32" t="s">
        <v>401</v>
      </c>
      <c r="U29" s="32"/>
      <c r="V29" s="32"/>
    </row>
    <row r="30" spans="1:22" ht="56.25" customHeight="1">
      <c r="A30" s="35" t="s">
        <v>245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ht="56.25" customHeight="1">
      <c r="A31" s="35"/>
    </row>
    <row r="32" ht="56.25" customHeight="1"/>
    <row r="33" ht="56.25" customHeight="1"/>
    <row r="34" ht="25.5" customHeight="1"/>
  </sheetData>
  <sheetProtection/>
  <mergeCells count="24">
    <mergeCell ref="A3:I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402</v>
      </c>
      <c r="B1" s="6"/>
      <c r="C1" s="6"/>
      <c r="D1" s="6"/>
      <c r="E1" s="7"/>
    </row>
    <row r="2" spans="1:5" s="1" customFormat="1" ht="26.25" customHeight="1">
      <c r="A2" s="1" t="s">
        <v>403</v>
      </c>
      <c r="E2" s="8"/>
    </row>
    <row r="3" spans="1:5" s="2" customFormat="1" ht="30" customHeight="1">
      <c r="A3" s="9" t="s">
        <v>404</v>
      </c>
      <c r="B3" s="10" t="s">
        <v>405</v>
      </c>
      <c r="C3" s="9" t="s">
        <v>406</v>
      </c>
      <c r="D3" s="9" t="s">
        <v>407</v>
      </c>
      <c r="E3" s="11" t="s">
        <v>408</v>
      </c>
    </row>
    <row r="4" spans="1:5" s="2" customFormat="1" ht="58.5" customHeight="1">
      <c r="A4" s="12"/>
      <c r="B4" s="9"/>
      <c r="C4" s="9"/>
      <c r="D4" s="9"/>
      <c r="E4" s="9"/>
    </row>
    <row r="5" spans="1:5" s="3" customFormat="1" ht="60.75" customHeight="1">
      <c r="A5" s="13" t="s">
        <v>409</v>
      </c>
      <c r="B5" s="10"/>
      <c r="C5" s="14"/>
      <c r="D5" s="14"/>
      <c r="E5" s="11"/>
    </row>
    <row r="6" spans="1:5" s="4" customFormat="1" ht="60.75" customHeight="1">
      <c r="A6" s="13" t="s">
        <v>410</v>
      </c>
      <c r="B6" s="15"/>
      <c r="C6" s="16"/>
      <c r="D6" s="16"/>
      <c r="E6" s="17"/>
    </row>
    <row r="7" spans="1:5" s="4" customFormat="1" ht="60.75" customHeight="1">
      <c r="A7" s="13" t="s">
        <v>411</v>
      </c>
      <c r="B7" s="15"/>
      <c r="C7" s="16"/>
      <c r="D7" s="16"/>
      <c r="E7" s="17"/>
    </row>
    <row r="8" s="1" customFormat="1" ht="21" customHeight="1">
      <c r="A8" s="1" t="s">
        <v>412</v>
      </c>
    </row>
    <row r="9" s="1" customFormat="1" ht="21" customHeight="1">
      <c r="A9" s="1" t="s">
        <v>413</v>
      </c>
    </row>
    <row r="10" s="1" customFormat="1" ht="21" customHeight="1">
      <c r="A10" s="1" t="s">
        <v>414</v>
      </c>
    </row>
    <row r="11" s="1" customFormat="1" ht="21" customHeight="1">
      <c r="A11" s="1" t="s">
        <v>415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随遇而安</cp:lastModifiedBy>
  <cp:lastPrinted>2018-01-26T05:37:19Z</cp:lastPrinted>
  <dcterms:created xsi:type="dcterms:W3CDTF">2017-01-26T02:06:17Z</dcterms:created>
  <dcterms:modified xsi:type="dcterms:W3CDTF">2019-05-09T07:39:47Z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