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40" firstSheet="5" activeTab="11"/>
  </bookViews>
  <sheets>
    <sheet name="封面" sheetId="1" r:id="rId1"/>
    <sheet name="收支1" sheetId="2" r:id="rId2"/>
    <sheet name="收入2" sheetId="3" r:id="rId3"/>
    <sheet name="支出3" sheetId="4" r:id="rId4"/>
    <sheet name="财拨收支4" sheetId="5" r:id="rId5"/>
    <sheet name="一般公共支5" sheetId="6" r:id="rId6"/>
    <sheet name="基本（经济）6" sheetId="7" r:id="rId7"/>
    <sheet name="三公7" sheetId="8" r:id="rId8"/>
    <sheet name="基金8" sheetId="9" r:id="rId9"/>
    <sheet name="项目支出9" sheetId="10" r:id="rId10"/>
    <sheet name="功能10" sheetId="11" r:id="rId11"/>
    <sheet name="政府经济11" sheetId="12" r:id="rId12"/>
    <sheet name="部门经济12" sheetId="13" r:id="rId13"/>
    <sheet name="项目(债务)13" sheetId="14" r:id="rId14"/>
    <sheet name="采购14" sheetId="15" r:id="rId15"/>
    <sheet name="服务15" sheetId="16" r:id="rId16"/>
    <sheet name="整体绩效16" sheetId="17" r:id="rId17"/>
    <sheet name="项目绩效17" sheetId="18" r:id="rId18"/>
  </sheets>
  <definedNames>
    <definedName name="_xlnm.Print_Titles" localSheetId="1">收支1!$1:5</definedName>
    <definedName name="_xlnm.Print_Titles" localSheetId="2">收入2!$1:7</definedName>
    <definedName name="_xlnm.Print_Titles" localSheetId="3">支出3!$1:6</definedName>
    <definedName name="_xlnm.Print_Titles" localSheetId="4">财拨收支4!$1:6</definedName>
    <definedName name="_xlnm.Print_Titles" localSheetId="5">一般公共支5!$1:7</definedName>
    <definedName name="_xlnm.Print_Titles" localSheetId="6">'基本（经济）6'!$1:6</definedName>
    <definedName name="_xlnm.Print_Titles" localSheetId="7">三公7!$1:6</definedName>
    <definedName name="_xlnm.Print_Titles" localSheetId="8">基金8!$1:6</definedName>
    <definedName name="_xlnm.Print_Titles" localSheetId="9">项目支出9!$1:7</definedName>
    <definedName name="_xlnm.Print_Titles" localSheetId="10">功能10!$1:7</definedName>
    <definedName name="_xlnm.Print_Titles" localSheetId="11">政府经济11!$1:7</definedName>
    <definedName name="_xlnm.Print_Titles" localSheetId="12">部门经济12!$1:7</definedName>
    <definedName name="_xlnm.Print_Titles" localSheetId="13">'项目(债务)13'!$1:7</definedName>
    <definedName name="_xlnm.Print_Titles" localSheetId="14">采购14!$1:7</definedName>
    <definedName name="_xlnm.Print_Titles" localSheetId="15">服务15!$1:7</definedName>
    <definedName name="_xlnm.Print_Titles" localSheetId="16">整体绩效16!$1:2</definedName>
    <definedName name="_xlnm.Print_Titles" localSheetId="17">项目绩效17!$1:2</definedName>
  </definedNames>
  <calcPr calcId="144525"/>
</workbook>
</file>

<file path=xl/sharedStrings.xml><?xml version="1.0" encoding="utf-8"?>
<sst xmlns="http://schemas.openxmlformats.org/spreadsheetml/2006/main" count="446">
  <si>
    <t>2023年抚顺市统计局单位预算批复表</t>
  </si>
  <si>
    <t>收支预算总表</t>
  </si>
  <si>
    <t>表1</t>
  </si>
  <si>
    <t>单位名称：抚顺市统计局</t>
  </si>
  <si>
    <t>单位：万元</t>
  </si>
  <si>
    <t>收     入</t>
  </si>
  <si>
    <t>支    出</t>
  </si>
  <si>
    <t>项    目</t>
  </si>
  <si>
    <t>预算数</t>
  </si>
  <si>
    <t>一、一般公共预算拨款收入</t>
  </si>
  <si>
    <t>一、一般公共服务支出</t>
  </si>
  <si>
    <t>二、政府性基金预算拨款收入</t>
  </si>
  <si>
    <t>二、社会保障和就业支出</t>
  </si>
  <si>
    <t>三、国有资本经营预算拨款收入</t>
  </si>
  <si>
    <t>三、卫生健康支出</t>
  </si>
  <si>
    <t>四、财政专户管理资金收入</t>
  </si>
  <si>
    <t>四、住房保障支出</t>
  </si>
  <si>
    <t>五、单位资金收入</t>
  </si>
  <si>
    <t>（一）事业收入</t>
  </si>
  <si>
    <t>（二）事业单位经营收入</t>
  </si>
  <si>
    <t>（三）上级补助收入</t>
  </si>
  <si>
    <t>（四）附属单位上缴收入</t>
  </si>
  <si>
    <t>（五）其他收入</t>
  </si>
  <si>
    <t>本年收入合计</t>
  </si>
  <si>
    <t>本年支出合计</t>
  </si>
  <si>
    <t>上年结转结余</t>
  </si>
  <si>
    <t>年终结转结余</t>
  </si>
  <si>
    <t>收   入   总   计</t>
  </si>
  <si>
    <t>支   出   总   计</t>
  </si>
  <si>
    <t>收入预算总表</t>
  </si>
  <si>
    <t>表2</t>
  </si>
  <si>
    <t>单位:万元</t>
  </si>
  <si>
    <t>单位名称</t>
  </si>
  <si>
    <t>总计</t>
  </si>
  <si>
    <t>本年收入</t>
  </si>
  <si>
    <t>合计</t>
  </si>
  <si>
    <t>一般公共预算</t>
  </si>
  <si>
    <t>政府性基金预算</t>
  </si>
  <si>
    <t>国有资本经营预算</t>
  </si>
  <si>
    <t>财政专户管理资金</t>
  </si>
  <si>
    <t>单位资金</t>
  </si>
  <si>
    <t>小计</t>
  </si>
  <si>
    <t>事业收入</t>
  </si>
  <si>
    <t>事业单位经营收入</t>
  </si>
  <si>
    <t>上级补助收入</t>
  </si>
  <si>
    <t>附属单位上缴收入</t>
  </si>
  <si>
    <t>其他收入</t>
  </si>
  <si>
    <t>抚顺市统计局本级</t>
  </si>
  <si>
    <t>抚顺市普查中心</t>
  </si>
  <si>
    <t>支出预算总表</t>
  </si>
  <si>
    <t>表3</t>
  </si>
  <si>
    <t>科目编码</t>
  </si>
  <si>
    <t>科目名称</t>
  </si>
  <si>
    <t>基本支出</t>
  </si>
  <si>
    <t>项目支出</t>
  </si>
  <si>
    <t>人员经费</t>
  </si>
  <si>
    <t>公用经费</t>
  </si>
  <si>
    <t>201</t>
  </si>
  <si>
    <t>一般公共服务支出</t>
  </si>
  <si>
    <t>20105</t>
  </si>
  <si>
    <t xml:space="preserve">  统计信息事务</t>
  </si>
  <si>
    <t>2010501</t>
  </si>
  <si>
    <t xml:space="preserve">    行政运行</t>
  </si>
  <si>
    <t>2010505</t>
  </si>
  <si>
    <t xml:space="preserve">    专项统计业务</t>
  </si>
  <si>
    <t>2010507</t>
  </si>
  <si>
    <t xml:space="preserve">    专项普查活动</t>
  </si>
  <si>
    <t>2010508</t>
  </si>
  <si>
    <t xml:space="preserve">    统计抽样调查</t>
  </si>
  <si>
    <t>2010550</t>
  </si>
  <si>
    <t xml:space="preserve">    事业运行</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</si>
  <si>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</si>
  <si>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</si>
  <si>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</si>
  <si>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</si>
  <si>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</si>
  <si>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</si>
  <si>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</si>
  <si>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</si>
  <si>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</si>
  <si>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</si>
  <si>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</si>
  <si>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</si>
  <si>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</si>
  <si>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</si>
  <si>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</si>
  <si>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</si>
  <si>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</si>
  <si>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</si>
  <si>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</si>
  <si>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</si>
  <si>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2101102</t>
  </si>
  <si>
    <t xml:space="preserve">    事业单位医疗</t>
  </si>
  <si>
    <t>221</t>
  </si>
  <si>
    <t>住房保障支出</t>
  </si>
  <si>
    <t>22102</t>
  </si>
  <si>
    <t xml:space="preserve">  住房改革支出</t>
  </si>
  <si>
    <t>2210201</t>
  </si>
  <si>
    <t xml:space="preserve">    住房公积金</t>
  </si>
  <si>
    <t>财政拨款收支预算总表</t>
  </si>
  <si>
    <t>表4</t>
  </si>
  <si>
    <t>一、本年收入</t>
  </si>
  <si>
    <t>一、本年支出</t>
  </si>
  <si>
    <t>（一）一般公共预算拨款收入</t>
  </si>
  <si>
    <t>(一)一般公共服务支出</t>
  </si>
  <si>
    <t>（二）政府性基金预算拨款收入</t>
  </si>
  <si>
    <t>(二)社会保障和就业支出</t>
  </si>
  <si>
    <t>（三）国有资本经营预算拨款收入</t>
  </si>
  <si>
    <t>(三)卫生健康支出</t>
  </si>
  <si>
    <t>二、上年结转</t>
  </si>
  <si>
    <t>(四)住房保障支出</t>
  </si>
  <si>
    <t>二、年终结转结余</t>
  </si>
  <si>
    <t>一般公共预算支出表</t>
  </si>
  <si>
    <t>表5</t>
  </si>
  <si>
    <t>本年一般公共预算支出</t>
  </si>
  <si>
    <t>一般公共预算基本支出表</t>
  </si>
  <si>
    <t>表6</t>
  </si>
  <si>
    <t>部门预算支出经济分类科目</t>
  </si>
  <si>
    <t>本年一般公共预算基本支出</t>
  </si>
  <si>
    <t>301</t>
  </si>
  <si>
    <t>工资福利支出</t>
  </si>
  <si>
    <t>30101</t>
  </si>
  <si>
    <t xml:space="preserve">  基本工资</t>
  </si>
  <si>
    <t>30102</t>
  </si>
  <si>
    <t xml:space="preserve">  津贴补贴</t>
  </si>
  <si>
    <t>30103</t>
  </si>
  <si>
    <t xml:space="preserve">  奖金</t>
  </si>
  <si>
    <t xml:space="preserve">  绩效工资</t>
  </si>
  <si>
    <t>30108</t>
  </si>
  <si>
    <t xml:space="preserve">  机关事业单位基本养老保险缴费</t>
  </si>
  <si>
    <t>30109</t>
  </si>
  <si>
    <t xml:space="preserve">  职业年金缴费</t>
  </si>
  <si>
    <t>30110</t>
  </si>
  <si>
    <t xml:space="preserve">  职工基本医疗保险缴费</t>
  </si>
  <si>
    <t>30112</t>
  </si>
  <si>
    <t xml:space="preserve">  其他社会保障缴费</t>
  </si>
  <si>
    <t>30113</t>
  </si>
  <si>
    <t xml:space="preserve">  住房公积金</t>
  </si>
  <si>
    <t>302</t>
  </si>
  <si>
    <t>商品和服务支出</t>
  </si>
  <si>
    <t>30201</t>
  </si>
  <si>
    <t xml:space="preserve">  办公费</t>
  </si>
  <si>
    <t>30207</t>
  </si>
  <si>
    <t xml:space="preserve">  邮电费</t>
  </si>
  <si>
    <t>30211</t>
  </si>
  <si>
    <t xml:space="preserve">  差旅费</t>
  </si>
  <si>
    <t>30217</t>
  </si>
  <si>
    <t xml:space="preserve">  公务接待费</t>
  </si>
  <si>
    <t>30226</t>
  </si>
  <si>
    <t xml:space="preserve">  劳务费</t>
  </si>
  <si>
    <t>30228</t>
  </si>
  <si>
    <t xml:space="preserve">  工会经费</t>
  </si>
  <si>
    <t>30231</t>
  </si>
  <si>
    <t xml:space="preserve">  公务用车运行维护费</t>
  </si>
  <si>
    <t>30239</t>
  </si>
  <si>
    <t xml:space="preserve">  其他交通费用</t>
  </si>
  <si>
    <t>30299</t>
  </si>
  <si>
    <t xml:space="preserve">  其他商品和服务支出</t>
  </si>
  <si>
    <t>303</t>
  </si>
  <si>
    <t>对个人和家庭的补助</t>
  </si>
  <si>
    <t>30301</t>
  </si>
  <si>
    <t xml:space="preserve">  离休费</t>
  </si>
  <si>
    <t>30302</t>
  </si>
  <si>
    <t xml:space="preserve">  退休费</t>
  </si>
  <si>
    <t>30304</t>
  </si>
  <si>
    <t xml:space="preserve">  抚恤金</t>
  </si>
  <si>
    <t>30305</t>
  </si>
  <si>
    <t xml:space="preserve">  生活补助</t>
  </si>
  <si>
    <t>财政拨款预算“三公”经费支出表</t>
  </si>
  <si>
    <t>表7</t>
  </si>
  <si>
    <t>“三公”经费合计</t>
  </si>
  <si>
    <t>因公出国（境）费</t>
  </si>
  <si>
    <t>公务用车购置及运行费</t>
  </si>
  <si>
    <t>公务接待费</t>
  </si>
  <si>
    <t>公务用车购置费</t>
  </si>
  <si>
    <t>公务用车运行费</t>
  </si>
  <si>
    <t>政府性基金预算支出表</t>
  </si>
  <si>
    <t>表8</t>
  </si>
  <si>
    <t>本年政府性基金预算支出</t>
  </si>
  <si>
    <t>备注：如此表为空表，则表示部门无政府性基金预算安排的支出。</t>
  </si>
  <si>
    <t>项目支出预算表</t>
  </si>
  <si>
    <t>表9</t>
  </si>
  <si>
    <t>项目名称</t>
  </si>
  <si>
    <t>一般公共
预算</t>
  </si>
  <si>
    <t>抚顺市统计局</t>
  </si>
  <si>
    <t>人口变动抽样调查经费</t>
  </si>
  <si>
    <t>投入产出调查经费</t>
  </si>
  <si>
    <t>统计业务费</t>
  </si>
  <si>
    <t>网络租赁</t>
  </si>
  <si>
    <t>全国经济普查工作</t>
  </si>
  <si>
    <t>支出功能分类预算表</t>
  </si>
  <si>
    <t>表10</t>
  </si>
  <si>
    <t xml:space="preserve">  20105</t>
  </si>
  <si>
    <t>统计信息事务</t>
  </si>
  <si>
    <t xml:space="preserve">    2010501</t>
  </si>
  <si>
    <t>行政运行</t>
  </si>
  <si>
    <t xml:space="preserve">    2010505</t>
  </si>
  <si>
    <t>专项统计业务</t>
  </si>
  <si>
    <t xml:space="preserve">    2010507</t>
  </si>
  <si>
    <t>专项普查活动</t>
  </si>
  <si>
    <t xml:space="preserve">    2010508</t>
  </si>
  <si>
    <t>统计抽样调查</t>
  </si>
  <si>
    <t xml:space="preserve">    2010550</t>
  </si>
  <si>
    <t>事业运行</t>
  </si>
  <si>
    <t xml:space="preserve">  20805</t>
  </si>
  <si>
    <t>行政事业单位养老支出</t>
  </si>
  <si>
    <t xml:space="preserve">    2080501</t>
  </si>
  <si>
    <t>行政单位离退休</t>
  </si>
  <si>
    <t xml:space="preserve">    2080505</t>
  </si>
  <si>
    <t>机关事业单位基本养老保险缴费支出</t>
  </si>
  <si>
    <t xml:space="preserve">    2080506</t>
  </si>
  <si>
    <t>机关事业单位职业年金缴费支出</t>
  </si>
  <si>
    <t xml:space="preserve">  20808</t>
  </si>
  <si>
    <t>抚恤</t>
  </si>
  <si>
    <t xml:space="preserve">    2080801</t>
  </si>
  <si>
    <t>死亡抚恤</t>
  </si>
  <si>
    <t xml:space="preserve">  21011</t>
  </si>
  <si>
    <t>行政事业单位医疗</t>
  </si>
  <si>
    <t xml:space="preserve">    2101101</t>
  </si>
  <si>
    <t>行政单位医疗</t>
  </si>
  <si>
    <t xml:space="preserve">    2101102</t>
  </si>
  <si>
    <t xml:space="preserve">  22102</t>
  </si>
  <si>
    <t>住房改革支出</t>
  </si>
  <si>
    <t xml:space="preserve">    2210201</t>
  </si>
  <si>
    <t>住房公积金</t>
  </si>
  <si>
    <t>支出经济分类预算表（政府预算）</t>
  </si>
  <si>
    <t>表11</t>
  </si>
  <si>
    <t>501</t>
  </si>
  <si>
    <t>机关工资福利支出</t>
  </si>
  <si>
    <t xml:space="preserve">  50101</t>
  </si>
  <si>
    <t xml:space="preserve">  工资奖金津补贴</t>
  </si>
  <si>
    <t xml:space="preserve">  50102</t>
  </si>
  <si>
    <t xml:space="preserve">  社会保障缴费</t>
  </si>
  <si>
    <t xml:space="preserve">  50103</t>
  </si>
  <si>
    <t>502</t>
  </si>
  <si>
    <t>机关商品和服务支出</t>
  </si>
  <si>
    <t xml:space="preserve">  50201</t>
  </si>
  <si>
    <t xml:space="preserve">  办公经费</t>
  </si>
  <si>
    <t xml:space="preserve">  50203</t>
  </si>
  <si>
    <t xml:space="preserve">  培训费</t>
  </si>
  <si>
    <t xml:space="preserve">  50205</t>
  </si>
  <si>
    <t xml:space="preserve">  委托业务费</t>
  </si>
  <si>
    <t xml:space="preserve">  50206</t>
  </si>
  <si>
    <t xml:space="preserve">  50208</t>
  </si>
  <si>
    <t xml:space="preserve">  50209</t>
  </si>
  <si>
    <t xml:space="preserve">  维修（护）费</t>
  </si>
  <si>
    <t xml:space="preserve">  50299</t>
  </si>
  <si>
    <t>503</t>
  </si>
  <si>
    <t>机关资本性支出（一）</t>
  </si>
  <si>
    <t xml:space="preserve">  50306</t>
  </si>
  <si>
    <t xml:space="preserve">  设备购置</t>
  </si>
  <si>
    <t>505</t>
  </si>
  <si>
    <t>对事业单位经常性补助</t>
  </si>
  <si>
    <t xml:space="preserve">  50501</t>
  </si>
  <si>
    <t xml:space="preserve">  工资福利支出</t>
  </si>
  <si>
    <t xml:space="preserve">  50502</t>
  </si>
  <si>
    <t xml:space="preserve">  商品和服务支出</t>
  </si>
  <si>
    <t>509</t>
  </si>
  <si>
    <t xml:space="preserve">  50901</t>
  </si>
  <si>
    <t xml:space="preserve">  社会福利和救助</t>
  </si>
  <si>
    <t xml:space="preserve">  50905</t>
  </si>
  <si>
    <t xml:space="preserve">  离退休费</t>
  </si>
  <si>
    <t>支出经济分类预算表（部门预算）</t>
  </si>
  <si>
    <t>表12</t>
  </si>
  <si>
    <t xml:space="preserve">  30101</t>
  </si>
  <si>
    <t xml:space="preserve">  30102</t>
  </si>
  <si>
    <t xml:space="preserve">  30103</t>
  </si>
  <si>
    <r>
      <rPr>
        <sz val="10"/>
        <rFont val="宋体"/>
        <family val="3"/>
        <charset val="134"/>
      </rPr>
      <t xml:space="preserve"> </t>
    </r>
    <r>
      <rPr>
        <sz val="10"/>
        <rFont val="宋体"/>
        <family val="3"/>
        <charset val="134"/>
      </rPr>
      <t xml:space="preserve"> </t>
    </r>
    <r>
      <rPr>
        <sz val="10"/>
        <rFont val="宋体"/>
        <charset val="134"/>
      </rPr>
      <t>30107</t>
    </r>
  </si>
  <si>
    <t xml:space="preserve">  30108</t>
  </si>
  <si>
    <t xml:space="preserve">  30109</t>
  </si>
  <si>
    <t xml:space="preserve">  30110</t>
  </si>
  <si>
    <t xml:space="preserve">  30112</t>
  </si>
  <si>
    <t xml:space="preserve">  30113</t>
  </si>
  <si>
    <t xml:space="preserve">  30201</t>
  </si>
  <si>
    <t xml:space="preserve">  30202</t>
  </si>
  <si>
    <t xml:space="preserve">  印刷费</t>
  </si>
  <si>
    <t xml:space="preserve">  30207</t>
  </si>
  <si>
    <t xml:space="preserve">  30211</t>
  </si>
  <si>
    <t xml:space="preserve">  30213</t>
  </si>
  <si>
    <t xml:space="preserve">  30216</t>
  </si>
  <si>
    <t xml:space="preserve">  30217</t>
  </si>
  <si>
    <t xml:space="preserve">  30226</t>
  </si>
  <si>
    <t xml:space="preserve">  30227</t>
  </si>
  <si>
    <t xml:space="preserve">  30228</t>
  </si>
  <si>
    <t xml:space="preserve">  30231</t>
  </si>
  <si>
    <t xml:space="preserve">  30239</t>
  </si>
  <si>
    <t xml:space="preserve">  30299</t>
  </si>
  <si>
    <t xml:space="preserve">  30301</t>
  </si>
  <si>
    <t xml:space="preserve">  30302</t>
  </si>
  <si>
    <t xml:space="preserve">  30304</t>
  </si>
  <si>
    <t xml:space="preserve">  30305</t>
  </si>
  <si>
    <t>310</t>
  </si>
  <si>
    <t>资本性支出</t>
  </si>
  <si>
    <t xml:space="preserve">  31002</t>
  </si>
  <si>
    <t xml:space="preserve">  办公设备购置</t>
  </si>
  <si>
    <t>债务支出预算表</t>
  </si>
  <si>
    <t>表13</t>
  </si>
  <si>
    <t>政府采购支出预算表</t>
  </si>
  <si>
    <t>表14</t>
  </si>
  <si>
    <t>政府购买服务支出预算表</t>
  </si>
  <si>
    <t>表15</t>
  </si>
  <si>
    <t>支出功能分类（类级）</t>
  </si>
  <si>
    <t>购买服务项目名称</t>
  </si>
  <si>
    <t>购买服务指导目录对应项目（三级目录代码及名称）</t>
  </si>
  <si>
    <t>部门（单位）整体绩效目标表</t>
  </si>
  <si>
    <t>表16</t>
  </si>
  <si>
    <t>部门（单位）名称</t>
  </si>
  <si>
    <t>019001抚顺市统计局本级-210400000</t>
  </si>
  <si>
    <t>年度主要任务</t>
  </si>
  <si>
    <t>对应项目</t>
  </si>
  <si>
    <t>预算资金情况</t>
  </si>
  <si>
    <t>基本支出人员经费（保工资）</t>
  </si>
  <si>
    <t>基本支出人员经费（刚性）</t>
  </si>
  <si>
    <t>J201 基本支出公用经费（保运转）</t>
  </si>
  <si>
    <t>J202 基本支出公用经费（刚性）</t>
  </si>
  <si>
    <t>J205 基本支出公用经费（保工资）</t>
  </si>
  <si>
    <t>年度绩效目标</t>
  </si>
  <si>
    <t>为了维护局内统计工作正常运行</t>
  </si>
  <si>
    <t>年度绩效指标</t>
  </si>
  <si>
    <t>一级指标</t>
  </si>
  <si>
    <t>二级指标</t>
  </si>
  <si>
    <t>三级指标</t>
  </si>
  <si>
    <t>运算符号</t>
  </si>
  <si>
    <t>指标值</t>
  </si>
  <si>
    <t>度量单位</t>
  </si>
  <si>
    <t>完成时限</t>
  </si>
  <si>
    <t>履职效能</t>
  </si>
  <si>
    <t>重点工作履行情况</t>
  </si>
  <si>
    <t>重点工作办结率</t>
  </si>
  <si>
    <t>=</t>
  </si>
  <si>
    <t>100</t>
  </si>
  <si>
    <t>%</t>
  </si>
  <si>
    <t>2023-12</t>
  </si>
  <si>
    <t>整体工作完成情况</t>
  </si>
  <si>
    <t>工作完成及时率</t>
  </si>
  <si>
    <t>工作质量达标率</t>
  </si>
  <si>
    <t>总体工作完成率</t>
  </si>
  <si>
    <t>基础管理</t>
  </si>
  <si>
    <t>依法行政能力</t>
  </si>
  <si>
    <t>管理规范</t>
  </si>
  <si>
    <t>综合管理水平</t>
  </si>
  <si>
    <t>预算执行</t>
  </si>
  <si>
    <t>预算执行效率</t>
  </si>
  <si>
    <t>结转结余变动率</t>
  </si>
  <si>
    <t>&lt;=</t>
  </si>
  <si>
    <t>0</t>
  </si>
  <si>
    <t>预算调整率</t>
  </si>
  <si>
    <t>5</t>
  </si>
  <si>
    <t>预算执行率</t>
  </si>
  <si>
    <t>管理效率</t>
  </si>
  <si>
    <t>预算编制管理</t>
  </si>
  <si>
    <t>预算绩效目标覆盖率</t>
  </si>
  <si>
    <t>预算监督管理</t>
  </si>
  <si>
    <t>预决算公开情况</t>
  </si>
  <si>
    <t>全部公开</t>
  </si>
  <si>
    <t>预算收支管理</t>
  </si>
  <si>
    <t>预算收入管理规范性</t>
  </si>
  <si>
    <t>预算支出管理规范性</t>
  </si>
  <si>
    <t>财务管理</t>
  </si>
  <si>
    <t>内控制度有效性</t>
  </si>
  <si>
    <t>制度有效</t>
  </si>
  <si>
    <t>资产管理</t>
  </si>
  <si>
    <t>固定资产利用率</t>
  </si>
  <si>
    <t>业务管理</t>
  </si>
  <si>
    <t>政府采购管理违法违规行为发生次数</t>
  </si>
  <si>
    <t>次</t>
  </si>
  <si>
    <t>运行成本</t>
  </si>
  <si>
    <t>成本控制成效</t>
  </si>
  <si>
    <t>“三公”经费变动率</t>
  </si>
  <si>
    <t>在职人员控制率</t>
  </si>
  <si>
    <t>社会效应</t>
  </si>
  <si>
    <t>社会效益</t>
  </si>
  <si>
    <t>统计信息公开及时性</t>
  </si>
  <si>
    <t>及时公开</t>
  </si>
  <si>
    <t>主管部门满意度</t>
  </si>
  <si>
    <t>上级主管部门满意度</t>
  </si>
  <si>
    <t>&gt;=</t>
  </si>
  <si>
    <t>95</t>
  </si>
  <si>
    <t>可持续性</t>
  </si>
  <si>
    <t>体制机制改革</t>
  </si>
  <si>
    <t>人才培养机制健全性</t>
  </si>
  <si>
    <t>机制健全</t>
  </si>
  <si>
    <t>019002抚顺市普查中心-210400000</t>
  </si>
  <si>
    <t>基本支出公用经费（保工资）</t>
  </si>
  <si>
    <t>基本支出公用经费（保运转）</t>
  </si>
  <si>
    <t>为了保证中心工作正常运行。</t>
  </si>
  <si>
    <t>部门预算项目（政策）绩效目标表</t>
  </si>
  <si>
    <t>表17</t>
  </si>
  <si>
    <t>项目(政策)名称</t>
  </si>
  <si>
    <t>主管部门</t>
  </si>
  <si>
    <t>实施单位</t>
  </si>
  <si>
    <t xml:space="preserve">预算资金情况 </t>
  </si>
  <si>
    <t>总体目标</t>
  </si>
  <si>
    <t>为了准确、及时地掌握全国和各省（自治区、直辖市）人口发展变化情况，为国家和省级人民政府掌握人口增长情况、制定国民经济和社会发展计划提供可靠的人口数据，根据国办发[1992]57号文件的要求，每年进行人口变动情况抽样调查</t>
  </si>
  <si>
    <t>绩效指标</t>
  </si>
  <si>
    <t>运算
符号</t>
  </si>
  <si>
    <t>度量
单位</t>
  </si>
  <si>
    <t>产出指标</t>
  </si>
  <si>
    <t>数量指标</t>
  </si>
  <si>
    <t>开展统计调查项目数量</t>
  </si>
  <si>
    <t>1</t>
  </si>
  <si>
    <t>个</t>
  </si>
  <si>
    <t>完成统计报表的项目数量</t>
  </si>
  <si>
    <t>质量指标</t>
  </si>
  <si>
    <t>正常运转率</t>
  </si>
  <si>
    <t>调查方法和统计方法相符性</t>
  </si>
  <si>
    <t>时效指标</t>
  </si>
  <si>
    <t>保障及时率</t>
  </si>
  <si>
    <t>效益指标</t>
  </si>
  <si>
    <t>社会效益指标</t>
  </si>
  <si>
    <t>培训工作完成及时率</t>
  </si>
  <si>
    <t>及时完成</t>
  </si>
  <si>
    <t>可持续影响指标</t>
  </si>
  <si>
    <t>保障水平</t>
  </si>
  <si>
    <t>足额保障</t>
  </si>
  <si>
    <t>满意度指标</t>
  </si>
  <si>
    <t>服务对象满意度指标</t>
  </si>
  <si>
    <t>服务对象满意度</t>
  </si>
  <si>
    <t>为了研究国民经济发展，开展经济数量分析，制定国民经济中长期发展及国家和地方编制投入产出表提供数据资料</t>
  </si>
  <si>
    <t>足额保障率</t>
  </si>
  <si>
    <t>成本指标</t>
  </si>
  <si>
    <t>按标准保障率</t>
  </si>
  <si>
    <t>按时完成</t>
  </si>
  <si>
    <t>地方政府及部门满意度</t>
  </si>
  <si>
    <t>确保单位正常运转</t>
  </si>
  <si>
    <t>形成统计分析报告数</t>
  </si>
  <si>
    <t>20</t>
  </si>
  <si>
    <t>篇</t>
  </si>
  <si>
    <t>保障全年正常运转率</t>
  </si>
  <si>
    <t>培训成本规范管理</t>
  </si>
  <si>
    <t>规范管理</t>
  </si>
  <si>
    <t>为了维护局内网络系统，保证工作正常运行。</t>
  </si>
  <si>
    <t>保障系统正常运行天数</t>
  </si>
  <si>
    <t>365</t>
  </si>
  <si>
    <t>天</t>
  </si>
  <si>
    <t>保障单位正常运行</t>
  </si>
  <si>
    <t>完全保障</t>
  </si>
  <si>
    <t>根据国家统计局和财政部联合制定的《统计部门周期性普查和大型调查经费开支规定》（国统字〔2003〕74号），每五年举办一次全国大规模经济普查。</t>
  </si>
  <si>
    <t>普查员数量</t>
  </si>
  <si>
    <t>550</t>
  </si>
  <si>
    <t>人</t>
  </si>
  <si>
    <t>普查方法和数据统计方法合规性</t>
  </si>
  <si>
    <t>符合规定</t>
  </si>
  <si>
    <t>“两员”选聘人员合格率</t>
  </si>
  <si>
    <t>社会认可度</t>
  </si>
  <si>
    <t>普查对象对普查工作的满意度</t>
  </si>
</sst>
</file>

<file path=xl/styles.xml><?xml version="1.0" encoding="utf-8"?>
<styleSheet xmlns="http://schemas.openxmlformats.org/spreadsheetml/2006/main">
  <numFmts count="7">
    <numFmt numFmtId="44" formatCode="_ &quot;￥&quot;* #,##0.00_ ;_ &quot;￥&quot;* \-#,##0.00_ ;_ &quot;￥&quot;* &quot;-&quot;??_ ;_ @_ "/>
    <numFmt numFmtId="176" formatCode="yyyy/mm/dd"/>
    <numFmt numFmtId="177" formatCode="0.0"/>
    <numFmt numFmtId="43" formatCode="_ * #,##0.00_ ;_ * \-#,##0.00_ ;_ * &quot;-&quot;??_ ;_ @_ "/>
    <numFmt numFmtId="41" formatCode="_ * #,##0_ ;_ * \-#,##0_ ;_ * &quot;-&quot;_ ;_ @_ "/>
    <numFmt numFmtId="42" formatCode="_ &quot;￥&quot;* #,##0_ ;_ &quot;￥&quot;* \-#,##0_ ;_ &quot;￥&quot;* &quot;-&quot;_ ;_ @_ "/>
    <numFmt numFmtId="178" formatCode="#,##0.0"/>
  </numFmts>
  <fonts count="16">
    <font>
      <sz val="11"/>
      <color indexed="8"/>
      <name val="宋体"/>
      <family val="2"/>
      <charset val="1"/>
    </font>
    <font>
      <sz val="12"/>
      <name val="宋体"/>
      <charset val="134"/>
    </font>
    <font>
      <b/>
      <sz val="20"/>
      <name val="宋体"/>
      <charset val="134"/>
    </font>
    <font>
      <sz val="10"/>
      <name val="SimSun"/>
      <charset val="134"/>
    </font>
    <font>
      <sz val="9"/>
      <name val="SimSun"/>
      <charset val="134"/>
    </font>
    <font>
      <sz val="10"/>
      <name val="宋体"/>
      <charset val="134"/>
    </font>
    <font>
      <sz val="10"/>
      <name val="宋体"/>
      <family val="3"/>
      <charset val="134"/>
    </font>
    <font>
      <b/>
      <sz val="20"/>
      <name val="SimSun"/>
      <charset val="134"/>
    </font>
    <font>
      <b/>
      <sz val="9"/>
      <name val="宋体"/>
      <charset val="134"/>
    </font>
    <font>
      <sz val="9"/>
      <name val="宋体"/>
      <family val="3"/>
      <charset val="134"/>
    </font>
    <font>
      <sz val="9"/>
      <name val="宋体"/>
      <charset val="134"/>
    </font>
    <font>
      <b/>
      <sz val="9"/>
      <name val="宋体"/>
      <family val="3"/>
      <charset val="134"/>
    </font>
    <font>
      <b/>
      <sz val="22"/>
      <name val="宋体"/>
      <charset val="134"/>
    </font>
    <font>
      <b/>
      <sz val="16"/>
      <name val="宋体"/>
      <charset val="134"/>
    </font>
    <font>
      <b/>
      <sz val="15"/>
      <color indexed="10"/>
      <name val="宋体"/>
      <charset val="134"/>
    </font>
    <font>
      <b/>
      <sz val="22"/>
      <name val="宋体"/>
      <family val="3"/>
      <charset val="134"/>
    </font>
  </fonts>
  <fills count="3">
    <fill>
      <patternFill patternType="none"/>
    </fill>
    <fill>
      <patternFill patternType="gray125"/>
    </fill>
    <fill>
      <patternFill patternType="solid">
        <fgColor indexed="9"/>
        <bgColor indexed="9"/>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s>
  <cellStyleXfs count="6">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42" fontId="1" fillId="0" borderId="0" applyFont="0" applyFill="0" applyBorder="0" applyAlignment="0" applyProtection="0">
      <alignment vertical="center"/>
    </xf>
  </cellStyleXfs>
  <cellXfs count="92">
    <xf numFmtId="0" fontId="0" fillId="0" borderId="0" xfId="0">
      <alignment vertical="center"/>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vertical="center" wrapText="1"/>
    </xf>
    <xf numFmtId="0" fontId="3" fillId="0" borderId="0" xfId="0" applyFont="1" applyBorder="1" applyAlignment="1">
      <alignment horizontal="righ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4" fontId="5" fillId="2" borderId="1" xfId="0" applyNumberFormat="1" applyFont="1" applyFill="1" applyBorder="1" applyAlignment="1">
      <alignment horizontal="right" vertical="center" wrapText="1"/>
    </xf>
    <xf numFmtId="0" fontId="5" fillId="2" borderId="1" xfId="0" applyFont="1" applyFill="1" applyBorder="1" applyAlignment="1">
      <alignment horizontal="left" vertical="center" wrapText="1"/>
    </xf>
    <xf numFmtId="176" fontId="5" fillId="2" borderId="1" xfId="0" applyNumberFormat="1" applyFont="1" applyFill="1" applyBorder="1" applyAlignment="1">
      <alignment horizontal="center" vertical="center"/>
    </xf>
    <xf numFmtId="0" fontId="0" fillId="0" borderId="0" xfId="0" applyBorder="1">
      <alignment vertical="center"/>
    </xf>
    <xf numFmtId="0" fontId="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horizontal="right" vertical="center" wrapText="1"/>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4" fontId="10" fillId="2" borderId="1" xfId="0" applyNumberFormat="1" applyFont="1" applyFill="1" applyBorder="1" applyAlignment="1">
      <alignment horizontal="right" vertical="center" wrapText="1"/>
    </xf>
    <xf numFmtId="49" fontId="8" fillId="2"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4" fontId="9" fillId="2" borderId="1" xfId="0" applyNumberFormat="1" applyFont="1" applyFill="1" applyBorder="1" applyAlignment="1">
      <alignment horizontal="right" vertical="center" wrapText="1"/>
    </xf>
    <xf numFmtId="49" fontId="11" fillId="2" borderId="1" xfId="0" applyNumberFormat="1" applyFont="1" applyFill="1" applyBorder="1" applyAlignment="1">
      <alignment horizontal="center" vertical="center"/>
    </xf>
    <xf numFmtId="0" fontId="12" fillId="2" borderId="0" xfId="0" applyFont="1" applyFill="1" applyBorder="1" applyAlignment="1">
      <alignment horizontal="center" vertical="center"/>
    </xf>
    <xf numFmtId="2" fontId="5" fillId="2" borderId="0" xfId="0" applyNumberFormat="1" applyFont="1" applyFill="1" applyBorder="1" applyAlignment="1">
      <alignment horizontal="center" vertical="center"/>
    </xf>
    <xf numFmtId="0" fontId="5" fillId="2" borderId="0" xfId="0" applyFont="1" applyFill="1" applyBorder="1" applyAlignment="1">
      <alignment vertical="top"/>
    </xf>
    <xf numFmtId="49" fontId="5" fillId="2" borderId="0" xfId="0" applyNumberFormat="1" applyFont="1" applyFill="1" applyBorder="1" applyAlignment="1">
      <alignment horizontal="center" vertical="center"/>
    </xf>
    <xf numFmtId="177" fontId="5" fillId="2" borderId="0" xfId="0" applyNumberFormat="1" applyFont="1" applyFill="1" applyBorder="1" applyAlignment="1">
      <alignment horizontal="center" vertical="center"/>
    </xf>
    <xf numFmtId="177" fontId="5" fillId="2" borderId="0" xfId="0" applyNumberFormat="1" applyFont="1" applyFill="1" applyBorder="1" applyAlignment="1">
      <alignment horizontal="center" vertical="center" wrapText="1"/>
    </xf>
    <xf numFmtId="0" fontId="6" fillId="2" borderId="0" xfId="0" applyFont="1" applyFill="1" applyBorder="1" applyAlignment="1">
      <alignment vertical="center" wrapText="1"/>
    </xf>
    <xf numFmtId="0" fontId="5" fillId="2" borderId="0" xfId="0" applyFont="1" applyFill="1" applyBorder="1" applyAlignment="1">
      <alignment vertical="center" wrapText="1"/>
    </xf>
    <xf numFmtId="49" fontId="5" fillId="2" borderId="1" xfId="0" applyNumberFormat="1" applyFont="1" applyFill="1" applyBorder="1" applyAlignment="1">
      <alignment horizontal="center" vertical="center" wrapText="1"/>
    </xf>
    <xf numFmtId="177"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left" vertical="center" wrapText="1"/>
    </xf>
    <xf numFmtId="0" fontId="10" fillId="2" borderId="0" xfId="0" applyFont="1" applyFill="1" applyBorder="1" applyAlignment="1">
      <alignment vertical="center" wrapText="1"/>
    </xf>
    <xf numFmtId="177" fontId="5" fillId="2" borderId="0" xfId="0" applyNumberFormat="1" applyFont="1" applyFill="1" applyBorder="1" applyAlignment="1">
      <alignment horizontal="right" vertical="center"/>
    </xf>
    <xf numFmtId="4" fontId="5" fillId="2" borderId="1"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2" fontId="5" fillId="2" borderId="0" xfId="0" applyNumberFormat="1" applyFont="1" applyFill="1" applyBorder="1" applyAlignment="1">
      <alignment horizontal="center" vertical="center" wrapText="1"/>
    </xf>
    <xf numFmtId="0" fontId="5" fillId="2" borderId="0" xfId="0" applyFont="1" applyFill="1" applyBorder="1" applyAlignment="1">
      <alignment vertical="top" wrapText="1"/>
    </xf>
    <xf numFmtId="49" fontId="5" fillId="2" borderId="0" xfId="0" applyNumberFormat="1" applyFont="1" applyFill="1" applyBorder="1" applyAlignment="1">
      <alignment horizontal="center" vertical="center" wrapText="1"/>
    </xf>
    <xf numFmtId="177" fontId="5" fillId="2" borderId="0" xfId="0" applyNumberFormat="1" applyFont="1" applyFill="1" applyBorder="1" applyAlignment="1">
      <alignment horizontal="right" vertical="center" wrapText="1"/>
    </xf>
    <xf numFmtId="2" fontId="5" fillId="2" borderId="0" xfId="0" applyNumberFormat="1" applyFont="1" applyFill="1" applyBorder="1" applyAlignment="1">
      <alignment horizontal="left" vertical="center"/>
    </xf>
    <xf numFmtId="49" fontId="5" fillId="2" borderId="0" xfId="0" applyNumberFormat="1" applyFont="1" applyFill="1" applyBorder="1" applyAlignment="1">
      <alignment horizontal="left" vertical="center" wrapText="1"/>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49" fontId="5" fillId="2" borderId="1" xfId="0" applyNumberFormat="1" applyFont="1" applyFill="1" applyBorder="1" applyAlignment="1">
      <alignment horizontal="left" vertical="center"/>
    </xf>
    <xf numFmtId="0" fontId="5" fillId="0" borderId="1" xfId="0" applyFont="1" applyBorder="1" applyAlignment="1">
      <alignment horizontal="left" vertical="center" wrapText="1"/>
    </xf>
    <xf numFmtId="4" fontId="5" fillId="2" borderId="2" xfId="0" applyNumberFormat="1" applyFont="1" applyFill="1" applyBorder="1" applyAlignment="1">
      <alignment horizontal="right" vertical="center" wrapText="1"/>
    </xf>
    <xf numFmtId="4" fontId="5" fillId="2" borderId="3" xfId="0" applyNumberFormat="1" applyFont="1" applyFill="1" applyBorder="1" applyAlignment="1">
      <alignment horizontal="right" vertical="center" wrapText="1"/>
    </xf>
    <xf numFmtId="49" fontId="6" fillId="2" borderId="1" xfId="0" applyNumberFormat="1" applyFont="1" applyFill="1" applyBorder="1" applyAlignment="1">
      <alignment horizontal="left" vertical="center"/>
    </xf>
    <xf numFmtId="0" fontId="6" fillId="2" borderId="1" xfId="0" applyFont="1" applyFill="1" applyBorder="1" applyAlignment="1">
      <alignment vertical="center"/>
    </xf>
    <xf numFmtId="0" fontId="0" fillId="0" borderId="4" xfId="0" applyBorder="1">
      <alignment vertical="center"/>
    </xf>
    <xf numFmtId="0" fontId="6" fillId="0" borderId="1" xfId="0" applyFont="1" applyBorder="1" applyAlignment="1">
      <alignment horizontal="left" vertical="center" wrapText="1"/>
    </xf>
    <xf numFmtId="4" fontId="6" fillId="2" borderId="1" xfId="0" applyNumberFormat="1" applyFont="1" applyFill="1" applyBorder="1" applyAlignment="1">
      <alignment horizontal="right" vertical="center" wrapText="1"/>
    </xf>
    <xf numFmtId="49" fontId="6" fillId="2" borderId="1" xfId="0" applyNumberFormat="1" applyFont="1" applyFill="1" applyBorder="1" applyAlignment="1">
      <alignment horizontal="left" vertical="center" wrapText="1"/>
    </xf>
    <xf numFmtId="4" fontId="6" fillId="2" borderId="5" xfId="0" applyNumberFormat="1" applyFont="1" applyFill="1" applyBorder="1" applyAlignment="1">
      <alignment horizontal="right" vertical="center" wrapText="1"/>
    </xf>
    <xf numFmtId="4" fontId="6" fillId="2" borderId="4" xfId="0" applyNumberFormat="1" applyFont="1" applyFill="1" applyBorder="1" applyAlignment="1">
      <alignment horizontal="right" vertical="center" wrapText="1"/>
    </xf>
    <xf numFmtId="4" fontId="5" fillId="2" borderId="5" xfId="0" applyNumberFormat="1" applyFont="1" applyFill="1" applyBorder="1" applyAlignment="1">
      <alignment horizontal="right" vertical="center" wrapText="1"/>
    </xf>
    <xf numFmtId="4" fontId="5" fillId="2" borderId="4" xfId="0" applyNumberFormat="1" applyFont="1" applyFill="1" applyBorder="1" applyAlignment="1">
      <alignment horizontal="right" vertical="center" wrapText="1"/>
    </xf>
    <xf numFmtId="0" fontId="13" fillId="2" borderId="0" xfId="0" applyFont="1" applyFill="1" applyBorder="1" applyAlignment="1">
      <alignment horizontal="center" vertical="center"/>
    </xf>
    <xf numFmtId="49" fontId="5" fillId="2" borderId="0" xfId="0" applyNumberFormat="1" applyFont="1" applyFill="1" applyBorder="1" applyAlignment="1">
      <alignment horizontal="left" vertical="center"/>
    </xf>
    <xf numFmtId="49" fontId="5" fillId="2" borderId="0" xfId="0" applyNumberFormat="1" applyFont="1" applyFill="1" applyBorder="1" applyAlignment="1">
      <alignment vertical="center"/>
    </xf>
    <xf numFmtId="49" fontId="5" fillId="2" borderId="0" xfId="0" applyNumberFormat="1" applyFont="1" applyFill="1" applyBorder="1" applyAlignment="1">
      <alignment horizontal="right" vertical="center"/>
    </xf>
    <xf numFmtId="0" fontId="5" fillId="2" borderId="1" xfId="0" applyFont="1" applyFill="1" applyBorder="1" applyAlignment="1">
      <alignment vertical="center" wrapText="1"/>
    </xf>
    <xf numFmtId="0" fontId="5" fillId="2" borderId="0" xfId="0" applyFont="1" applyFill="1" applyBorder="1" applyAlignment="1">
      <alignment horizontal="right" vertical="top"/>
    </xf>
    <xf numFmtId="0" fontId="5" fillId="2" borderId="0" xfId="0" applyFont="1" applyFill="1" applyBorder="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vertical="center"/>
    </xf>
    <xf numFmtId="4" fontId="5" fillId="2" borderId="1" xfId="0" applyNumberFormat="1" applyFont="1" applyFill="1" applyBorder="1" applyAlignment="1">
      <alignment vertical="center" wrapText="1"/>
    </xf>
    <xf numFmtId="0" fontId="5" fillId="2" borderId="0" xfId="0" applyFont="1" applyFill="1" applyBorder="1" applyAlignment="1">
      <alignment vertical="center"/>
    </xf>
    <xf numFmtId="49" fontId="5" fillId="2" borderId="1" xfId="0" applyNumberFormat="1" applyFont="1" applyFill="1" applyBorder="1" applyAlignment="1">
      <alignment horizontal="center" vertical="center"/>
    </xf>
    <xf numFmtId="4" fontId="5" fillId="2" borderId="1" xfId="0" applyNumberFormat="1" applyFont="1" applyFill="1" applyBorder="1" applyAlignment="1">
      <alignment horizontal="right" vertical="center"/>
    </xf>
    <xf numFmtId="49" fontId="5" fillId="2" borderId="1" xfId="0" applyNumberFormat="1" applyFont="1" applyFill="1" applyBorder="1" applyAlignment="1">
      <alignment vertical="center"/>
    </xf>
    <xf numFmtId="177" fontId="5" fillId="2" borderId="1" xfId="0" applyNumberFormat="1" applyFont="1" applyFill="1" applyBorder="1" applyAlignment="1">
      <alignment horizontal="right" vertical="center"/>
    </xf>
    <xf numFmtId="178" fontId="5" fillId="2" borderId="1" xfId="0" applyNumberFormat="1" applyFont="1" applyFill="1" applyBorder="1" applyAlignment="1">
      <alignment horizontal="right" vertical="center"/>
    </xf>
    <xf numFmtId="0" fontId="10" fillId="2" borderId="0" xfId="0" applyFont="1" applyFill="1" applyBorder="1" applyAlignment="1">
      <alignment vertical="top"/>
    </xf>
    <xf numFmtId="2" fontId="14" fillId="2" borderId="0" xfId="0" applyNumberFormat="1" applyFont="1" applyFill="1" applyBorder="1" applyAlignment="1">
      <alignment horizontal="center" vertical="center"/>
    </xf>
    <xf numFmtId="0" fontId="5" fillId="2" borderId="1" xfId="0" applyFont="1" applyFill="1" applyBorder="1" applyAlignment="1">
      <alignment horizontal="right" vertical="center" wrapText="1"/>
    </xf>
    <xf numFmtId="49" fontId="5" fillId="2" borderId="1" xfId="0" applyNumberFormat="1" applyFont="1" applyFill="1" applyBorder="1" applyAlignment="1">
      <alignment vertical="center" wrapText="1"/>
    </xf>
    <xf numFmtId="178" fontId="5" fillId="2" borderId="1" xfId="0" applyNumberFormat="1" applyFont="1" applyFill="1" applyBorder="1" applyAlignment="1">
      <alignment horizontal="right" vertical="center" wrapText="1"/>
    </xf>
    <xf numFmtId="0" fontId="15" fillId="0" borderId="0" xfId="0" applyFont="1" applyBorder="1" applyAlignment="1">
      <alignment horizontal="center" vertical="center" wrapText="1"/>
    </xf>
    <xf numFmtId="0" fontId="12" fillId="0" borderId="0" xfId="0" applyFont="1" applyBorder="1" applyAlignment="1">
      <alignment horizontal="center" vertical="center" wrapText="1"/>
    </xf>
  </cellXfs>
  <cellStyles count="6">
    <cellStyle name="常规" xfId="0" builtinId="0"/>
    <cellStyle name="千位分隔" xfId="1" builtinId="3"/>
    <cellStyle name="货币" xfId="2" builtinId="4"/>
    <cellStyle name="千位分隔[0]" xfId="3" builtinId="6"/>
    <cellStyle name="百分比" xfId="4" builtinId="5"/>
    <cellStyle name="货币[0]" xfId="5" builtinId="7"/>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theme" Target="theme/theme1.xml"/><Relationship Id="rId2" Type="http://schemas.openxmlformats.org/officeDocument/2006/relationships/worksheet" Target="worksheets/sheet2.xml"/><Relationship Id="rId20" Type="http://schemas.openxmlformats.org/officeDocument/2006/relationships/styles" Target="styles.xml"/><Relationship Id="rId21" Type="http://schemas.openxmlformats.org/officeDocument/2006/relationships/sharedStrings" Target="sharedStrings.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31"/>
  <sheetViews>
    <sheetView workbookViewId="0">
      <selection activeCell="A1" sqref="A1:Q31"/>
    </sheetView>
  </sheetViews>
  <sheetFormatPr defaultColWidth="10" defaultRowHeight="13.5"/>
  <cols>
    <col min="1" max="17" width="7.625" customWidth="1"/>
  </cols>
  <sheetData>
    <row r="1" ht="44.1" customHeight="1" spans="1:17">
      <c r="A1" s="90" t="s">
        <v>0</v>
      </c>
      <c r="B1" s="91"/>
      <c r="C1" s="91"/>
      <c r="D1" s="91"/>
      <c r="E1" s="91"/>
      <c r="F1" s="91"/>
      <c r="G1" s="91"/>
      <c r="H1" s="91"/>
      <c r="I1" s="91"/>
      <c r="J1" s="91"/>
      <c r="K1" s="91"/>
      <c r="L1" s="91"/>
      <c r="M1" s="91"/>
      <c r="N1" s="91"/>
      <c r="O1" s="91"/>
      <c r="P1" s="91"/>
      <c r="Q1" s="91"/>
    </row>
    <row r="2" ht="16.35" customHeight="1" spans="1:17">
      <c r="A2" s="91"/>
      <c r="B2" s="91"/>
      <c r="C2" s="91"/>
      <c r="D2" s="91"/>
      <c r="E2" s="91"/>
      <c r="F2" s="91"/>
      <c r="G2" s="91"/>
      <c r="H2" s="91"/>
      <c r="I2" s="91"/>
      <c r="J2" s="91"/>
      <c r="K2" s="91"/>
      <c r="L2" s="91"/>
      <c r="M2" s="91"/>
      <c r="N2" s="91"/>
      <c r="O2" s="91"/>
      <c r="P2" s="91"/>
      <c r="Q2" s="91"/>
    </row>
    <row r="3" ht="16.35" customHeight="1" spans="1:17">
      <c r="A3" s="91"/>
      <c r="B3" s="91"/>
      <c r="C3" s="91"/>
      <c r="D3" s="91"/>
      <c r="E3" s="91"/>
      <c r="F3" s="91"/>
      <c r="G3" s="91"/>
      <c r="H3" s="91"/>
      <c r="I3" s="91"/>
      <c r="J3" s="91"/>
      <c r="K3" s="91"/>
      <c r="L3" s="91"/>
      <c r="M3" s="91"/>
      <c r="N3" s="91"/>
      <c r="O3" s="91"/>
      <c r="P3" s="91"/>
      <c r="Q3" s="91"/>
    </row>
    <row r="4" ht="16.35" customHeight="1" spans="1:17">
      <c r="A4" s="91"/>
      <c r="B4" s="91"/>
      <c r="C4" s="91"/>
      <c r="D4" s="91"/>
      <c r="E4" s="91"/>
      <c r="F4" s="91"/>
      <c r="G4" s="91"/>
      <c r="H4" s="91"/>
      <c r="I4" s="91"/>
      <c r="J4" s="91"/>
      <c r="K4" s="91"/>
      <c r="L4" s="91"/>
      <c r="M4" s="91"/>
      <c r="N4" s="91"/>
      <c r="O4" s="91"/>
      <c r="P4" s="91"/>
      <c r="Q4" s="91"/>
    </row>
    <row r="5" ht="16.35" customHeight="1" spans="1:17">
      <c r="A5" s="91"/>
      <c r="B5" s="91"/>
      <c r="C5" s="91"/>
      <c r="D5" s="91"/>
      <c r="E5" s="91"/>
      <c r="F5" s="91"/>
      <c r="G5" s="91"/>
      <c r="H5" s="91"/>
      <c r="I5" s="91"/>
      <c r="J5" s="91"/>
      <c r="K5" s="91"/>
      <c r="L5" s="91"/>
      <c r="M5" s="91"/>
      <c r="N5" s="91"/>
      <c r="O5" s="91"/>
      <c r="P5" s="91"/>
      <c r="Q5" s="91"/>
    </row>
    <row r="6" ht="16.35" customHeight="1" spans="1:17">
      <c r="A6" s="91"/>
      <c r="B6" s="91"/>
      <c r="C6" s="91"/>
      <c r="D6" s="91"/>
      <c r="E6" s="91"/>
      <c r="F6" s="91"/>
      <c r="G6" s="91"/>
      <c r="H6" s="91"/>
      <c r="I6" s="91"/>
      <c r="J6" s="91"/>
      <c r="K6" s="91"/>
      <c r="L6" s="91"/>
      <c r="M6" s="91"/>
      <c r="N6" s="91"/>
      <c r="O6" s="91"/>
      <c r="P6" s="91"/>
      <c r="Q6" s="91"/>
    </row>
    <row r="7" ht="16.35" customHeight="1" spans="1:17">
      <c r="A7" s="91"/>
      <c r="B7" s="91"/>
      <c r="C7" s="91"/>
      <c r="D7" s="91"/>
      <c r="E7" s="91"/>
      <c r="F7" s="91"/>
      <c r="G7" s="91"/>
      <c r="H7" s="91"/>
      <c r="I7" s="91"/>
      <c r="J7" s="91"/>
      <c r="K7" s="91"/>
      <c r="L7" s="91"/>
      <c r="M7" s="91"/>
      <c r="N7" s="91"/>
      <c r="O7" s="91"/>
      <c r="P7" s="91"/>
      <c r="Q7" s="91"/>
    </row>
    <row r="8" ht="16.35" customHeight="1" spans="1:17">
      <c r="A8" s="91"/>
      <c r="B8" s="91"/>
      <c r="C8" s="91"/>
      <c r="D8" s="91"/>
      <c r="E8" s="91"/>
      <c r="F8" s="91"/>
      <c r="G8" s="91"/>
      <c r="H8" s="91"/>
      <c r="I8" s="91"/>
      <c r="J8" s="91"/>
      <c r="K8" s="91"/>
      <c r="L8" s="91"/>
      <c r="M8" s="91"/>
      <c r="N8" s="91"/>
      <c r="O8" s="91"/>
      <c r="P8" s="91"/>
      <c r="Q8" s="91"/>
    </row>
    <row r="9" ht="16.35" customHeight="1" spans="1:17">
      <c r="A9" s="91"/>
      <c r="B9" s="91"/>
      <c r="C9" s="91"/>
      <c r="D9" s="91"/>
      <c r="E9" s="91"/>
      <c r="F9" s="91"/>
      <c r="G9" s="91"/>
      <c r="H9" s="91"/>
      <c r="I9" s="91"/>
      <c r="J9" s="91"/>
      <c r="K9" s="91"/>
      <c r="L9" s="91"/>
      <c r="M9" s="91"/>
      <c r="N9" s="91"/>
      <c r="O9" s="91"/>
      <c r="P9" s="91"/>
      <c r="Q9" s="91"/>
    </row>
    <row r="10" ht="16.35" customHeight="1" spans="1:17">
      <c r="A10" s="91"/>
      <c r="B10" s="91"/>
      <c r="C10" s="91"/>
      <c r="D10" s="91"/>
      <c r="E10" s="91"/>
      <c r="F10" s="91"/>
      <c r="G10" s="91"/>
      <c r="H10" s="91"/>
      <c r="I10" s="91"/>
      <c r="J10" s="91"/>
      <c r="K10" s="91"/>
      <c r="L10" s="91"/>
      <c r="M10" s="91"/>
      <c r="N10" s="91"/>
      <c r="O10" s="91"/>
      <c r="P10" s="91"/>
      <c r="Q10" s="91"/>
    </row>
    <row r="11" ht="16.35" customHeight="1" spans="1:17">
      <c r="A11" s="91"/>
      <c r="B11" s="91"/>
      <c r="C11" s="91"/>
      <c r="D11" s="91"/>
      <c r="E11" s="91"/>
      <c r="F11" s="91"/>
      <c r="G11" s="91"/>
      <c r="H11" s="91"/>
      <c r="I11" s="91"/>
      <c r="J11" s="91"/>
      <c r="K11" s="91"/>
      <c r="L11" s="91"/>
      <c r="M11" s="91"/>
      <c r="N11" s="91"/>
      <c r="O11" s="91"/>
      <c r="P11" s="91"/>
      <c r="Q11" s="91"/>
    </row>
    <row r="12" ht="16.35" customHeight="1" spans="1:17">
      <c r="A12" s="91"/>
      <c r="B12" s="91"/>
      <c r="C12" s="91"/>
      <c r="D12" s="91"/>
      <c r="E12" s="91"/>
      <c r="F12" s="91"/>
      <c r="G12" s="91"/>
      <c r="H12" s="91"/>
      <c r="I12" s="91"/>
      <c r="J12" s="91"/>
      <c r="K12" s="91"/>
      <c r="L12" s="91"/>
      <c r="M12" s="91"/>
      <c r="N12" s="91"/>
      <c r="O12" s="91"/>
      <c r="P12" s="91"/>
      <c r="Q12" s="91"/>
    </row>
    <row r="13" ht="16.35" customHeight="1" spans="1:17">
      <c r="A13" s="91"/>
      <c r="B13" s="91"/>
      <c r="C13" s="91"/>
      <c r="D13" s="91"/>
      <c r="E13" s="91"/>
      <c r="F13" s="91"/>
      <c r="G13" s="91"/>
      <c r="H13" s="91"/>
      <c r="I13" s="91"/>
      <c r="J13" s="91"/>
      <c r="K13" s="91"/>
      <c r="L13" s="91"/>
      <c r="M13" s="91"/>
      <c r="N13" s="91"/>
      <c r="O13" s="91"/>
      <c r="P13" s="91"/>
      <c r="Q13" s="91"/>
    </row>
    <row r="14" ht="16.35" customHeight="1" spans="1:17">
      <c r="A14" s="91"/>
      <c r="B14" s="91"/>
      <c r="C14" s="91"/>
      <c r="D14" s="91"/>
      <c r="E14" s="91"/>
      <c r="F14" s="91"/>
      <c r="G14" s="91"/>
      <c r="H14" s="91"/>
      <c r="I14" s="91"/>
      <c r="J14" s="91"/>
      <c r="K14" s="91"/>
      <c r="L14" s="91"/>
      <c r="M14" s="91"/>
      <c r="N14" s="91"/>
      <c r="O14" s="91"/>
      <c r="P14" s="91"/>
      <c r="Q14" s="91"/>
    </row>
    <row r="15" ht="16.35" customHeight="1" spans="1:17">
      <c r="A15" s="91"/>
      <c r="B15" s="91"/>
      <c r="C15" s="91"/>
      <c r="D15" s="91"/>
      <c r="E15" s="91"/>
      <c r="F15" s="91"/>
      <c r="G15" s="91"/>
      <c r="H15" s="91"/>
      <c r="I15" s="91"/>
      <c r="J15" s="91"/>
      <c r="K15" s="91"/>
      <c r="L15" s="91"/>
      <c r="M15" s="91"/>
      <c r="N15" s="91"/>
      <c r="O15" s="91"/>
      <c r="P15" s="91"/>
      <c r="Q15" s="91"/>
    </row>
    <row r="16" ht="16.35" customHeight="1" spans="1:17">
      <c r="A16" s="91"/>
      <c r="B16" s="91"/>
      <c r="C16" s="91"/>
      <c r="D16" s="91"/>
      <c r="E16" s="91"/>
      <c r="F16" s="91"/>
      <c r="G16" s="91"/>
      <c r="H16" s="91"/>
      <c r="I16" s="91"/>
      <c r="J16" s="91"/>
      <c r="K16" s="91"/>
      <c r="L16" s="91"/>
      <c r="M16" s="91"/>
      <c r="N16" s="91"/>
      <c r="O16" s="91"/>
      <c r="P16" s="91"/>
      <c r="Q16" s="91"/>
    </row>
    <row r="17" ht="16.35" customHeight="1" spans="1:17">
      <c r="A17" s="91"/>
      <c r="B17" s="91"/>
      <c r="C17" s="91"/>
      <c r="D17" s="91"/>
      <c r="E17" s="91"/>
      <c r="F17" s="91"/>
      <c r="G17" s="91"/>
      <c r="H17" s="91"/>
      <c r="I17" s="91"/>
      <c r="J17" s="91"/>
      <c r="K17" s="91"/>
      <c r="L17" s="91"/>
      <c r="M17" s="91"/>
      <c r="N17" s="91"/>
      <c r="O17" s="91"/>
      <c r="P17" s="91"/>
      <c r="Q17" s="91"/>
    </row>
    <row r="18" ht="16.35" customHeight="1" spans="1:17">
      <c r="A18" s="91"/>
      <c r="B18" s="91"/>
      <c r="C18" s="91"/>
      <c r="D18" s="91"/>
      <c r="E18" s="91"/>
      <c r="F18" s="91"/>
      <c r="G18" s="91"/>
      <c r="H18" s="91"/>
      <c r="I18" s="91"/>
      <c r="J18" s="91"/>
      <c r="K18" s="91"/>
      <c r="L18" s="91"/>
      <c r="M18" s="91"/>
      <c r="N18" s="91"/>
      <c r="O18" s="91"/>
      <c r="P18" s="91"/>
      <c r="Q18" s="91"/>
    </row>
    <row r="19" ht="16.35" customHeight="1" spans="1:17">
      <c r="A19" s="91"/>
      <c r="B19" s="91"/>
      <c r="C19" s="91"/>
      <c r="D19" s="91"/>
      <c r="E19" s="91"/>
      <c r="F19" s="91"/>
      <c r="G19" s="91"/>
      <c r="H19" s="91"/>
      <c r="I19" s="91"/>
      <c r="J19" s="91"/>
      <c r="K19" s="91"/>
      <c r="L19" s="91"/>
      <c r="M19" s="91"/>
      <c r="N19" s="91"/>
      <c r="O19" s="91"/>
      <c r="P19" s="91"/>
      <c r="Q19" s="91"/>
    </row>
    <row r="20" ht="16.35" customHeight="1" spans="1:17">
      <c r="A20" s="91"/>
      <c r="B20" s="91"/>
      <c r="C20" s="91"/>
      <c r="D20" s="91"/>
      <c r="E20" s="91"/>
      <c r="F20" s="91"/>
      <c r="G20" s="91"/>
      <c r="H20" s="91"/>
      <c r="I20" s="91"/>
      <c r="J20" s="91"/>
      <c r="K20" s="91"/>
      <c r="L20" s="91"/>
      <c r="M20" s="91"/>
      <c r="N20" s="91"/>
      <c r="O20" s="91"/>
      <c r="P20" s="91"/>
      <c r="Q20" s="91"/>
    </row>
    <row r="21" ht="16.35" customHeight="1" spans="1:17">
      <c r="A21" s="91"/>
      <c r="B21" s="91"/>
      <c r="C21" s="91"/>
      <c r="D21" s="91"/>
      <c r="E21" s="91"/>
      <c r="F21" s="91"/>
      <c r="G21" s="91"/>
      <c r="H21" s="91"/>
      <c r="I21" s="91"/>
      <c r="J21" s="91"/>
      <c r="K21" s="91"/>
      <c r="L21" s="91"/>
      <c r="M21" s="91"/>
      <c r="N21" s="91"/>
      <c r="O21" s="91"/>
      <c r="P21" s="91"/>
      <c r="Q21" s="91"/>
    </row>
    <row r="22" ht="16.35" customHeight="1" spans="1:17">
      <c r="A22" s="91"/>
      <c r="B22" s="91"/>
      <c r="C22" s="91"/>
      <c r="D22" s="91"/>
      <c r="E22" s="91"/>
      <c r="F22" s="91"/>
      <c r="G22" s="91"/>
      <c r="H22" s="91"/>
      <c r="I22" s="91"/>
      <c r="J22" s="91"/>
      <c r="K22" s="91"/>
      <c r="L22" s="91"/>
      <c r="M22" s="91"/>
      <c r="N22" s="91"/>
      <c r="O22" s="91"/>
      <c r="P22" s="91"/>
      <c r="Q22" s="91"/>
    </row>
    <row r="23" ht="16.35" customHeight="1" spans="1:17">
      <c r="A23" s="91"/>
      <c r="B23" s="91"/>
      <c r="C23" s="91"/>
      <c r="D23" s="91"/>
      <c r="E23" s="91"/>
      <c r="F23" s="91"/>
      <c r="G23" s="91"/>
      <c r="H23" s="91"/>
      <c r="I23" s="91"/>
      <c r="J23" s="91"/>
      <c r="K23" s="91"/>
      <c r="L23" s="91"/>
      <c r="M23" s="91"/>
      <c r="N23" s="91"/>
      <c r="O23" s="91"/>
      <c r="P23" s="91"/>
      <c r="Q23" s="91"/>
    </row>
    <row r="24" ht="16.35" customHeight="1" spans="1:17">
      <c r="A24" s="91"/>
      <c r="B24" s="91"/>
      <c r="C24" s="91"/>
      <c r="D24" s="91"/>
      <c r="E24" s="91"/>
      <c r="F24" s="91"/>
      <c r="G24" s="91"/>
      <c r="H24" s="91"/>
      <c r="I24" s="91"/>
      <c r="J24" s="91"/>
      <c r="K24" s="91"/>
      <c r="L24" s="91"/>
      <c r="M24" s="91"/>
      <c r="N24" s="91"/>
      <c r="O24" s="91"/>
      <c r="P24" s="91"/>
      <c r="Q24" s="91"/>
    </row>
    <row r="25" ht="16.35" customHeight="1" spans="1:17">
      <c r="A25" s="91"/>
      <c r="B25" s="91"/>
      <c r="C25" s="91"/>
      <c r="D25" s="91"/>
      <c r="E25" s="91"/>
      <c r="F25" s="91"/>
      <c r="G25" s="91"/>
      <c r="H25" s="91"/>
      <c r="I25" s="91"/>
      <c r="J25" s="91"/>
      <c r="K25" s="91"/>
      <c r="L25" s="91"/>
      <c r="M25" s="91"/>
      <c r="N25" s="91"/>
      <c r="O25" s="91"/>
      <c r="P25" s="91"/>
      <c r="Q25" s="91"/>
    </row>
    <row r="26" ht="16.35" customHeight="1" spans="1:17">
      <c r="A26" s="91"/>
      <c r="B26" s="91"/>
      <c r="C26" s="91"/>
      <c r="D26" s="91"/>
      <c r="E26" s="91"/>
      <c r="F26" s="91"/>
      <c r="G26" s="91"/>
      <c r="H26" s="91"/>
      <c r="I26" s="91"/>
      <c r="J26" s="91"/>
      <c r="K26" s="91"/>
      <c r="L26" s="91"/>
      <c r="M26" s="91"/>
      <c r="N26" s="91"/>
      <c r="O26" s="91"/>
      <c r="P26" s="91"/>
      <c r="Q26" s="91"/>
    </row>
    <row r="27" ht="16.35" customHeight="1" spans="1:17">
      <c r="A27" s="91"/>
      <c r="B27" s="91"/>
      <c r="C27" s="91"/>
      <c r="D27" s="91"/>
      <c r="E27" s="91"/>
      <c r="F27" s="91"/>
      <c r="G27" s="91"/>
      <c r="H27" s="91"/>
      <c r="I27" s="91"/>
      <c r="J27" s="91"/>
      <c r="K27" s="91"/>
      <c r="L27" s="91"/>
      <c r="M27" s="91"/>
      <c r="N27" s="91"/>
      <c r="O27" s="91"/>
      <c r="P27" s="91"/>
      <c r="Q27" s="91"/>
    </row>
    <row r="28" ht="16.35" customHeight="1" spans="1:17">
      <c r="A28" s="91"/>
      <c r="B28" s="91"/>
      <c r="C28" s="91"/>
      <c r="D28" s="91"/>
      <c r="E28" s="91"/>
      <c r="F28" s="91"/>
      <c r="G28" s="91"/>
      <c r="H28" s="91"/>
      <c r="I28" s="91"/>
      <c r="J28" s="91"/>
      <c r="K28" s="91"/>
      <c r="L28" s="91"/>
      <c r="M28" s="91"/>
      <c r="N28" s="91"/>
      <c r="O28" s="91"/>
      <c r="P28" s="91"/>
      <c r="Q28" s="91"/>
    </row>
    <row r="29" ht="16.35" customHeight="1" spans="1:17">
      <c r="A29" s="91"/>
      <c r="B29" s="91"/>
      <c r="C29" s="91"/>
      <c r="D29" s="91"/>
      <c r="E29" s="91"/>
      <c r="F29" s="91"/>
      <c r="G29" s="91"/>
      <c r="H29" s="91"/>
      <c r="I29" s="91"/>
      <c r="J29" s="91"/>
      <c r="K29" s="91"/>
      <c r="L29" s="91"/>
      <c r="M29" s="91"/>
      <c r="N29" s="91"/>
      <c r="O29" s="91"/>
      <c r="P29" s="91"/>
      <c r="Q29" s="91"/>
    </row>
    <row r="30" ht="16.35" customHeight="1" spans="1:17">
      <c r="A30" s="91"/>
      <c r="B30" s="91"/>
      <c r="C30" s="91"/>
      <c r="D30" s="91"/>
      <c r="E30" s="91"/>
      <c r="F30" s="91"/>
      <c r="G30" s="91"/>
      <c r="H30" s="91"/>
      <c r="I30" s="91"/>
      <c r="J30" s="91"/>
      <c r="K30" s="91"/>
      <c r="L30" s="91"/>
      <c r="M30" s="91"/>
      <c r="N30" s="91"/>
      <c r="O30" s="91"/>
      <c r="P30" s="91"/>
      <c r="Q30" s="91"/>
    </row>
    <row r="31" ht="16.35" customHeight="1" spans="1:17">
      <c r="A31" s="91"/>
      <c r="B31" s="91"/>
      <c r="C31" s="91"/>
      <c r="D31" s="91"/>
      <c r="E31" s="91"/>
      <c r="F31" s="91"/>
      <c r="G31" s="91"/>
      <c r="H31" s="91"/>
      <c r="I31" s="91"/>
      <c r="J31" s="91"/>
      <c r="K31" s="91"/>
      <c r="L31" s="91"/>
      <c r="M31" s="91"/>
      <c r="N31" s="91"/>
      <c r="O31" s="91"/>
      <c r="P31" s="91"/>
      <c r="Q31" s="91"/>
    </row>
  </sheetData>
  <mergeCells count="1">
    <mergeCell ref="A1:Q31"/>
  </mergeCells>
  <printOptions horizontalCentered="1"/>
  <pageMargins left="0.392361111111111" right="0.392361111111111" top="0.392361111111111" bottom="0.392361111111111" header="0.503472222222222" footer="0.503472222222222"/>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14"/>
  <sheetViews>
    <sheetView workbookViewId="0">
      <pane ySplit="7" topLeftCell="A8" activePane="bottomLeft" state="frozen"/>
      <selection/>
      <selection pane="bottomLeft" activeCell="A9" sqref="A9"/>
    </sheetView>
  </sheetViews>
  <sheetFormatPr defaultColWidth="10" defaultRowHeight="13.5"/>
  <cols>
    <col min="1" max="1" width="12.875" customWidth="1"/>
    <col min="2" max="2" width="16.375" customWidth="1"/>
    <col min="3" max="4" width="11.25" customWidth="1"/>
    <col min="5" max="5" width="10.25" customWidth="1"/>
    <col min="6" max="6" width="7.875" customWidth="1"/>
    <col min="7" max="9" width="6.125" customWidth="1"/>
    <col min="10" max="11" width="7.75" customWidth="1"/>
    <col min="12" max="12" width="7.875" customWidth="1"/>
    <col min="13" max="15" width="5.625" customWidth="1"/>
    <col min="16" max="16" width="9.75" customWidth="1"/>
  </cols>
  <sheetData>
    <row r="1" ht="35.85" customHeight="1" spans="1:15">
      <c r="A1" s="46" t="s">
        <v>180</v>
      </c>
      <c r="B1" s="46"/>
      <c r="C1" s="46"/>
      <c r="D1" s="46"/>
      <c r="E1" s="46"/>
      <c r="F1" s="46"/>
      <c r="G1" s="46"/>
      <c r="H1" s="46"/>
      <c r="I1" s="46"/>
      <c r="J1" s="46"/>
      <c r="K1" s="46"/>
      <c r="L1" s="46"/>
      <c r="M1" s="46"/>
      <c r="N1" s="46"/>
      <c r="O1" s="46"/>
    </row>
    <row r="2" ht="16.35" customHeight="1" spans="1:15">
      <c r="A2" s="47"/>
      <c r="B2" s="47"/>
      <c r="C2" s="47"/>
      <c r="D2" s="47"/>
      <c r="E2" s="47"/>
      <c r="F2" s="47"/>
      <c r="G2" s="47"/>
      <c r="H2" s="47"/>
      <c r="I2" s="47"/>
      <c r="J2" s="48"/>
      <c r="K2" s="43"/>
      <c r="L2" s="43"/>
      <c r="M2" s="43"/>
      <c r="N2" s="43"/>
      <c r="O2" s="50"/>
    </row>
    <row r="3" ht="16.35" customHeight="1" spans="1:15">
      <c r="A3" s="48" t="s">
        <v>181</v>
      </c>
      <c r="B3" s="49"/>
      <c r="C3" s="37"/>
      <c r="D3" s="37"/>
      <c r="E3" s="37"/>
      <c r="F3" s="37"/>
      <c r="G3" s="37"/>
      <c r="H3" s="37"/>
      <c r="I3" s="37"/>
      <c r="J3" s="48"/>
      <c r="K3" s="48"/>
      <c r="L3" s="48"/>
      <c r="M3" s="39"/>
      <c r="N3" s="39"/>
      <c r="O3" s="50"/>
    </row>
    <row r="4" ht="16.35" customHeight="1" spans="1:15">
      <c r="A4" s="38" t="s">
        <v>3</v>
      </c>
      <c r="B4" s="39"/>
      <c r="C4" s="39"/>
      <c r="D4" s="39"/>
      <c r="E4" s="39"/>
      <c r="F4" s="39"/>
      <c r="G4" s="39"/>
      <c r="H4" s="39"/>
      <c r="I4" s="39"/>
      <c r="J4" s="39"/>
      <c r="K4" s="4" t="s">
        <v>4</v>
      </c>
      <c r="L4" s="4"/>
      <c r="M4" s="4"/>
      <c r="N4" s="4"/>
      <c r="O4" s="4"/>
    </row>
    <row r="5" ht="26.1" customHeight="1" spans="1:15">
      <c r="A5" s="5" t="s">
        <v>32</v>
      </c>
      <c r="B5" s="40" t="s">
        <v>182</v>
      </c>
      <c r="C5" s="41" t="s">
        <v>33</v>
      </c>
      <c r="D5" s="41" t="s">
        <v>34</v>
      </c>
      <c r="E5" s="41"/>
      <c r="F5" s="41"/>
      <c r="G5" s="41"/>
      <c r="H5" s="41"/>
      <c r="I5" s="41"/>
      <c r="J5" s="5" t="s">
        <v>25</v>
      </c>
      <c r="K5" s="5"/>
      <c r="L5" s="5"/>
      <c r="M5" s="5"/>
      <c r="N5" s="5"/>
      <c r="O5" s="5"/>
    </row>
    <row r="6" ht="32.65" customHeight="1" spans="1:15">
      <c r="A6" s="5"/>
      <c r="B6" s="40"/>
      <c r="C6" s="41"/>
      <c r="D6" s="5" t="s">
        <v>35</v>
      </c>
      <c r="E6" s="5" t="s">
        <v>183</v>
      </c>
      <c r="F6" s="5" t="s">
        <v>37</v>
      </c>
      <c r="G6" s="5" t="s">
        <v>38</v>
      </c>
      <c r="H6" s="5" t="s">
        <v>39</v>
      </c>
      <c r="I6" s="41" t="s">
        <v>40</v>
      </c>
      <c r="J6" s="5" t="s">
        <v>35</v>
      </c>
      <c r="K6" s="5" t="s">
        <v>183</v>
      </c>
      <c r="L6" s="5" t="s">
        <v>37</v>
      </c>
      <c r="M6" s="5" t="s">
        <v>38</v>
      </c>
      <c r="N6" s="5" t="s">
        <v>39</v>
      </c>
      <c r="O6" s="41" t="s">
        <v>40</v>
      </c>
    </row>
    <row r="7" ht="32.65" customHeight="1" spans="1:15">
      <c r="A7" s="5"/>
      <c r="B7" s="40"/>
      <c r="C7" s="41"/>
      <c r="D7" s="5"/>
      <c r="E7" s="5"/>
      <c r="F7" s="5"/>
      <c r="G7" s="5"/>
      <c r="H7" s="5"/>
      <c r="I7" s="41"/>
      <c r="J7" s="5"/>
      <c r="K7" s="5"/>
      <c r="L7" s="5"/>
      <c r="M7" s="5"/>
      <c r="N7" s="5"/>
      <c r="O7" s="41"/>
    </row>
    <row r="8" ht="26.1" customHeight="1" spans="1:15">
      <c r="A8" s="5" t="s">
        <v>35</v>
      </c>
      <c r="B8" s="40"/>
      <c r="C8" s="10">
        <v>105.97</v>
      </c>
      <c r="D8" s="10">
        <v>105.97</v>
      </c>
      <c r="E8" s="10">
        <v>105.97</v>
      </c>
      <c r="F8" s="10"/>
      <c r="G8" s="10"/>
      <c r="H8" s="10"/>
      <c r="I8" s="10"/>
      <c r="J8" s="10"/>
      <c r="K8" s="10"/>
      <c r="L8" s="10"/>
      <c r="M8" s="10"/>
      <c r="N8" s="10"/>
      <c r="O8" s="10"/>
    </row>
    <row r="9" ht="27.6" customHeight="1" spans="1:15">
      <c r="A9" s="64" t="s">
        <v>184</v>
      </c>
      <c r="B9" s="42"/>
      <c r="C9" s="10">
        <v>105.97</v>
      </c>
      <c r="D9" s="10">
        <v>105.97</v>
      </c>
      <c r="E9" s="10">
        <v>105.97</v>
      </c>
      <c r="F9" s="10"/>
      <c r="G9" s="10"/>
      <c r="H9" s="10"/>
      <c r="I9" s="10"/>
      <c r="J9" s="10"/>
      <c r="K9" s="10"/>
      <c r="L9" s="10"/>
      <c r="M9" s="10"/>
      <c r="N9" s="10"/>
      <c r="O9" s="10"/>
    </row>
    <row r="10" ht="27.6" customHeight="1" spans="1:15">
      <c r="A10" s="42"/>
      <c r="B10" s="42" t="s">
        <v>185</v>
      </c>
      <c r="C10" s="10">
        <v>2.2</v>
      </c>
      <c r="D10" s="10">
        <v>2.2</v>
      </c>
      <c r="E10" s="10">
        <v>2.2</v>
      </c>
      <c r="F10" s="10"/>
      <c r="G10" s="10"/>
      <c r="H10" s="10"/>
      <c r="I10" s="10"/>
      <c r="J10" s="10"/>
      <c r="K10" s="10"/>
      <c r="L10" s="10"/>
      <c r="M10" s="10"/>
      <c r="N10" s="10"/>
      <c r="O10" s="10"/>
    </row>
    <row r="11" ht="26.1" customHeight="1" spans="1:15">
      <c r="A11" s="42"/>
      <c r="B11" s="42" t="s">
        <v>186</v>
      </c>
      <c r="C11" s="10">
        <v>11.8</v>
      </c>
      <c r="D11" s="10">
        <v>11.8</v>
      </c>
      <c r="E11" s="10">
        <v>11.8</v>
      </c>
      <c r="F11" s="10"/>
      <c r="G11" s="10"/>
      <c r="H11" s="10"/>
      <c r="I11" s="10"/>
      <c r="J11" s="10"/>
      <c r="K11" s="10"/>
      <c r="L11" s="10"/>
      <c r="M11" s="10"/>
      <c r="N11" s="10"/>
      <c r="O11" s="10"/>
    </row>
    <row r="12" ht="26.1" customHeight="1" spans="1:15">
      <c r="A12" s="42"/>
      <c r="B12" s="42" t="s">
        <v>187</v>
      </c>
      <c r="C12" s="10">
        <v>4.65</v>
      </c>
      <c r="D12" s="10">
        <v>4.65</v>
      </c>
      <c r="E12" s="10">
        <v>4.65</v>
      </c>
      <c r="F12" s="10"/>
      <c r="G12" s="10"/>
      <c r="H12" s="10"/>
      <c r="I12" s="10"/>
      <c r="J12" s="10"/>
      <c r="K12" s="10"/>
      <c r="L12" s="10"/>
      <c r="M12" s="10"/>
      <c r="N12" s="10"/>
      <c r="O12" s="10"/>
    </row>
    <row r="13" ht="26.1" customHeight="1" spans="1:15">
      <c r="A13" s="42"/>
      <c r="B13" s="42" t="s">
        <v>188</v>
      </c>
      <c r="C13" s="10">
        <v>7.32</v>
      </c>
      <c r="D13" s="10">
        <v>7.32</v>
      </c>
      <c r="E13" s="10">
        <v>7.32</v>
      </c>
      <c r="F13" s="10"/>
      <c r="G13" s="10"/>
      <c r="H13" s="10"/>
      <c r="I13" s="10"/>
      <c r="J13" s="10"/>
      <c r="K13" s="10"/>
      <c r="L13" s="10"/>
      <c r="M13" s="10"/>
      <c r="N13" s="10"/>
      <c r="O13" s="10"/>
    </row>
    <row r="14" ht="26.1" customHeight="1" spans="1:15">
      <c r="A14" s="42"/>
      <c r="B14" s="42" t="s">
        <v>189</v>
      </c>
      <c r="C14" s="10">
        <v>80</v>
      </c>
      <c r="D14" s="10">
        <v>80</v>
      </c>
      <c r="E14" s="10">
        <v>80</v>
      </c>
      <c r="F14" s="10"/>
      <c r="G14" s="10"/>
      <c r="H14" s="10"/>
      <c r="I14" s="10"/>
      <c r="J14" s="10"/>
      <c r="K14" s="10"/>
      <c r="L14" s="10"/>
      <c r="M14" s="10"/>
      <c r="N14" s="10"/>
      <c r="O14" s="10"/>
    </row>
  </sheetData>
  <mergeCells count="20">
    <mergeCell ref="A1:O1"/>
    <mergeCell ref="A4:J4"/>
    <mergeCell ref="K4:O4"/>
    <mergeCell ref="D5:I5"/>
    <mergeCell ref="J5:O5"/>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orizontalCentered="1"/>
  <pageMargins left="0.392361111111111" right="0.392361111111111" top="0.392361111111111" bottom="0.392361111111111" header="0.503472222222222" footer="0.503472222222222"/>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9"/>
  <sheetViews>
    <sheetView workbookViewId="0">
      <pane ySplit="7" topLeftCell="A8" activePane="bottomLeft" state="frozen"/>
      <selection/>
      <selection pane="bottomLeft" activeCell="E29" sqref="E29"/>
    </sheetView>
  </sheetViews>
  <sheetFormatPr defaultColWidth="10" defaultRowHeight="13.5"/>
  <cols>
    <col min="1" max="1" width="15.375" customWidth="1"/>
    <col min="2" max="2" width="16.375" customWidth="1"/>
    <col min="3" max="4" width="11.25" customWidth="1"/>
    <col min="5" max="5" width="10.25" customWidth="1"/>
    <col min="6" max="6" width="7.875" customWidth="1"/>
    <col min="7" max="9" width="6.125" customWidth="1"/>
    <col min="10" max="10" width="14.75" customWidth="1"/>
    <col min="11" max="11" width="7.75" customWidth="1"/>
    <col min="12" max="12" width="7.875" customWidth="1"/>
    <col min="13" max="15" width="5.625" customWidth="1"/>
    <col min="16" max="16" width="9.75" customWidth="1"/>
  </cols>
  <sheetData>
    <row r="1" ht="35.85" customHeight="1" spans="1:15">
      <c r="A1" s="14" t="s">
        <v>190</v>
      </c>
      <c r="B1" s="14"/>
      <c r="C1" s="14"/>
      <c r="D1" s="14"/>
      <c r="E1" s="14"/>
      <c r="F1" s="14"/>
      <c r="G1" s="14"/>
      <c r="H1" s="14"/>
      <c r="I1" s="14"/>
      <c r="J1" s="14"/>
      <c r="K1" s="14"/>
      <c r="L1" s="14"/>
      <c r="M1" s="14"/>
      <c r="N1" s="14"/>
      <c r="O1" s="14"/>
    </row>
    <row r="2" ht="16.35" customHeight="1" spans="1:15">
      <c r="A2" s="51"/>
      <c r="B2" s="51"/>
      <c r="C2" s="33"/>
      <c r="D2" s="33"/>
      <c r="E2" s="33"/>
      <c r="F2" s="33"/>
      <c r="G2" s="33"/>
      <c r="H2" s="33"/>
      <c r="I2" s="33"/>
      <c r="J2" s="43"/>
      <c r="K2" s="43"/>
      <c r="L2" s="43"/>
      <c r="M2" s="43"/>
      <c r="N2" s="44"/>
      <c r="O2" s="43"/>
    </row>
    <row r="3" ht="16.35" customHeight="1" spans="1:15">
      <c r="A3" s="52" t="s">
        <v>191</v>
      </c>
      <c r="B3" s="52"/>
      <c r="C3" s="37"/>
      <c r="D3" s="37"/>
      <c r="E3" s="36"/>
      <c r="F3" s="36"/>
      <c r="G3" s="36"/>
      <c r="H3" s="36"/>
      <c r="I3" s="36"/>
      <c r="J3" s="34"/>
      <c r="K3" s="34"/>
      <c r="L3" s="39"/>
      <c r="M3" s="39"/>
      <c r="N3" s="36"/>
      <c r="O3" s="36"/>
    </row>
    <row r="4" ht="16.35" customHeight="1" spans="1:15">
      <c r="A4" s="53" t="s">
        <v>3</v>
      </c>
      <c r="B4" s="54"/>
      <c r="C4" s="54"/>
      <c r="D4" s="54"/>
      <c r="E4" s="54"/>
      <c r="F4" s="54"/>
      <c r="G4" s="54"/>
      <c r="H4" s="54"/>
      <c r="I4" s="54"/>
      <c r="J4" s="54"/>
      <c r="K4" s="54"/>
      <c r="L4" s="54"/>
      <c r="M4" s="54"/>
      <c r="N4" s="44" t="s">
        <v>31</v>
      </c>
      <c r="O4" s="44"/>
    </row>
    <row r="5" ht="26.1" customHeight="1" spans="1:15">
      <c r="A5" s="40" t="s">
        <v>51</v>
      </c>
      <c r="B5" s="40" t="s">
        <v>52</v>
      </c>
      <c r="C5" s="41" t="s">
        <v>33</v>
      </c>
      <c r="D5" s="41" t="s">
        <v>34</v>
      </c>
      <c r="E5" s="41"/>
      <c r="F5" s="41"/>
      <c r="G5" s="41"/>
      <c r="H5" s="41"/>
      <c r="I5" s="41"/>
      <c r="J5" s="5" t="s">
        <v>25</v>
      </c>
      <c r="K5" s="5"/>
      <c r="L5" s="5"/>
      <c r="M5" s="5"/>
      <c r="N5" s="5"/>
      <c r="O5" s="5"/>
    </row>
    <row r="6" ht="32.65" customHeight="1" spans="1:15">
      <c r="A6" s="40"/>
      <c r="B6" s="40"/>
      <c r="C6" s="41"/>
      <c r="D6" s="5" t="s">
        <v>35</v>
      </c>
      <c r="E6" s="5" t="s">
        <v>183</v>
      </c>
      <c r="F6" s="5" t="s">
        <v>37</v>
      </c>
      <c r="G6" s="5" t="s">
        <v>38</v>
      </c>
      <c r="H6" s="5" t="s">
        <v>39</v>
      </c>
      <c r="I6" s="41" t="s">
        <v>40</v>
      </c>
      <c r="J6" s="5" t="s">
        <v>35</v>
      </c>
      <c r="K6" s="5" t="s">
        <v>183</v>
      </c>
      <c r="L6" s="5" t="s">
        <v>37</v>
      </c>
      <c r="M6" s="5" t="s">
        <v>38</v>
      </c>
      <c r="N6" s="5" t="s">
        <v>39</v>
      </c>
      <c r="O6" s="41" t="s">
        <v>40</v>
      </c>
    </row>
    <row r="7" ht="32.65" customHeight="1" spans="1:15">
      <c r="A7" s="40"/>
      <c r="B7" s="40"/>
      <c r="C7" s="41"/>
      <c r="D7" s="5"/>
      <c r="E7" s="5"/>
      <c r="F7" s="5"/>
      <c r="G7" s="5"/>
      <c r="H7" s="5"/>
      <c r="I7" s="41"/>
      <c r="J7" s="5"/>
      <c r="K7" s="5"/>
      <c r="L7" s="5"/>
      <c r="M7" s="5"/>
      <c r="N7" s="5"/>
      <c r="O7" s="41"/>
    </row>
    <row r="8" ht="26.1" customHeight="1" spans="1:15">
      <c r="A8" s="40"/>
      <c r="B8" s="40" t="s">
        <v>35</v>
      </c>
      <c r="C8" s="10">
        <f>C9+C16+C23+C27</f>
        <v>1089.65</v>
      </c>
      <c r="D8" s="10">
        <f t="shared" ref="C8:E8" si="0">D9+D16+D23+D27</f>
        <v>1089.65</v>
      </c>
      <c r="E8" s="10">
        <f>E9+E16+E23+E27</f>
        <v>1089.65</v>
      </c>
      <c r="F8" s="10"/>
      <c r="G8" s="10"/>
      <c r="H8" s="10"/>
      <c r="I8" s="10"/>
      <c r="J8" s="10"/>
      <c r="K8" s="10"/>
      <c r="L8" s="10"/>
      <c r="M8" s="10"/>
      <c r="N8" s="10"/>
      <c r="O8" s="10"/>
    </row>
    <row r="9" ht="26.1" customHeight="1" spans="1:15">
      <c r="A9" s="42" t="s">
        <v>57</v>
      </c>
      <c r="B9" s="42" t="s">
        <v>58</v>
      </c>
      <c r="C9" s="10">
        <f>C10</f>
        <v>740.74</v>
      </c>
      <c r="D9" s="10">
        <f>D10</f>
        <v>740.74</v>
      </c>
      <c r="E9" s="10">
        <f>E10</f>
        <v>740.74</v>
      </c>
      <c r="F9" s="10"/>
      <c r="G9" s="10"/>
      <c r="H9" s="10"/>
      <c r="I9" s="10"/>
      <c r="J9" s="10"/>
      <c r="K9" s="10"/>
      <c r="L9" s="10"/>
      <c r="M9" s="10"/>
      <c r="N9" s="10"/>
      <c r="O9" s="10"/>
    </row>
    <row r="10" ht="26.1" customHeight="1" spans="1:15">
      <c r="A10" s="42" t="s">
        <v>192</v>
      </c>
      <c r="B10" s="42" t="s">
        <v>193</v>
      </c>
      <c r="C10" s="10">
        <f>C11+C12+C13+C14+C15</f>
        <v>740.74</v>
      </c>
      <c r="D10" s="10">
        <f>D11+D12+D13+D14+D15</f>
        <v>740.74</v>
      </c>
      <c r="E10" s="10">
        <f>E11+E12+E13+E14+E15</f>
        <v>740.74</v>
      </c>
      <c r="F10" s="10"/>
      <c r="G10" s="10"/>
      <c r="H10" s="10"/>
      <c r="I10" s="10"/>
      <c r="J10" s="10"/>
      <c r="K10" s="10"/>
      <c r="L10" s="10"/>
      <c r="M10" s="10"/>
      <c r="N10" s="10"/>
      <c r="O10" s="10"/>
    </row>
    <row r="11" ht="26.1" customHeight="1" spans="1:15">
      <c r="A11" s="42" t="s">
        <v>194</v>
      </c>
      <c r="B11" s="42" t="s">
        <v>195</v>
      </c>
      <c r="C11" s="63">
        <v>611.63</v>
      </c>
      <c r="D11" s="63">
        <v>611.63</v>
      </c>
      <c r="E11" s="63">
        <v>611.63</v>
      </c>
      <c r="F11" s="10"/>
      <c r="G11" s="10"/>
      <c r="H11" s="10"/>
      <c r="I11" s="10"/>
      <c r="J11" s="10"/>
      <c r="K11" s="10"/>
      <c r="L11" s="10"/>
      <c r="M11" s="10"/>
      <c r="N11" s="10"/>
      <c r="O11" s="10"/>
    </row>
    <row r="12" ht="26.1" customHeight="1" spans="1:15">
      <c r="A12" s="42" t="s">
        <v>196</v>
      </c>
      <c r="B12" s="42" t="s">
        <v>197</v>
      </c>
      <c r="C12" s="10">
        <v>23.77</v>
      </c>
      <c r="D12" s="10">
        <v>23.77</v>
      </c>
      <c r="E12" s="10">
        <v>23.77</v>
      </c>
      <c r="F12" s="10"/>
      <c r="G12" s="10"/>
      <c r="H12" s="10"/>
      <c r="I12" s="10"/>
      <c r="J12" s="10"/>
      <c r="K12" s="10"/>
      <c r="L12" s="10"/>
      <c r="M12" s="10"/>
      <c r="N12" s="10"/>
      <c r="O12" s="10"/>
    </row>
    <row r="13" ht="26.1" customHeight="1" spans="1:15">
      <c r="A13" s="42" t="s">
        <v>198</v>
      </c>
      <c r="B13" s="42" t="s">
        <v>199</v>
      </c>
      <c r="C13" s="10">
        <v>80</v>
      </c>
      <c r="D13" s="10">
        <v>80</v>
      </c>
      <c r="E13" s="10">
        <v>80</v>
      </c>
      <c r="F13" s="10"/>
      <c r="G13" s="10"/>
      <c r="H13" s="10"/>
      <c r="I13" s="10"/>
      <c r="J13" s="10"/>
      <c r="K13" s="10"/>
      <c r="L13" s="10"/>
      <c r="M13" s="10"/>
      <c r="N13" s="10"/>
      <c r="O13" s="10"/>
    </row>
    <row r="14" ht="26.1" customHeight="1" spans="1:15">
      <c r="A14" s="42" t="s">
        <v>200</v>
      </c>
      <c r="B14" s="42" t="s">
        <v>201</v>
      </c>
      <c r="C14" s="10">
        <v>2.2</v>
      </c>
      <c r="D14" s="10">
        <v>2.2</v>
      </c>
      <c r="E14" s="10">
        <v>2.2</v>
      </c>
      <c r="F14" s="58"/>
      <c r="G14" s="58"/>
      <c r="H14" s="58"/>
      <c r="I14" s="58"/>
      <c r="J14" s="58"/>
      <c r="K14" s="58"/>
      <c r="L14" s="58"/>
      <c r="M14" s="58"/>
      <c r="N14" s="58"/>
      <c r="O14" s="58"/>
    </row>
    <row r="15" s="13" customFormat="1" ht="26.1" customHeight="1" spans="1:15">
      <c r="A15" s="59" t="s">
        <v>202</v>
      </c>
      <c r="B15" s="64" t="s">
        <v>203</v>
      </c>
      <c r="C15" s="63">
        <v>23.14</v>
      </c>
      <c r="D15" s="63">
        <v>23.14</v>
      </c>
      <c r="E15" s="65">
        <v>23.14</v>
      </c>
      <c r="F15" s="66"/>
      <c r="G15" s="66"/>
      <c r="H15" s="61"/>
      <c r="I15" s="61"/>
      <c r="J15" s="61"/>
      <c r="K15" s="61"/>
      <c r="L15" s="61"/>
      <c r="M15" s="61"/>
      <c r="N15" s="61"/>
      <c r="O15" s="61"/>
    </row>
    <row r="16" ht="26.1" customHeight="1" spans="1:15">
      <c r="A16" s="55" t="s">
        <v>71</v>
      </c>
      <c r="B16" s="42" t="s">
        <v>72</v>
      </c>
      <c r="C16" s="10">
        <f>C17+C21</f>
        <v>222.43</v>
      </c>
      <c r="D16" s="10">
        <f t="shared" ref="D16:E16" si="1">D17+D21</f>
        <v>222.43</v>
      </c>
      <c r="E16" s="67">
        <f>E17+E21</f>
        <v>222.43</v>
      </c>
      <c r="F16" s="68"/>
      <c r="G16" s="68"/>
      <c r="H16" s="61"/>
      <c r="I16" s="61"/>
      <c r="J16" s="61"/>
      <c r="K16" s="61"/>
      <c r="L16" s="61"/>
      <c r="M16" s="61"/>
      <c r="N16" s="61"/>
      <c r="O16" s="61"/>
    </row>
    <row r="17" ht="27.6" customHeight="1" spans="1:15">
      <c r="A17" s="42" t="s">
        <v>204</v>
      </c>
      <c r="B17" s="42" t="s">
        <v>205</v>
      </c>
      <c r="C17" s="10">
        <f>C18+C19+C20</f>
        <v>182.43</v>
      </c>
      <c r="D17" s="10">
        <f t="shared" ref="D17:E17" si="2">D18+D19+D20</f>
        <v>182.43</v>
      </c>
      <c r="E17" s="67">
        <f>E18+E19+E20</f>
        <v>182.43</v>
      </c>
      <c r="F17" s="68"/>
      <c r="G17" s="68"/>
      <c r="H17" s="68"/>
      <c r="I17" s="68"/>
      <c r="J17" s="68"/>
      <c r="K17" s="68"/>
      <c r="L17" s="68"/>
      <c r="M17" s="68"/>
      <c r="N17" s="68"/>
      <c r="O17" s="68"/>
    </row>
    <row r="18" ht="26.1" customHeight="1" spans="1:15">
      <c r="A18" s="42" t="s">
        <v>206</v>
      </c>
      <c r="B18" s="42" t="s">
        <v>207</v>
      </c>
      <c r="C18" s="10">
        <v>33.72</v>
      </c>
      <c r="D18" s="10">
        <v>33.72</v>
      </c>
      <c r="E18" s="67">
        <v>33.72</v>
      </c>
      <c r="F18" s="68"/>
      <c r="G18" s="68"/>
      <c r="H18" s="68"/>
      <c r="I18" s="68"/>
      <c r="J18" s="68"/>
      <c r="K18" s="68"/>
      <c r="L18" s="68"/>
      <c r="M18" s="68"/>
      <c r="N18" s="68"/>
      <c r="O18" s="68"/>
    </row>
    <row r="19" ht="27.6" customHeight="1" spans="1:15">
      <c r="A19" s="42" t="s">
        <v>208</v>
      </c>
      <c r="B19" s="42" t="s">
        <v>209</v>
      </c>
      <c r="C19" s="10">
        <f>3.27+75.02</f>
        <v>78.29</v>
      </c>
      <c r="D19" s="10">
        <f t="shared" ref="D19:E19" si="3">3.27+75.02</f>
        <v>78.29</v>
      </c>
      <c r="E19" s="67">
        <f>3.27+75.02</f>
        <v>78.29</v>
      </c>
      <c r="F19" s="68"/>
      <c r="G19" s="68"/>
      <c r="H19" s="68"/>
      <c r="I19" s="68"/>
      <c r="J19" s="68"/>
      <c r="K19" s="68"/>
      <c r="L19" s="68"/>
      <c r="M19" s="68"/>
      <c r="N19" s="68"/>
      <c r="O19" s="68"/>
    </row>
    <row r="20" ht="27.6" customHeight="1" spans="1:15">
      <c r="A20" s="42" t="s">
        <v>210</v>
      </c>
      <c r="B20" s="42" t="s">
        <v>211</v>
      </c>
      <c r="C20" s="10">
        <v>70.42</v>
      </c>
      <c r="D20" s="10">
        <v>70.42</v>
      </c>
      <c r="E20" s="67">
        <v>70.42</v>
      </c>
      <c r="F20" s="68"/>
      <c r="G20" s="68"/>
      <c r="H20" s="68"/>
      <c r="I20" s="68"/>
      <c r="J20" s="68"/>
      <c r="K20" s="68"/>
      <c r="L20" s="68"/>
      <c r="M20" s="68"/>
      <c r="N20" s="68"/>
      <c r="O20" s="68"/>
    </row>
    <row r="21" ht="26.1" customHeight="1" spans="1:15">
      <c r="A21" s="42" t="s">
        <v>212</v>
      </c>
      <c r="B21" s="42" t="s">
        <v>213</v>
      </c>
      <c r="C21" s="10">
        <v>40</v>
      </c>
      <c r="D21" s="10">
        <v>40</v>
      </c>
      <c r="E21" s="10">
        <v>40</v>
      </c>
      <c r="F21" s="57"/>
      <c r="G21" s="57"/>
      <c r="H21" s="57"/>
      <c r="I21" s="57"/>
      <c r="J21" s="57"/>
      <c r="K21" s="57"/>
      <c r="L21" s="57"/>
      <c r="M21" s="57"/>
      <c r="N21" s="57"/>
      <c r="O21" s="57"/>
    </row>
    <row r="22" ht="26.1" customHeight="1" spans="1:15">
      <c r="A22" s="42" t="s">
        <v>214</v>
      </c>
      <c r="B22" s="42" t="s">
        <v>215</v>
      </c>
      <c r="C22" s="10">
        <v>40</v>
      </c>
      <c r="D22" s="10">
        <v>40</v>
      </c>
      <c r="E22" s="10">
        <v>40</v>
      </c>
      <c r="F22" s="10"/>
      <c r="G22" s="10"/>
      <c r="H22" s="10"/>
      <c r="I22" s="10"/>
      <c r="J22" s="10"/>
      <c r="K22" s="10"/>
      <c r="L22" s="10"/>
      <c r="M22" s="10"/>
      <c r="N22" s="10"/>
      <c r="O22" s="10"/>
    </row>
    <row r="23" ht="26.1" customHeight="1" spans="1:15">
      <c r="A23" s="42" t="s">
        <v>85</v>
      </c>
      <c r="B23" s="42" t="s">
        <v>86</v>
      </c>
      <c r="C23" s="10">
        <f>C25+C26</f>
        <v>44.7</v>
      </c>
      <c r="D23" s="10">
        <f>D24</f>
        <v>44.7</v>
      </c>
      <c r="E23" s="10">
        <f>E24</f>
        <v>44.7</v>
      </c>
      <c r="F23" s="10"/>
      <c r="G23" s="10"/>
      <c r="H23" s="10"/>
      <c r="I23" s="10"/>
      <c r="J23" s="10"/>
      <c r="K23" s="10"/>
      <c r="L23" s="10"/>
      <c r="M23" s="10"/>
      <c r="N23" s="10"/>
      <c r="O23" s="10"/>
    </row>
    <row r="24" ht="26.1" customHeight="1" spans="1:15">
      <c r="A24" s="42" t="s">
        <v>216</v>
      </c>
      <c r="B24" s="42" t="s">
        <v>217</v>
      </c>
      <c r="C24" s="10">
        <f>C25+C26</f>
        <v>44.7</v>
      </c>
      <c r="D24" s="10">
        <f t="shared" ref="D24:E24" si="4">D25+D26</f>
        <v>44.7</v>
      </c>
      <c r="E24" s="10">
        <f>E25+E26</f>
        <v>44.7</v>
      </c>
      <c r="F24" s="10"/>
      <c r="G24" s="10"/>
      <c r="H24" s="10"/>
      <c r="I24" s="10"/>
      <c r="J24" s="10"/>
      <c r="K24" s="10"/>
      <c r="L24" s="10"/>
      <c r="M24" s="10"/>
      <c r="N24" s="10"/>
      <c r="O24" s="10"/>
    </row>
    <row r="25" ht="26.1" customHeight="1" spans="1:15">
      <c r="A25" s="42" t="s">
        <v>218</v>
      </c>
      <c r="B25" s="42" t="s">
        <v>219</v>
      </c>
      <c r="C25" s="10">
        <v>43.12</v>
      </c>
      <c r="D25" s="10">
        <v>43.12</v>
      </c>
      <c r="E25" s="10">
        <v>43.12</v>
      </c>
      <c r="F25" s="58"/>
      <c r="G25" s="58"/>
      <c r="H25" s="58"/>
      <c r="I25" s="58"/>
      <c r="J25" s="58"/>
      <c r="K25" s="58"/>
      <c r="L25" s="58"/>
      <c r="M25" s="58"/>
      <c r="N25" s="58"/>
      <c r="O25" s="58"/>
    </row>
    <row r="26" s="13" customFormat="1" ht="26.1" customHeight="1" spans="1:15">
      <c r="A26" s="59" t="s">
        <v>220</v>
      </c>
      <c r="B26" s="64" t="s">
        <v>92</v>
      </c>
      <c r="C26" s="63">
        <v>1.58</v>
      </c>
      <c r="D26" s="63">
        <v>1.58</v>
      </c>
      <c r="E26" s="65">
        <v>1.58</v>
      </c>
      <c r="F26" s="66"/>
      <c r="G26" s="66"/>
      <c r="H26" s="61"/>
      <c r="I26" s="61"/>
      <c r="J26" s="61"/>
      <c r="K26" s="61"/>
      <c r="L26" s="61"/>
      <c r="M26" s="61"/>
      <c r="N26" s="61"/>
      <c r="O26" s="61"/>
    </row>
    <row r="27" ht="26.1" customHeight="1" spans="1:15">
      <c r="A27" s="42" t="s">
        <v>93</v>
      </c>
      <c r="B27" s="42" t="s">
        <v>94</v>
      </c>
      <c r="C27" s="10">
        <f>C28</f>
        <v>81.78</v>
      </c>
      <c r="D27" s="10">
        <f t="shared" ref="D27:E27" si="5">D28</f>
        <v>81.78</v>
      </c>
      <c r="E27" s="10">
        <f>E28</f>
        <v>81.78</v>
      </c>
      <c r="F27" s="57"/>
      <c r="G27" s="57"/>
      <c r="H27" s="57"/>
      <c r="I27" s="57"/>
      <c r="J27" s="57"/>
      <c r="K27" s="57"/>
      <c r="L27" s="57"/>
      <c r="M27" s="57"/>
      <c r="N27" s="57"/>
      <c r="O27" s="57"/>
    </row>
    <row r="28" ht="26.1" customHeight="1" spans="1:15">
      <c r="A28" s="42" t="s">
        <v>221</v>
      </c>
      <c r="B28" s="42" t="s">
        <v>222</v>
      </c>
      <c r="C28" s="10">
        <f>3.44+78.34</f>
        <v>81.78</v>
      </c>
      <c r="D28" s="10">
        <f t="shared" ref="D28:E29" si="6">3.44+78.34</f>
        <v>81.78</v>
      </c>
      <c r="E28" s="10">
        <f>3.44+78.34</f>
        <v>81.78</v>
      </c>
      <c r="F28" s="10"/>
      <c r="G28" s="10"/>
      <c r="H28" s="10"/>
      <c r="I28" s="10"/>
      <c r="J28" s="10"/>
      <c r="K28" s="10"/>
      <c r="L28" s="10"/>
      <c r="M28" s="10"/>
      <c r="N28" s="10"/>
      <c r="O28" s="10"/>
    </row>
    <row r="29" ht="26.1" customHeight="1" spans="1:15">
      <c r="A29" s="42" t="s">
        <v>223</v>
      </c>
      <c r="B29" s="42" t="s">
        <v>224</v>
      </c>
      <c r="C29" s="10">
        <f>3.44+78.34</f>
        <v>81.78</v>
      </c>
      <c r="D29" s="10">
        <f>3.44+78.34</f>
        <v>81.78</v>
      </c>
      <c r="E29" s="10">
        <f>3.44+78.34</f>
        <v>81.78</v>
      </c>
      <c r="F29" s="10"/>
      <c r="G29" s="10"/>
      <c r="H29" s="10"/>
      <c r="I29" s="10"/>
      <c r="J29" s="10"/>
      <c r="K29" s="10"/>
      <c r="L29" s="10"/>
      <c r="M29" s="10"/>
      <c r="N29" s="10"/>
      <c r="O29" s="10"/>
    </row>
  </sheetData>
  <mergeCells count="21">
    <mergeCell ref="A1:O1"/>
    <mergeCell ref="N3:O3"/>
    <mergeCell ref="A4:M4"/>
    <mergeCell ref="N4:O4"/>
    <mergeCell ref="D5:I5"/>
    <mergeCell ref="J5:O5"/>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orizontalCentered="1"/>
  <pageMargins left="0.392361111111111" right="0.392361111111111" top="0.392361111111111" bottom="0.392361111111111" header="0.5" footer="0.5"/>
  <pageSetup paperSize="9"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8"/>
  <sheetViews>
    <sheetView tabSelected="1" workbookViewId="0">
      <pane ySplit="7" topLeftCell="A14" activePane="bottomLeft" state="frozen"/>
      <selection/>
      <selection pane="bottomLeft" activeCell="C24" sqref="C24:C25"/>
    </sheetView>
  </sheetViews>
  <sheetFormatPr defaultColWidth="10" defaultRowHeight="13.5"/>
  <cols>
    <col min="1" max="1" width="12.875" customWidth="1"/>
    <col min="2" max="2" width="16.375" customWidth="1"/>
    <col min="3" max="4" width="11.25" customWidth="1"/>
    <col min="5" max="5" width="10.25" customWidth="1"/>
    <col min="6" max="6" width="7.875" customWidth="1"/>
    <col min="7" max="9" width="6.125" customWidth="1"/>
    <col min="10" max="11" width="7.75" customWidth="1"/>
    <col min="12" max="12" width="7.875" customWidth="1"/>
    <col min="13" max="15" width="5.625" customWidth="1"/>
    <col min="16" max="16" width="9.75" customWidth="1"/>
  </cols>
  <sheetData>
    <row r="1" ht="35.85" customHeight="1" spans="1:15">
      <c r="A1" s="32" t="s">
        <v>225</v>
      </c>
      <c r="B1" s="32"/>
      <c r="C1" s="32"/>
      <c r="D1" s="32"/>
      <c r="E1" s="32"/>
      <c r="F1" s="32"/>
      <c r="G1" s="32"/>
      <c r="H1" s="32"/>
      <c r="I1" s="32"/>
      <c r="J1" s="32"/>
      <c r="K1" s="32"/>
      <c r="L1" s="32"/>
      <c r="M1" s="32"/>
      <c r="N1" s="32"/>
      <c r="O1" s="32"/>
    </row>
    <row r="2" ht="16.35" customHeight="1" spans="1:15">
      <c r="A2" s="51"/>
      <c r="B2" s="51"/>
      <c r="C2" s="33"/>
      <c r="D2" s="33"/>
      <c r="E2" s="33"/>
      <c r="F2" s="33"/>
      <c r="G2" s="33"/>
      <c r="H2" s="33"/>
      <c r="I2" s="33"/>
      <c r="J2" s="43"/>
      <c r="K2" s="43"/>
      <c r="L2" s="43"/>
      <c r="M2" s="43"/>
      <c r="N2" s="44"/>
      <c r="O2" s="43"/>
    </row>
    <row r="3" ht="16.35" customHeight="1" spans="1:15">
      <c r="A3" s="52" t="s">
        <v>226</v>
      </c>
      <c r="B3" s="52"/>
      <c r="C3" s="37"/>
      <c r="D3" s="37"/>
      <c r="E3" s="36"/>
      <c r="F3" s="36"/>
      <c r="G3" s="36"/>
      <c r="H3" s="36"/>
      <c r="I3" s="36"/>
      <c r="J3" s="34"/>
      <c r="K3" s="34"/>
      <c r="L3" s="39"/>
      <c r="M3" s="39"/>
      <c r="N3" s="36"/>
      <c r="O3" s="36"/>
    </row>
    <row r="4" ht="16.35" customHeight="1" spans="1:15">
      <c r="A4" s="53" t="s">
        <v>3</v>
      </c>
      <c r="B4" s="54"/>
      <c r="C4" s="54"/>
      <c r="D4" s="54"/>
      <c r="E4" s="54"/>
      <c r="F4" s="54"/>
      <c r="G4" s="54"/>
      <c r="H4" s="54"/>
      <c r="I4" s="54"/>
      <c r="J4" s="54"/>
      <c r="K4" s="54"/>
      <c r="L4" s="54"/>
      <c r="M4" s="54"/>
      <c r="N4" s="44" t="s">
        <v>31</v>
      </c>
      <c r="O4" s="44"/>
    </row>
    <row r="5" ht="26.1" customHeight="1" spans="1:15">
      <c r="A5" s="40" t="s">
        <v>51</v>
      </c>
      <c r="B5" s="40" t="s">
        <v>52</v>
      </c>
      <c r="C5" s="41" t="s">
        <v>33</v>
      </c>
      <c r="D5" s="41" t="s">
        <v>34</v>
      </c>
      <c r="E5" s="41"/>
      <c r="F5" s="41"/>
      <c r="G5" s="41"/>
      <c r="H5" s="41"/>
      <c r="I5" s="41"/>
      <c r="J5" s="5" t="s">
        <v>25</v>
      </c>
      <c r="K5" s="5"/>
      <c r="L5" s="5"/>
      <c r="M5" s="5"/>
      <c r="N5" s="5"/>
      <c r="O5" s="5"/>
    </row>
    <row r="6" ht="32.65" customHeight="1" spans="1:15">
      <c r="A6" s="40"/>
      <c r="B6" s="40"/>
      <c r="C6" s="41"/>
      <c r="D6" s="5" t="s">
        <v>35</v>
      </c>
      <c r="E6" s="5" t="s">
        <v>183</v>
      </c>
      <c r="F6" s="5" t="s">
        <v>37</v>
      </c>
      <c r="G6" s="5" t="s">
        <v>38</v>
      </c>
      <c r="H6" s="5" t="s">
        <v>39</v>
      </c>
      <c r="I6" s="41" t="s">
        <v>40</v>
      </c>
      <c r="J6" s="5" t="s">
        <v>35</v>
      </c>
      <c r="K6" s="5" t="s">
        <v>183</v>
      </c>
      <c r="L6" s="5" t="s">
        <v>37</v>
      </c>
      <c r="M6" s="5" t="s">
        <v>38</v>
      </c>
      <c r="N6" s="5" t="s">
        <v>39</v>
      </c>
      <c r="O6" s="41" t="s">
        <v>40</v>
      </c>
    </row>
    <row r="7" ht="32.65" customHeight="1" spans="1:15">
      <c r="A7" s="40"/>
      <c r="B7" s="40"/>
      <c r="C7" s="41"/>
      <c r="D7" s="5"/>
      <c r="E7" s="5"/>
      <c r="F7" s="5"/>
      <c r="G7" s="5"/>
      <c r="H7" s="5"/>
      <c r="I7" s="41"/>
      <c r="J7" s="5"/>
      <c r="K7" s="5"/>
      <c r="L7" s="5"/>
      <c r="M7" s="5"/>
      <c r="N7" s="5"/>
      <c r="O7" s="41"/>
    </row>
    <row r="8" ht="26.1" customHeight="1" spans="1:15">
      <c r="A8" s="40"/>
      <c r="B8" s="40" t="s">
        <v>35</v>
      </c>
      <c r="C8" s="10">
        <f>C9+C13+C21+C23+C26</f>
        <v>1089.65</v>
      </c>
      <c r="D8" s="10">
        <f t="shared" ref="D8:E8" si="0">D9+D13+D21+D23+D26</f>
        <v>1089.65</v>
      </c>
      <c r="E8" s="10">
        <f>E9+E13+E21+E23+E26</f>
        <v>1089.65</v>
      </c>
      <c r="F8" s="10"/>
      <c r="G8" s="10"/>
      <c r="H8" s="10"/>
      <c r="I8" s="10"/>
      <c r="J8" s="10"/>
      <c r="K8" s="10"/>
      <c r="L8" s="10"/>
      <c r="M8" s="10"/>
      <c r="N8" s="10"/>
      <c r="O8" s="10"/>
    </row>
    <row r="9" ht="26.1" customHeight="1" spans="1:15">
      <c r="A9" s="56" t="s">
        <v>227</v>
      </c>
      <c r="B9" s="56" t="s">
        <v>228</v>
      </c>
      <c r="C9" s="10">
        <v>789.97</v>
      </c>
      <c r="D9" s="10">
        <v>789.97</v>
      </c>
      <c r="E9" s="10">
        <v>789.97</v>
      </c>
      <c r="F9" s="10"/>
      <c r="G9" s="10"/>
      <c r="H9" s="10"/>
      <c r="I9" s="10"/>
      <c r="J9" s="10"/>
      <c r="K9" s="10"/>
      <c r="L9" s="10"/>
      <c r="M9" s="10"/>
      <c r="N9" s="10"/>
      <c r="O9" s="10"/>
    </row>
    <row r="10" ht="26.1" customHeight="1" spans="1:15">
      <c r="A10" s="56" t="s">
        <v>229</v>
      </c>
      <c r="B10" s="56" t="s">
        <v>230</v>
      </c>
      <c r="C10" s="10">
        <v>519.31</v>
      </c>
      <c r="D10" s="10">
        <v>519.31</v>
      </c>
      <c r="E10" s="10">
        <v>519.31</v>
      </c>
      <c r="F10" s="10"/>
      <c r="G10" s="10"/>
      <c r="H10" s="10"/>
      <c r="I10" s="10"/>
      <c r="J10" s="10"/>
      <c r="K10" s="10"/>
      <c r="L10" s="10"/>
      <c r="M10" s="10"/>
      <c r="N10" s="10"/>
      <c r="O10" s="10"/>
    </row>
    <row r="11" ht="26.1" customHeight="1" spans="1:15">
      <c r="A11" s="56" t="s">
        <v>231</v>
      </c>
      <c r="B11" s="56" t="s">
        <v>232</v>
      </c>
      <c r="C11" s="10">
        <v>192.32</v>
      </c>
      <c r="D11" s="10">
        <v>192.32</v>
      </c>
      <c r="E11" s="10">
        <v>192.32</v>
      </c>
      <c r="F11" s="10"/>
      <c r="G11" s="10"/>
      <c r="H11" s="10"/>
      <c r="I11" s="10"/>
      <c r="J11" s="10"/>
      <c r="K11" s="10"/>
      <c r="L11" s="10"/>
      <c r="M11" s="10"/>
      <c r="N11" s="10"/>
      <c r="O11" s="10"/>
    </row>
    <row r="12" ht="26.1" customHeight="1" spans="1:15">
      <c r="A12" s="56" t="s">
        <v>233</v>
      </c>
      <c r="B12" s="56" t="s">
        <v>137</v>
      </c>
      <c r="C12" s="10">
        <v>78.34</v>
      </c>
      <c r="D12" s="10">
        <v>78.34</v>
      </c>
      <c r="E12" s="10">
        <v>78.34</v>
      </c>
      <c r="F12" s="10"/>
      <c r="G12" s="10"/>
      <c r="H12" s="10"/>
      <c r="I12" s="10"/>
      <c r="J12" s="10"/>
      <c r="K12" s="10"/>
      <c r="L12" s="10"/>
      <c r="M12" s="10"/>
      <c r="N12" s="10"/>
      <c r="O12" s="10"/>
    </row>
    <row r="13" ht="27.6" customHeight="1" spans="1:15">
      <c r="A13" s="56" t="s">
        <v>234</v>
      </c>
      <c r="B13" s="56" t="s">
        <v>235</v>
      </c>
      <c r="C13" s="10">
        <v>179.96</v>
      </c>
      <c r="D13" s="10">
        <v>179.96</v>
      </c>
      <c r="E13" s="10">
        <v>179.96</v>
      </c>
      <c r="F13" s="10"/>
      <c r="G13" s="10"/>
      <c r="H13" s="10"/>
      <c r="I13" s="10"/>
      <c r="J13" s="10"/>
      <c r="K13" s="10"/>
      <c r="L13" s="10"/>
      <c r="M13" s="10"/>
      <c r="N13" s="10"/>
      <c r="O13" s="10"/>
    </row>
    <row r="14" ht="26.1" customHeight="1" spans="1:15">
      <c r="A14" s="56" t="s">
        <v>236</v>
      </c>
      <c r="B14" s="56" t="s">
        <v>237</v>
      </c>
      <c r="C14" s="10">
        <v>93.25</v>
      </c>
      <c r="D14" s="10">
        <v>93.25</v>
      </c>
      <c r="E14" s="10">
        <v>93.25</v>
      </c>
      <c r="F14" s="10"/>
      <c r="G14" s="10"/>
      <c r="H14" s="10"/>
      <c r="I14" s="10"/>
      <c r="J14" s="10"/>
      <c r="K14" s="10"/>
      <c r="L14" s="10"/>
      <c r="M14" s="10"/>
      <c r="N14" s="10"/>
      <c r="O14" s="10"/>
    </row>
    <row r="15" ht="26.1" customHeight="1" spans="1:15">
      <c r="A15" s="56" t="s">
        <v>238</v>
      </c>
      <c r="B15" s="56" t="s">
        <v>239</v>
      </c>
      <c r="C15" s="10">
        <v>11.37</v>
      </c>
      <c r="D15" s="10">
        <v>11.37</v>
      </c>
      <c r="E15" s="10">
        <v>11.37</v>
      </c>
      <c r="F15" s="10"/>
      <c r="G15" s="10"/>
      <c r="H15" s="10"/>
      <c r="I15" s="10"/>
      <c r="J15" s="10"/>
      <c r="K15" s="10"/>
      <c r="L15" s="10"/>
      <c r="M15" s="10"/>
      <c r="N15" s="10"/>
      <c r="O15" s="10"/>
    </row>
    <row r="16" ht="26.1" customHeight="1" spans="1:15">
      <c r="A16" s="56" t="s">
        <v>240</v>
      </c>
      <c r="B16" s="56" t="s">
        <v>241</v>
      </c>
      <c r="C16" s="10">
        <v>44.46</v>
      </c>
      <c r="D16" s="10">
        <v>44.46</v>
      </c>
      <c r="E16" s="10">
        <v>44.46</v>
      </c>
      <c r="F16" s="10"/>
      <c r="G16" s="10"/>
      <c r="H16" s="10"/>
      <c r="I16" s="10"/>
      <c r="J16" s="10"/>
      <c r="K16" s="10"/>
      <c r="L16" s="10"/>
      <c r="M16" s="10"/>
      <c r="N16" s="10"/>
      <c r="O16" s="10"/>
    </row>
    <row r="17" ht="26.1" customHeight="1" spans="1:15">
      <c r="A17" s="56" t="s">
        <v>242</v>
      </c>
      <c r="B17" s="56" t="s">
        <v>147</v>
      </c>
      <c r="C17" s="10">
        <v>0.93</v>
      </c>
      <c r="D17" s="10">
        <v>0.93</v>
      </c>
      <c r="E17" s="10">
        <v>0.93</v>
      </c>
      <c r="F17" s="10"/>
      <c r="G17" s="10"/>
      <c r="H17" s="10"/>
      <c r="I17" s="10"/>
      <c r="J17" s="10"/>
      <c r="K17" s="10"/>
      <c r="L17" s="10"/>
      <c r="M17" s="10"/>
      <c r="N17" s="10"/>
      <c r="O17" s="10"/>
    </row>
    <row r="18" ht="27.6" customHeight="1" spans="1:15">
      <c r="A18" s="56" t="s">
        <v>243</v>
      </c>
      <c r="B18" s="56" t="s">
        <v>153</v>
      </c>
      <c r="C18" s="10">
        <v>3</v>
      </c>
      <c r="D18" s="10">
        <v>3</v>
      </c>
      <c r="E18" s="10">
        <v>3</v>
      </c>
      <c r="F18" s="10"/>
      <c r="G18" s="10"/>
      <c r="H18" s="10"/>
      <c r="I18" s="10"/>
      <c r="J18" s="10"/>
      <c r="K18" s="10"/>
      <c r="L18" s="10"/>
      <c r="M18" s="10"/>
      <c r="N18" s="10"/>
      <c r="O18" s="10"/>
    </row>
    <row r="19" ht="26.1" customHeight="1" spans="1:15">
      <c r="A19" s="56" t="s">
        <v>244</v>
      </c>
      <c r="B19" s="56" t="s">
        <v>245</v>
      </c>
      <c r="C19" s="10">
        <v>7.32</v>
      </c>
      <c r="D19" s="10">
        <v>7.32</v>
      </c>
      <c r="E19" s="10">
        <v>7.32</v>
      </c>
      <c r="F19" s="10"/>
      <c r="G19" s="10"/>
      <c r="H19" s="10"/>
      <c r="I19" s="10"/>
      <c r="J19" s="10"/>
      <c r="K19" s="10"/>
      <c r="L19" s="10"/>
      <c r="M19" s="10"/>
      <c r="N19" s="10"/>
      <c r="O19" s="10"/>
    </row>
    <row r="20" ht="27.6" customHeight="1" spans="1:15">
      <c r="A20" s="56" t="s">
        <v>246</v>
      </c>
      <c r="B20" s="56" t="s">
        <v>157</v>
      </c>
      <c r="C20" s="10">
        <v>19.63</v>
      </c>
      <c r="D20" s="10">
        <v>19.63</v>
      </c>
      <c r="E20" s="10">
        <v>19.63</v>
      </c>
      <c r="F20" s="10"/>
      <c r="G20" s="10"/>
      <c r="H20" s="10"/>
      <c r="I20" s="10"/>
      <c r="J20" s="10"/>
      <c r="K20" s="10"/>
      <c r="L20" s="10"/>
      <c r="M20" s="10"/>
      <c r="N20" s="10"/>
      <c r="O20" s="10"/>
    </row>
    <row r="21" ht="27.6" customHeight="1" spans="1:15">
      <c r="A21" s="56" t="s">
        <v>247</v>
      </c>
      <c r="B21" s="56" t="s">
        <v>248</v>
      </c>
      <c r="C21" s="10">
        <v>20</v>
      </c>
      <c r="D21" s="10">
        <v>20</v>
      </c>
      <c r="E21" s="10">
        <v>20</v>
      </c>
      <c r="F21" s="10"/>
      <c r="G21" s="10"/>
      <c r="H21" s="10"/>
      <c r="I21" s="10"/>
      <c r="J21" s="10"/>
      <c r="K21" s="10"/>
      <c r="L21" s="10"/>
      <c r="M21" s="10"/>
      <c r="N21" s="10"/>
      <c r="O21" s="10"/>
    </row>
    <row r="22" ht="26.1" customHeight="1" spans="1:15">
      <c r="A22" s="56" t="s">
        <v>249</v>
      </c>
      <c r="B22" s="56" t="s">
        <v>250</v>
      </c>
      <c r="C22" s="10">
        <v>20</v>
      </c>
      <c r="D22" s="10">
        <v>20</v>
      </c>
      <c r="E22" s="10">
        <v>20</v>
      </c>
      <c r="F22" s="10"/>
      <c r="G22" s="10"/>
      <c r="H22" s="10"/>
      <c r="I22" s="10"/>
      <c r="J22" s="10"/>
      <c r="K22" s="10"/>
      <c r="L22" s="10"/>
      <c r="M22" s="10"/>
      <c r="N22" s="10"/>
      <c r="O22" s="10"/>
    </row>
    <row r="23" s="13" customFormat="1" ht="27.6" customHeight="1" spans="1:15">
      <c r="A23" s="62" t="s">
        <v>251</v>
      </c>
      <c r="B23" s="62" t="s">
        <v>252</v>
      </c>
      <c r="C23" s="63">
        <v>31.43</v>
      </c>
      <c r="D23" s="63">
        <v>31.43</v>
      </c>
      <c r="E23" s="63">
        <v>31.43</v>
      </c>
      <c r="F23" s="63"/>
      <c r="G23" s="63"/>
      <c r="H23" s="63"/>
      <c r="I23" s="63"/>
      <c r="J23" s="63"/>
      <c r="K23" s="63"/>
      <c r="L23" s="63"/>
      <c r="M23" s="63"/>
      <c r="N23" s="63"/>
      <c r="O23" s="63"/>
    </row>
    <row r="24" s="13" customFormat="1" ht="26.1" customHeight="1" spans="1:15">
      <c r="A24" s="62" t="s">
        <v>253</v>
      </c>
      <c r="B24" s="62" t="s">
        <v>254</v>
      </c>
      <c r="C24" s="63">
        <v>29.63</v>
      </c>
      <c r="D24" s="63">
        <v>29.63</v>
      </c>
      <c r="E24" s="63">
        <v>29.63</v>
      </c>
      <c r="F24" s="63"/>
      <c r="G24" s="63"/>
      <c r="H24" s="63"/>
      <c r="I24" s="63"/>
      <c r="J24" s="63"/>
      <c r="K24" s="63"/>
      <c r="L24" s="63"/>
      <c r="M24" s="63"/>
      <c r="N24" s="63"/>
      <c r="O24" s="63"/>
    </row>
    <row r="25" s="13" customFormat="1" ht="26.1" customHeight="1" spans="1:15">
      <c r="A25" s="62" t="s">
        <v>255</v>
      </c>
      <c r="B25" s="62" t="s">
        <v>256</v>
      </c>
      <c r="C25" s="63">
        <v>1.8</v>
      </c>
      <c r="D25" s="63">
        <v>1.8</v>
      </c>
      <c r="E25" s="63">
        <v>1.8</v>
      </c>
      <c r="F25" s="63"/>
      <c r="G25" s="63"/>
      <c r="H25" s="63"/>
      <c r="I25" s="63"/>
      <c r="J25" s="63"/>
      <c r="K25" s="63"/>
      <c r="L25" s="63"/>
      <c r="M25" s="63"/>
      <c r="N25" s="63"/>
      <c r="O25" s="63"/>
    </row>
    <row r="26" ht="27.6" customHeight="1" spans="1:15">
      <c r="A26" s="56" t="s">
        <v>257</v>
      </c>
      <c r="B26" s="56" t="s">
        <v>159</v>
      </c>
      <c r="C26" s="10">
        <v>68.29</v>
      </c>
      <c r="D26" s="10">
        <v>68.29</v>
      </c>
      <c r="E26" s="10">
        <v>68.29</v>
      </c>
      <c r="F26" s="10"/>
      <c r="G26" s="10"/>
      <c r="H26" s="10"/>
      <c r="I26" s="10"/>
      <c r="J26" s="10"/>
      <c r="K26" s="10"/>
      <c r="L26" s="10"/>
      <c r="M26" s="10"/>
      <c r="N26" s="10"/>
      <c r="O26" s="10"/>
    </row>
    <row r="27" ht="26.1" customHeight="1" spans="1:15">
      <c r="A27" s="56" t="s">
        <v>258</v>
      </c>
      <c r="B27" s="56" t="s">
        <v>259</v>
      </c>
      <c r="C27" s="10">
        <v>41.12</v>
      </c>
      <c r="D27" s="10">
        <v>41.12</v>
      </c>
      <c r="E27" s="10">
        <v>41.12</v>
      </c>
      <c r="F27" s="10"/>
      <c r="G27" s="10"/>
      <c r="H27" s="10"/>
      <c r="I27" s="10"/>
      <c r="J27" s="10"/>
      <c r="K27" s="10"/>
      <c r="L27" s="10"/>
      <c r="M27" s="10"/>
      <c r="N27" s="10"/>
      <c r="O27" s="10"/>
    </row>
    <row r="28" ht="26.1" customHeight="1" spans="1:15">
      <c r="A28" s="56" t="s">
        <v>260</v>
      </c>
      <c r="B28" s="56" t="s">
        <v>261</v>
      </c>
      <c r="C28" s="10">
        <v>27.17</v>
      </c>
      <c r="D28" s="10">
        <v>27.17</v>
      </c>
      <c r="E28" s="10">
        <v>27.17</v>
      </c>
      <c r="F28" s="10"/>
      <c r="G28" s="10"/>
      <c r="H28" s="10"/>
      <c r="I28" s="10"/>
      <c r="J28" s="10"/>
      <c r="K28" s="10"/>
      <c r="L28" s="10"/>
      <c r="M28" s="10"/>
      <c r="N28" s="10"/>
      <c r="O28" s="10"/>
    </row>
  </sheetData>
  <mergeCells count="21">
    <mergeCell ref="A1:O1"/>
    <mergeCell ref="N3:O3"/>
    <mergeCell ref="A4:M4"/>
    <mergeCell ref="N4:O4"/>
    <mergeCell ref="D5:I5"/>
    <mergeCell ref="J5:O5"/>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orizontalCentered="1"/>
  <pageMargins left="0.392361111111111" right="0.392361111111111" top="0.392361111111111" bottom="0.392361111111111" header="0.5" footer="0.5"/>
  <pageSetup paperSize="9"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39"/>
  <sheetViews>
    <sheetView workbookViewId="0">
      <pane ySplit="7" topLeftCell="A8" activePane="bottomLeft" state="frozen"/>
      <selection/>
      <selection pane="bottomLeft" activeCell="E33" sqref="E33"/>
    </sheetView>
  </sheetViews>
  <sheetFormatPr defaultColWidth="10" defaultRowHeight="13.5"/>
  <cols>
    <col min="1" max="1" width="12.875" customWidth="1"/>
    <col min="2" max="2" width="16.375" customWidth="1"/>
    <col min="3" max="4" width="11.25" customWidth="1"/>
    <col min="5" max="5" width="10.25" customWidth="1"/>
    <col min="6" max="6" width="7.875" customWidth="1"/>
    <col min="7" max="9" width="6.125" customWidth="1"/>
    <col min="10" max="11" width="7.75" customWidth="1"/>
    <col min="12" max="12" width="7.875" customWidth="1"/>
    <col min="13" max="15" width="5.625" customWidth="1"/>
    <col min="16" max="17" width="9.75" customWidth="1"/>
  </cols>
  <sheetData>
    <row r="1" ht="35.85" customHeight="1" spans="1:15">
      <c r="A1" s="32" t="s">
        <v>262</v>
      </c>
      <c r="B1" s="32"/>
      <c r="C1" s="32"/>
      <c r="D1" s="32"/>
      <c r="E1" s="32"/>
      <c r="F1" s="32"/>
      <c r="G1" s="32"/>
      <c r="H1" s="32"/>
      <c r="I1" s="32"/>
      <c r="J1" s="32"/>
      <c r="K1" s="32"/>
      <c r="L1" s="32"/>
      <c r="M1" s="32"/>
      <c r="N1" s="32"/>
      <c r="O1" s="32"/>
    </row>
    <row r="2" ht="16.35" customHeight="1" spans="1:15">
      <c r="A2" s="51"/>
      <c r="B2" s="51"/>
      <c r="C2" s="33"/>
      <c r="D2" s="33"/>
      <c r="E2" s="33"/>
      <c r="F2" s="33"/>
      <c r="G2" s="33"/>
      <c r="H2" s="33"/>
      <c r="I2" s="33"/>
      <c r="J2" s="43"/>
      <c r="K2" s="43"/>
      <c r="L2" s="43"/>
      <c r="M2" s="43"/>
      <c r="N2" s="44"/>
      <c r="O2" s="43"/>
    </row>
    <row r="3" ht="16.35" customHeight="1" spans="1:15">
      <c r="A3" s="52" t="s">
        <v>263</v>
      </c>
      <c r="B3" s="52"/>
      <c r="C3" s="37"/>
      <c r="D3" s="37"/>
      <c r="E3" s="36"/>
      <c r="F3" s="36"/>
      <c r="G3" s="36"/>
      <c r="H3" s="36"/>
      <c r="I3" s="36"/>
      <c r="J3" s="34"/>
      <c r="K3" s="34"/>
      <c r="L3" s="39"/>
      <c r="M3" s="39"/>
      <c r="N3" s="36"/>
      <c r="O3" s="36"/>
    </row>
    <row r="4" ht="16.35" customHeight="1" spans="1:15">
      <c r="A4" s="53" t="s">
        <v>3</v>
      </c>
      <c r="B4" s="54"/>
      <c r="C4" s="54"/>
      <c r="D4" s="54"/>
      <c r="E4" s="54"/>
      <c r="F4" s="54"/>
      <c r="G4" s="54"/>
      <c r="H4" s="54"/>
      <c r="I4" s="54"/>
      <c r="J4" s="54"/>
      <c r="K4" s="54"/>
      <c r="L4" s="54"/>
      <c r="M4" s="54"/>
      <c r="N4" s="44" t="s">
        <v>31</v>
      </c>
      <c r="O4" s="44"/>
    </row>
    <row r="5" ht="26.1" customHeight="1" spans="1:15">
      <c r="A5" s="40" t="s">
        <v>51</v>
      </c>
      <c r="B5" s="40" t="s">
        <v>52</v>
      </c>
      <c r="C5" s="41" t="s">
        <v>33</v>
      </c>
      <c r="D5" s="41" t="s">
        <v>34</v>
      </c>
      <c r="E5" s="41"/>
      <c r="F5" s="41"/>
      <c r="G5" s="41"/>
      <c r="H5" s="41"/>
      <c r="I5" s="41"/>
      <c r="J5" s="5" t="s">
        <v>25</v>
      </c>
      <c r="K5" s="5"/>
      <c r="L5" s="5"/>
      <c r="M5" s="5"/>
      <c r="N5" s="5"/>
      <c r="O5" s="5"/>
    </row>
    <row r="6" ht="32.65" customHeight="1" spans="1:15">
      <c r="A6" s="40"/>
      <c r="B6" s="40"/>
      <c r="C6" s="41"/>
      <c r="D6" s="5" t="s">
        <v>35</v>
      </c>
      <c r="E6" s="5" t="s">
        <v>183</v>
      </c>
      <c r="F6" s="5" t="s">
        <v>37</v>
      </c>
      <c r="G6" s="5" t="s">
        <v>38</v>
      </c>
      <c r="H6" s="5" t="s">
        <v>39</v>
      </c>
      <c r="I6" s="41" t="s">
        <v>40</v>
      </c>
      <c r="J6" s="5" t="s">
        <v>35</v>
      </c>
      <c r="K6" s="5" t="s">
        <v>183</v>
      </c>
      <c r="L6" s="5" t="s">
        <v>37</v>
      </c>
      <c r="M6" s="5" t="s">
        <v>38</v>
      </c>
      <c r="N6" s="5" t="s">
        <v>39</v>
      </c>
      <c r="O6" s="41" t="s">
        <v>40</v>
      </c>
    </row>
    <row r="7" ht="32.65" customHeight="1" spans="1:15">
      <c r="A7" s="40"/>
      <c r="B7" s="40"/>
      <c r="C7" s="41"/>
      <c r="D7" s="5"/>
      <c r="E7" s="5"/>
      <c r="F7" s="5"/>
      <c r="G7" s="5"/>
      <c r="H7" s="5"/>
      <c r="I7" s="41"/>
      <c r="J7" s="5"/>
      <c r="K7" s="5"/>
      <c r="L7" s="5"/>
      <c r="M7" s="5"/>
      <c r="N7" s="5"/>
      <c r="O7" s="41"/>
    </row>
    <row r="8" ht="26.1" customHeight="1" spans="1:15">
      <c r="A8" s="40"/>
      <c r="B8" s="40" t="s">
        <v>35</v>
      </c>
      <c r="C8" s="10">
        <f>C9+C19+C33+C38</f>
        <v>1089.65</v>
      </c>
      <c r="D8" s="10">
        <f t="shared" ref="D8:E8" si="0">D9+D19+D33+D38</f>
        <v>1089.65</v>
      </c>
      <c r="E8" s="10">
        <f>E9+E19+E33+E38</f>
        <v>1089.65</v>
      </c>
      <c r="F8" s="10"/>
      <c r="G8" s="10"/>
      <c r="H8" s="10"/>
      <c r="I8" s="10"/>
      <c r="J8" s="10"/>
      <c r="K8" s="10"/>
      <c r="L8" s="10"/>
      <c r="M8" s="10"/>
      <c r="N8" s="10"/>
      <c r="O8" s="10"/>
    </row>
    <row r="9" ht="26.1" customHeight="1" spans="1:15">
      <c r="A9" s="55" t="s">
        <v>119</v>
      </c>
      <c r="B9" s="56" t="s">
        <v>120</v>
      </c>
      <c r="C9" s="57">
        <f>D9</f>
        <v>819.6</v>
      </c>
      <c r="D9" s="10">
        <f>D10+D11+D12+D13+D14+D15+D16+D17+D18</f>
        <v>819.6</v>
      </c>
      <c r="E9" s="10">
        <f>E10+E11+E12+E13+E14+E15+E16+E17+E18</f>
        <v>819.6</v>
      </c>
      <c r="F9" s="10"/>
      <c r="G9" s="10"/>
      <c r="H9" s="10"/>
      <c r="I9" s="10"/>
      <c r="J9" s="10"/>
      <c r="K9" s="10"/>
      <c r="L9" s="10"/>
      <c r="M9" s="10"/>
      <c r="N9" s="10"/>
      <c r="O9" s="10"/>
    </row>
    <row r="10" ht="26.1" customHeight="1" spans="1:15">
      <c r="A10" s="55" t="s">
        <v>264</v>
      </c>
      <c r="B10" s="56" t="s">
        <v>122</v>
      </c>
      <c r="C10" s="10">
        <f>10.79+253.08</f>
        <v>263.87</v>
      </c>
      <c r="D10" s="10">
        <f>10.79+253.08</f>
        <v>263.87</v>
      </c>
      <c r="E10" s="10">
        <f>10.79+253.08</f>
        <v>263.87</v>
      </c>
      <c r="F10" s="10"/>
      <c r="G10" s="10"/>
      <c r="H10" s="10"/>
      <c r="I10" s="10"/>
      <c r="J10" s="10"/>
      <c r="K10" s="10"/>
      <c r="L10" s="10"/>
      <c r="M10" s="10"/>
      <c r="N10" s="10"/>
      <c r="O10" s="10"/>
    </row>
    <row r="11" ht="26.1" customHeight="1" spans="1:15">
      <c r="A11" s="55" t="s">
        <v>265</v>
      </c>
      <c r="B11" s="56" t="s">
        <v>124</v>
      </c>
      <c r="C11" s="10">
        <f>6.65+153.76</f>
        <v>160.41</v>
      </c>
      <c r="D11" s="10">
        <f>6.65+153.76</f>
        <v>160.41</v>
      </c>
      <c r="E11" s="10">
        <f>6.65+153.76</f>
        <v>160.41</v>
      </c>
      <c r="F11" s="10"/>
      <c r="G11" s="10"/>
      <c r="H11" s="10"/>
      <c r="I11" s="10"/>
      <c r="J11" s="10"/>
      <c r="K11" s="10"/>
      <c r="L11" s="10"/>
      <c r="M11" s="10"/>
      <c r="N11" s="10"/>
      <c r="O11" s="10"/>
    </row>
    <row r="12" ht="26.1" customHeight="1" spans="1:15">
      <c r="A12" s="55" t="s">
        <v>266</v>
      </c>
      <c r="B12" s="56" t="s">
        <v>126</v>
      </c>
      <c r="C12" s="10">
        <f>0.9+112.47</f>
        <v>113.37</v>
      </c>
      <c r="D12" s="10">
        <f>0.9+112.47</f>
        <v>113.37</v>
      </c>
      <c r="E12" s="10">
        <f>0.9+112.47</f>
        <v>113.37</v>
      </c>
      <c r="F12" s="58"/>
      <c r="G12" s="58"/>
      <c r="H12" s="58"/>
      <c r="I12" s="58"/>
      <c r="J12" s="58"/>
      <c r="K12" s="58"/>
      <c r="L12" s="58"/>
      <c r="M12" s="58"/>
      <c r="N12" s="58"/>
      <c r="O12" s="58"/>
    </row>
    <row r="13" ht="26.1" customHeight="1" spans="1:15">
      <c r="A13" s="59" t="s">
        <v>267</v>
      </c>
      <c r="B13" s="60" t="s">
        <v>127</v>
      </c>
      <c r="C13" s="10">
        <v>2.83</v>
      </c>
      <c r="D13" s="10">
        <v>2.83</v>
      </c>
      <c r="E13" s="10">
        <v>2.83</v>
      </c>
      <c r="F13" s="61"/>
      <c r="G13" s="61"/>
      <c r="H13" s="61"/>
      <c r="I13" s="61"/>
      <c r="J13" s="61"/>
      <c r="K13" s="61"/>
      <c r="L13" s="61"/>
      <c r="M13" s="61"/>
      <c r="N13" s="61"/>
      <c r="O13" s="61"/>
    </row>
    <row r="14" ht="27.6" customHeight="1" spans="1:15">
      <c r="A14" s="55" t="s">
        <v>268</v>
      </c>
      <c r="B14" s="56" t="s">
        <v>129</v>
      </c>
      <c r="C14" s="10">
        <f>3.27+75.02</f>
        <v>78.29</v>
      </c>
      <c r="D14" s="10">
        <f>3.27+75.02</f>
        <v>78.29</v>
      </c>
      <c r="E14" s="10">
        <f>3.27+75.02</f>
        <v>78.29</v>
      </c>
      <c r="F14" s="57"/>
      <c r="G14" s="57"/>
      <c r="H14" s="57"/>
      <c r="I14" s="57"/>
      <c r="J14" s="57"/>
      <c r="K14" s="57"/>
      <c r="L14" s="57"/>
      <c r="M14" s="57"/>
      <c r="N14" s="57"/>
      <c r="O14" s="57"/>
    </row>
    <row r="15" ht="26.1" customHeight="1" spans="1:15">
      <c r="A15" s="55" t="s">
        <v>269</v>
      </c>
      <c r="B15" s="56" t="s">
        <v>131</v>
      </c>
      <c r="C15" s="10">
        <v>70.42</v>
      </c>
      <c r="D15" s="10">
        <v>70.42</v>
      </c>
      <c r="E15" s="10">
        <v>70.42</v>
      </c>
      <c r="F15" s="10"/>
      <c r="G15" s="10"/>
      <c r="H15" s="10"/>
      <c r="I15" s="10"/>
      <c r="J15" s="10"/>
      <c r="K15" s="10"/>
      <c r="L15" s="10"/>
      <c r="M15" s="10"/>
      <c r="N15" s="10"/>
      <c r="O15" s="10"/>
    </row>
    <row r="16" ht="27.6" customHeight="1" spans="1:15">
      <c r="A16" s="55" t="s">
        <v>270</v>
      </c>
      <c r="B16" s="56" t="s">
        <v>133</v>
      </c>
      <c r="C16" s="10">
        <f>1.58+43.12</f>
        <v>44.7</v>
      </c>
      <c r="D16" s="10">
        <f>1.58+43.12</f>
        <v>44.7</v>
      </c>
      <c r="E16" s="10">
        <f>1.58+43.12</f>
        <v>44.7</v>
      </c>
      <c r="F16" s="10"/>
      <c r="G16" s="10"/>
      <c r="H16" s="10"/>
      <c r="I16" s="10"/>
      <c r="J16" s="10"/>
      <c r="K16" s="10"/>
      <c r="L16" s="10"/>
      <c r="M16" s="10"/>
      <c r="N16" s="10"/>
      <c r="O16" s="10"/>
    </row>
    <row r="17" ht="27.6" customHeight="1" spans="1:15">
      <c r="A17" s="55" t="s">
        <v>271</v>
      </c>
      <c r="B17" s="56" t="s">
        <v>135</v>
      </c>
      <c r="C17" s="10">
        <f>0.17+3.76</f>
        <v>3.93</v>
      </c>
      <c r="D17" s="10">
        <f>0.17+3.76</f>
        <v>3.93</v>
      </c>
      <c r="E17" s="10">
        <f>0.17+3.76</f>
        <v>3.93</v>
      </c>
      <c r="F17" s="10"/>
      <c r="G17" s="10"/>
      <c r="H17" s="10"/>
      <c r="I17" s="10"/>
      <c r="J17" s="10"/>
      <c r="K17" s="10"/>
      <c r="L17" s="10"/>
      <c r="M17" s="10"/>
      <c r="N17" s="10"/>
      <c r="O17" s="10"/>
    </row>
    <row r="18" ht="26.1" customHeight="1" spans="1:15">
      <c r="A18" s="55" t="s">
        <v>272</v>
      </c>
      <c r="B18" s="56" t="s">
        <v>137</v>
      </c>
      <c r="C18" s="10">
        <f>3.44+78.34</f>
        <v>81.78</v>
      </c>
      <c r="D18" s="10">
        <f>3.44+78.34</f>
        <v>81.78</v>
      </c>
      <c r="E18" s="10">
        <f>3.44+78.34</f>
        <v>81.78</v>
      </c>
      <c r="F18" s="10"/>
      <c r="G18" s="10"/>
      <c r="H18" s="10"/>
      <c r="I18" s="10"/>
      <c r="J18" s="10"/>
      <c r="K18" s="10"/>
      <c r="L18" s="10"/>
      <c r="M18" s="10"/>
      <c r="N18" s="10"/>
      <c r="O18" s="10"/>
    </row>
    <row r="19" s="13" customFormat="1" ht="26.1" customHeight="1" spans="1:15">
      <c r="A19" s="59" t="s">
        <v>138</v>
      </c>
      <c r="B19" s="62" t="s">
        <v>139</v>
      </c>
      <c r="C19" s="63">
        <f>C20+C21+C22+C23+C24+C25+C26+C27+C28+C29+C30+C31+C32</f>
        <v>181.76</v>
      </c>
      <c r="D19" s="63">
        <f t="shared" ref="C19:D32" si="1">1.8+179.96</f>
        <v>181.76</v>
      </c>
      <c r="E19" s="63">
        <f>1.8+179.96</f>
        <v>181.76</v>
      </c>
      <c r="F19" s="63"/>
      <c r="G19" s="63"/>
      <c r="H19" s="63"/>
      <c r="I19" s="63"/>
      <c r="J19" s="63"/>
      <c r="K19" s="63"/>
      <c r="L19" s="63"/>
      <c r="M19" s="63"/>
      <c r="N19" s="63"/>
      <c r="O19" s="63"/>
    </row>
    <row r="20" s="13" customFormat="1" ht="26.1" customHeight="1" spans="1:15">
      <c r="A20" s="59" t="s">
        <v>273</v>
      </c>
      <c r="B20" s="62" t="s">
        <v>141</v>
      </c>
      <c r="C20" s="63">
        <f>D20</f>
        <v>23.24</v>
      </c>
      <c r="D20" s="63">
        <f>E20</f>
        <v>23.24</v>
      </c>
      <c r="E20" s="63">
        <f>0.63+22.61</f>
        <v>23.24</v>
      </c>
      <c r="F20" s="63"/>
      <c r="G20" s="63"/>
      <c r="H20" s="63"/>
      <c r="I20" s="63"/>
      <c r="J20" s="63"/>
      <c r="K20" s="63"/>
      <c r="L20" s="63"/>
      <c r="M20" s="63"/>
      <c r="N20" s="63"/>
      <c r="O20" s="63"/>
    </row>
    <row r="21" s="13" customFormat="1" ht="26.1" customHeight="1" spans="1:15">
      <c r="A21" s="59" t="s">
        <v>274</v>
      </c>
      <c r="B21" s="62" t="s">
        <v>275</v>
      </c>
      <c r="C21" s="63">
        <f t="shared" ref="C21:C32" si="2">D21</f>
        <v>9.92</v>
      </c>
      <c r="D21" s="63">
        <f t="shared" ref="D21:D32" si="3">E21</f>
        <v>9.92</v>
      </c>
      <c r="E21" s="63">
        <v>9.92</v>
      </c>
      <c r="F21" s="63"/>
      <c r="G21" s="63"/>
      <c r="H21" s="63"/>
      <c r="I21" s="63"/>
      <c r="J21" s="63"/>
      <c r="K21" s="63"/>
      <c r="L21" s="63"/>
      <c r="M21" s="63"/>
      <c r="N21" s="63"/>
      <c r="O21" s="63"/>
    </row>
    <row r="22" s="13" customFormat="1" ht="26.1" customHeight="1" spans="1:15">
      <c r="A22" s="59" t="s">
        <v>276</v>
      </c>
      <c r="B22" s="62" t="s">
        <v>143</v>
      </c>
      <c r="C22" s="63">
        <f>D22</f>
        <v>1</v>
      </c>
      <c r="D22" s="63">
        <f>E22</f>
        <v>1</v>
      </c>
      <c r="E22" s="63">
        <v>1</v>
      </c>
      <c r="F22" s="63"/>
      <c r="G22" s="63"/>
      <c r="H22" s="63"/>
      <c r="I22" s="63"/>
      <c r="J22" s="63"/>
      <c r="K22" s="63"/>
      <c r="L22" s="63"/>
      <c r="M22" s="63"/>
      <c r="N22" s="63"/>
      <c r="O22" s="63"/>
    </row>
    <row r="23" s="13" customFormat="1" ht="26.1" customHeight="1" spans="1:15">
      <c r="A23" s="59" t="s">
        <v>277</v>
      </c>
      <c r="B23" s="62" t="s">
        <v>145</v>
      </c>
      <c r="C23" s="63">
        <f>D23</f>
        <v>6.11</v>
      </c>
      <c r="D23" s="63">
        <f>E23</f>
        <v>6.11</v>
      </c>
      <c r="E23" s="63">
        <f>0.21+5.9</f>
        <v>6.11</v>
      </c>
      <c r="F23" s="63"/>
      <c r="G23" s="63"/>
      <c r="H23" s="63"/>
      <c r="I23" s="63"/>
      <c r="J23" s="63"/>
      <c r="K23" s="63"/>
      <c r="L23" s="63"/>
      <c r="M23" s="63"/>
      <c r="N23" s="63"/>
      <c r="O23" s="63"/>
    </row>
    <row r="24" s="13" customFormat="1" ht="26.1" customHeight="1" spans="1:15">
      <c r="A24" s="59" t="s">
        <v>278</v>
      </c>
      <c r="B24" s="62" t="s">
        <v>245</v>
      </c>
      <c r="C24" s="63">
        <f>D24</f>
        <v>7.32</v>
      </c>
      <c r="D24" s="63">
        <f>E24</f>
        <v>7.32</v>
      </c>
      <c r="E24" s="63">
        <v>7.32</v>
      </c>
      <c r="F24" s="63"/>
      <c r="G24" s="63"/>
      <c r="H24" s="63"/>
      <c r="I24" s="63"/>
      <c r="J24" s="63"/>
      <c r="K24" s="63"/>
      <c r="L24" s="63"/>
      <c r="M24" s="63"/>
      <c r="N24" s="63"/>
      <c r="O24" s="63"/>
    </row>
    <row r="25" s="13" customFormat="1" ht="26.1" customHeight="1" spans="1:15">
      <c r="A25" s="59" t="s">
        <v>279</v>
      </c>
      <c r="B25" s="62" t="s">
        <v>239</v>
      </c>
      <c r="C25" s="63">
        <f>D25</f>
        <v>11.37</v>
      </c>
      <c r="D25" s="63">
        <f>E25</f>
        <v>11.37</v>
      </c>
      <c r="E25" s="63">
        <v>11.37</v>
      </c>
      <c r="F25" s="63"/>
      <c r="G25" s="63"/>
      <c r="H25" s="63"/>
      <c r="I25" s="63"/>
      <c r="J25" s="63"/>
      <c r="K25" s="63"/>
      <c r="L25" s="63"/>
      <c r="M25" s="63"/>
      <c r="N25" s="63"/>
      <c r="O25" s="63"/>
    </row>
    <row r="26" s="13" customFormat="1" ht="26.1" customHeight="1" spans="1:15">
      <c r="A26" s="59" t="s">
        <v>280</v>
      </c>
      <c r="B26" s="62" t="s">
        <v>147</v>
      </c>
      <c r="C26" s="63">
        <f>D26</f>
        <v>0.93</v>
      </c>
      <c r="D26" s="63">
        <f>E26</f>
        <v>0.93</v>
      </c>
      <c r="E26" s="63">
        <v>0.93</v>
      </c>
      <c r="F26" s="63"/>
      <c r="G26" s="63"/>
      <c r="H26" s="63"/>
      <c r="I26" s="63"/>
      <c r="J26" s="63"/>
      <c r="K26" s="63"/>
      <c r="L26" s="63"/>
      <c r="M26" s="63"/>
      <c r="N26" s="63"/>
      <c r="O26" s="63"/>
    </row>
    <row r="27" s="13" customFormat="1" ht="26.1" customHeight="1" spans="1:15">
      <c r="A27" s="59" t="s">
        <v>281</v>
      </c>
      <c r="B27" s="62" t="s">
        <v>149</v>
      </c>
      <c r="C27" s="63">
        <f>D27</f>
        <v>39.46</v>
      </c>
      <c r="D27" s="63">
        <f>E27</f>
        <v>39.46</v>
      </c>
      <c r="E27" s="63">
        <v>39.46</v>
      </c>
      <c r="F27" s="63"/>
      <c r="G27" s="63"/>
      <c r="H27" s="63"/>
      <c r="I27" s="63"/>
      <c r="J27" s="63"/>
      <c r="K27" s="63"/>
      <c r="L27" s="63"/>
      <c r="M27" s="63"/>
      <c r="N27" s="63"/>
      <c r="O27" s="63"/>
    </row>
    <row r="28" s="13" customFormat="1" ht="26.1" customHeight="1" spans="1:15">
      <c r="A28" s="59" t="s">
        <v>282</v>
      </c>
      <c r="B28" s="62" t="s">
        <v>241</v>
      </c>
      <c r="C28" s="63">
        <f>D28</f>
        <v>5</v>
      </c>
      <c r="D28" s="63">
        <f>E28</f>
        <v>5</v>
      </c>
      <c r="E28" s="63">
        <v>5</v>
      </c>
      <c r="F28" s="63"/>
      <c r="G28" s="63"/>
      <c r="H28" s="63"/>
      <c r="I28" s="63"/>
      <c r="J28" s="63"/>
      <c r="K28" s="63"/>
      <c r="L28" s="63"/>
      <c r="M28" s="63"/>
      <c r="N28" s="63"/>
      <c r="O28" s="63"/>
    </row>
    <row r="29" s="13" customFormat="1" ht="26.1" customHeight="1" spans="1:15">
      <c r="A29" s="59" t="s">
        <v>283</v>
      </c>
      <c r="B29" s="62" t="s">
        <v>151</v>
      </c>
      <c r="C29" s="63">
        <f>D29</f>
        <v>8.21</v>
      </c>
      <c r="D29" s="63">
        <f>E29</f>
        <v>8.21</v>
      </c>
      <c r="E29" s="63">
        <f>0.33+7.88</f>
        <v>8.21</v>
      </c>
      <c r="F29" s="63"/>
      <c r="G29" s="63"/>
      <c r="H29" s="63"/>
      <c r="I29" s="63"/>
      <c r="J29" s="63"/>
      <c r="K29" s="63"/>
      <c r="L29" s="63"/>
      <c r="M29" s="63"/>
      <c r="N29" s="63"/>
      <c r="O29" s="63"/>
    </row>
    <row r="30" s="13" customFormat="1" ht="27.6" customHeight="1" spans="1:15">
      <c r="A30" s="59" t="s">
        <v>284</v>
      </c>
      <c r="B30" s="62" t="s">
        <v>153</v>
      </c>
      <c r="C30" s="63">
        <f>D30</f>
        <v>3</v>
      </c>
      <c r="D30" s="63">
        <f>E30</f>
        <v>3</v>
      </c>
      <c r="E30" s="63">
        <v>3</v>
      </c>
      <c r="F30" s="63"/>
      <c r="G30" s="63"/>
      <c r="H30" s="63"/>
      <c r="I30" s="63"/>
      <c r="J30" s="63"/>
      <c r="K30" s="63"/>
      <c r="L30" s="63"/>
      <c r="M30" s="63"/>
      <c r="N30" s="63"/>
      <c r="O30" s="63"/>
    </row>
    <row r="31" s="13" customFormat="1" ht="26.1" customHeight="1" spans="1:15">
      <c r="A31" s="59" t="s">
        <v>285</v>
      </c>
      <c r="B31" s="62" t="s">
        <v>155</v>
      </c>
      <c r="C31" s="63">
        <f>D31</f>
        <v>45.94</v>
      </c>
      <c r="D31" s="63">
        <f>E31</f>
        <v>45.94</v>
      </c>
      <c r="E31" s="63">
        <v>45.94</v>
      </c>
      <c r="F31" s="63"/>
      <c r="G31" s="63"/>
      <c r="H31" s="63"/>
      <c r="I31" s="63"/>
      <c r="J31" s="63"/>
      <c r="K31" s="63"/>
      <c r="L31" s="63"/>
      <c r="M31" s="63"/>
      <c r="N31" s="63"/>
      <c r="O31" s="63"/>
    </row>
    <row r="32" s="13" customFormat="1" ht="27.6" customHeight="1" spans="1:15">
      <c r="A32" s="59" t="s">
        <v>286</v>
      </c>
      <c r="B32" s="62" t="s">
        <v>157</v>
      </c>
      <c r="C32" s="63">
        <f>D32</f>
        <v>20.26</v>
      </c>
      <c r="D32" s="63">
        <f>E32</f>
        <v>20.26</v>
      </c>
      <c r="E32" s="63">
        <f>0.63+19.63</f>
        <v>20.26</v>
      </c>
      <c r="F32" s="63"/>
      <c r="G32" s="63"/>
      <c r="H32" s="63"/>
      <c r="I32" s="63"/>
      <c r="J32" s="63"/>
      <c r="K32" s="63"/>
      <c r="L32" s="63"/>
      <c r="M32" s="63"/>
      <c r="N32" s="63"/>
      <c r="O32" s="63"/>
    </row>
    <row r="33" ht="27.6" customHeight="1" spans="1:15">
      <c r="A33" s="55" t="s">
        <v>158</v>
      </c>
      <c r="B33" s="56" t="s">
        <v>159</v>
      </c>
      <c r="C33" s="10">
        <v>68.29</v>
      </c>
      <c r="D33" s="10">
        <v>68.29</v>
      </c>
      <c r="E33" s="10">
        <v>68.29</v>
      </c>
      <c r="F33" s="10"/>
      <c r="G33" s="10"/>
      <c r="H33" s="10"/>
      <c r="I33" s="10"/>
      <c r="J33" s="10"/>
      <c r="K33" s="10"/>
      <c r="L33" s="10"/>
      <c r="M33" s="10"/>
      <c r="N33" s="10"/>
      <c r="O33" s="10"/>
    </row>
    <row r="34" ht="26.1" customHeight="1" spans="1:15">
      <c r="A34" s="55" t="s">
        <v>287</v>
      </c>
      <c r="B34" s="56" t="s">
        <v>161</v>
      </c>
      <c r="C34" s="10">
        <v>14.67</v>
      </c>
      <c r="D34" s="10">
        <v>14.67</v>
      </c>
      <c r="E34" s="10">
        <v>14.67</v>
      </c>
      <c r="F34" s="10"/>
      <c r="G34" s="10"/>
      <c r="H34" s="10"/>
      <c r="I34" s="10"/>
      <c r="J34" s="10"/>
      <c r="K34" s="10"/>
      <c r="L34" s="10"/>
      <c r="M34" s="10"/>
      <c r="N34" s="10"/>
      <c r="O34" s="10"/>
    </row>
    <row r="35" ht="26.1" customHeight="1" spans="1:15">
      <c r="A35" s="55" t="s">
        <v>288</v>
      </c>
      <c r="B35" s="56" t="s">
        <v>163</v>
      </c>
      <c r="C35" s="10">
        <v>12.5</v>
      </c>
      <c r="D35" s="10">
        <v>12.5</v>
      </c>
      <c r="E35" s="10">
        <v>12.5</v>
      </c>
      <c r="F35" s="10"/>
      <c r="G35" s="10"/>
      <c r="H35" s="10"/>
      <c r="I35" s="10"/>
      <c r="J35" s="10"/>
      <c r="K35" s="10"/>
      <c r="L35" s="10"/>
      <c r="M35" s="10"/>
      <c r="N35" s="10"/>
      <c r="O35" s="10"/>
    </row>
    <row r="36" ht="26.1" customHeight="1" spans="1:15">
      <c r="A36" s="55" t="s">
        <v>289</v>
      </c>
      <c r="B36" s="56" t="s">
        <v>165</v>
      </c>
      <c r="C36" s="10">
        <v>40</v>
      </c>
      <c r="D36" s="10">
        <v>40</v>
      </c>
      <c r="E36" s="10">
        <v>40</v>
      </c>
      <c r="F36" s="10"/>
      <c r="G36" s="10"/>
      <c r="H36" s="10"/>
      <c r="I36" s="10"/>
      <c r="J36" s="10"/>
      <c r="K36" s="10"/>
      <c r="L36" s="10"/>
      <c r="M36" s="10"/>
      <c r="N36" s="10"/>
      <c r="O36" s="10"/>
    </row>
    <row r="37" ht="26.1" customHeight="1" spans="1:15">
      <c r="A37" s="55" t="s">
        <v>290</v>
      </c>
      <c r="B37" s="56" t="s">
        <v>167</v>
      </c>
      <c r="C37" s="10">
        <v>1.12</v>
      </c>
      <c r="D37" s="10">
        <v>1.12</v>
      </c>
      <c r="E37" s="10">
        <v>1.12</v>
      </c>
      <c r="F37" s="10"/>
      <c r="G37" s="10"/>
      <c r="H37" s="10"/>
      <c r="I37" s="10"/>
      <c r="J37" s="10"/>
      <c r="K37" s="10"/>
      <c r="L37" s="10"/>
      <c r="M37" s="10"/>
      <c r="N37" s="10"/>
      <c r="O37" s="10"/>
    </row>
    <row r="38" ht="26.1" customHeight="1" spans="1:15">
      <c r="A38" s="55" t="s">
        <v>291</v>
      </c>
      <c r="B38" s="56" t="s">
        <v>292</v>
      </c>
      <c r="C38" s="10">
        <v>20</v>
      </c>
      <c r="D38" s="10">
        <v>20</v>
      </c>
      <c r="E38" s="10">
        <v>20</v>
      </c>
      <c r="F38" s="10"/>
      <c r="G38" s="10"/>
      <c r="H38" s="10"/>
      <c r="I38" s="10"/>
      <c r="J38" s="10"/>
      <c r="K38" s="10"/>
      <c r="L38" s="10"/>
      <c r="M38" s="10"/>
      <c r="N38" s="10"/>
      <c r="O38" s="10"/>
    </row>
    <row r="39" ht="26.1" customHeight="1" spans="1:15">
      <c r="A39" s="55" t="s">
        <v>293</v>
      </c>
      <c r="B39" s="56" t="s">
        <v>294</v>
      </c>
      <c r="C39" s="10">
        <v>20</v>
      </c>
      <c r="D39" s="10">
        <v>20</v>
      </c>
      <c r="E39" s="10">
        <v>20</v>
      </c>
      <c r="F39" s="10"/>
      <c r="G39" s="10"/>
      <c r="H39" s="10"/>
      <c r="I39" s="10"/>
      <c r="J39" s="10"/>
      <c r="K39" s="10"/>
      <c r="L39" s="10"/>
      <c r="M39" s="10"/>
      <c r="N39" s="10"/>
      <c r="O39" s="10"/>
    </row>
  </sheetData>
  <mergeCells count="21">
    <mergeCell ref="A1:O1"/>
    <mergeCell ref="N3:O3"/>
    <mergeCell ref="A4:M4"/>
    <mergeCell ref="N4:O4"/>
    <mergeCell ref="D5:I5"/>
    <mergeCell ref="J5:O5"/>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orizontalCentered="1"/>
  <pageMargins left="0.392361111111111" right="0.392361111111111" top="0.392361111111111" bottom="0.392361111111111" header="0.5" footer="0.5"/>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10"/>
  <sheetViews>
    <sheetView workbookViewId="0">
      <pane ySplit="7" topLeftCell="A8" activePane="bottomLeft" state="frozen"/>
      <selection/>
      <selection pane="bottomLeft" activeCell="A4" sqref="A4:M4"/>
    </sheetView>
  </sheetViews>
  <sheetFormatPr defaultColWidth="10" defaultRowHeight="13.5"/>
  <cols>
    <col min="1" max="1" width="12.875" customWidth="1"/>
    <col min="2" max="2" width="16.375" customWidth="1"/>
    <col min="3" max="4" width="11.25" customWidth="1"/>
    <col min="5" max="5" width="10.25" customWidth="1"/>
    <col min="6" max="6" width="7.875" customWidth="1"/>
    <col min="7" max="9" width="6.125" customWidth="1"/>
    <col min="10" max="11" width="7.75" customWidth="1"/>
    <col min="12" max="12" width="7.875" customWidth="1"/>
    <col min="13" max="15" width="5.625" customWidth="1"/>
    <col min="16" max="16" width="9.75" customWidth="1"/>
  </cols>
  <sheetData>
    <row r="1" ht="35.85" customHeight="1" spans="1:15">
      <c r="A1" s="32" t="s">
        <v>295</v>
      </c>
      <c r="B1" s="32"/>
      <c r="C1" s="32"/>
      <c r="D1" s="32"/>
      <c r="E1" s="32"/>
      <c r="F1" s="32"/>
      <c r="G1" s="32"/>
      <c r="H1" s="32"/>
      <c r="I1" s="32"/>
      <c r="J1" s="32"/>
      <c r="K1" s="32"/>
      <c r="L1" s="32"/>
      <c r="M1" s="32"/>
      <c r="N1" s="32"/>
      <c r="O1" s="32"/>
    </row>
    <row r="2" ht="16.35" customHeight="1" spans="1:15">
      <c r="A2" s="33"/>
      <c r="B2" s="33"/>
      <c r="C2" s="33"/>
      <c r="D2" s="33"/>
      <c r="E2" s="33"/>
      <c r="F2" s="33"/>
      <c r="G2" s="33"/>
      <c r="H2" s="33"/>
      <c r="I2" s="33"/>
      <c r="J2" s="34"/>
      <c r="K2" s="43"/>
      <c r="L2" s="43"/>
      <c r="M2" s="43"/>
      <c r="N2" s="43"/>
      <c r="O2" s="44"/>
    </row>
    <row r="3" ht="16.35" customHeight="1" spans="1:15">
      <c r="A3" s="34" t="s">
        <v>296</v>
      </c>
      <c r="B3" s="35"/>
      <c r="C3" s="36"/>
      <c r="D3" s="37"/>
      <c r="E3" s="36"/>
      <c r="F3" s="36"/>
      <c r="G3" s="36"/>
      <c r="H3" s="36"/>
      <c r="I3" s="36"/>
      <c r="J3" s="34"/>
      <c r="K3" s="34"/>
      <c r="L3" s="34"/>
      <c r="M3" s="39"/>
      <c r="N3" s="39"/>
      <c r="O3" s="44"/>
    </row>
    <row r="4" ht="16.35" customHeight="1" spans="1:15">
      <c r="A4" s="38" t="s">
        <v>3</v>
      </c>
      <c r="B4" s="39"/>
      <c r="C4" s="39"/>
      <c r="D4" s="39"/>
      <c r="E4" s="39"/>
      <c r="F4" s="39"/>
      <c r="G4" s="39"/>
      <c r="H4" s="39"/>
      <c r="I4" s="39"/>
      <c r="J4" s="39"/>
      <c r="K4" s="39"/>
      <c r="L4" s="39"/>
      <c r="M4" s="39"/>
      <c r="N4" s="44" t="s">
        <v>31</v>
      </c>
      <c r="O4" s="44"/>
    </row>
    <row r="5" ht="26.1" customHeight="1" spans="1:15">
      <c r="A5" s="5" t="s">
        <v>32</v>
      </c>
      <c r="B5" s="40" t="s">
        <v>182</v>
      </c>
      <c r="C5" s="41" t="s">
        <v>33</v>
      </c>
      <c r="D5" s="41" t="s">
        <v>34</v>
      </c>
      <c r="E5" s="41"/>
      <c r="F5" s="41"/>
      <c r="G5" s="41"/>
      <c r="H5" s="41"/>
      <c r="I5" s="41"/>
      <c r="J5" s="5" t="s">
        <v>25</v>
      </c>
      <c r="K5" s="5"/>
      <c r="L5" s="5"/>
      <c r="M5" s="5"/>
      <c r="N5" s="5"/>
      <c r="O5" s="5"/>
    </row>
    <row r="6" ht="32.65" customHeight="1" spans="1:15">
      <c r="A6" s="5"/>
      <c r="B6" s="40"/>
      <c r="C6" s="41"/>
      <c r="D6" s="5" t="s">
        <v>35</v>
      </c>
      <c r="E6" s="5" t="s">
        <v>183</v>
      </c>
      <c r="F6" s="5" t="s">
        <v>37</v>
      </c>
      <c r="G6" s="5" t="s">
        <v>38</v>
      </c>
      <c r="H6" s="5" t="s">
        <v>39</v>
      </c>
      <c r="I6" s="41" t="s">
        <v>40</v>
      </c>
      <c r="J6" s="5" t="s">
        <v>35</v>
      </c>
      <c r="K6" s="5" t="s">
        <v>183</v>
      </c>
      <c r="L6" s="5" t="s">
        <v>37</v>
      </c>
      <c r="M6" s="5" t="s">
        <v>38</v>
      </c>
      <c r="N6" s="5" t="s">
        <v>39</v>
      </c>
      <c r="O6" s="41" t="s">
        <v>40</v>
      </c>
    </row>
    <row r="7" ht="32.65" customHeight="1" spans="1:15">
      <c r="A7" s="5"/>
      <c r="B7" s="40"/>
      <c r="C7" s="41"/>
      <c r="D7" s="5"/>
      <c r="E7" s="5"/>
      <c r="F7" s="5"/>
      <c r="G7" s="5"/>
      <c r="H7" s="5"/>
      <c r="I7" s="41"/>
      <c r="J7" s="5"/>
      <c r="K7" s="5"/>
      <c r="L7" s="5"/>
      <c r="M7" s="5"/>
      <c r="N7" s="5"/>
      <c r="O7" s="41"/>
    </row>
    <row r="8" ht="26.1" customHeight="1" spans="1:15">
      <c r="A8" s="5" t="s">
        <v>35</v>
      </c>
      <c r="B8" s="40"/>
      <c r="C8" s="10"/>
      <c r="D8" s="10"/>
      <c r="E8" s="10"/>
      <c r="F8" s="10"/>
      <c r="G8" s="10"/>
      <c r="H8" s="10"/>
      <c r="I8" s="10"/>
      <c r="J8" s="45"/>
      <c r="K8" s="45"/>
      <c r="L8" s="45"/>
      <c r="M8" s="45"/>
      <c r="N8" s="45"/>
      <c r="O8" s="45"/>
    </row>
    <row r="9" ht="26.1" customHeight="1" spans="1:15">
      <c r="A9" s="42"/>
      <c r="B9" s="42"/>
      <c r="C9" s="10"/>
      <c r="D9" s="10"/>
      <c r="E9" s="10"/>
      <c r="F9" s="10"/>
      <c r="G9" s="10"/>
      <c r="H9" s="10"/>
      <c r="I9" s="10"/>
      <c r="J9" s="45"/>
      <c r="K9" s="45"/>
      <c r="L9" s="45"/>
      <c r="M9" s="45"/>
      <c r="N9" s="45"/>
      <c r="O9" s="45"/>
    </row>
    <row r="10" ht="26.1" customHeight="1" spans="1:15">
      <c r="A10" s="42"/>
      <c r="B10" s="42"/>
      <c r="C10" s="10"/>
      <c r="D10" s="10"/>
      <c r="E10" s="10"/>
      <c r="F10" s="10"/>
      <c r="G10" s="10"/>
      <c r="H10" s="10"/>
      <c r="I10" s="10"/>
      <c r="J10" s="10"/>
      <c r="K10" s="10"/>
      <c r="L10" s="10"/>
      <c r="M10" s="10"/>
      <c r="N10" s="10"/>
      <c r="O10" s="10"/>
    </row>
  </sheetData>
  <mergeCells count="20">
    <mergeCell ref="A1:O1"/>
    <mergeCell ref="A4:M4"/>
    <mergeCell ref="N4:O4"/>
    <mergeCell ref="D5:I5"/>
    <mergeCell ref="J5:O5"/>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orizontalCentered="1"/>
  <pageMargins left="0.392361111111111" right="0.392361111111111" top="0.392361111111111" bottom="0.392361111111111" header="0.503472222222222" footer="0.503472222222222"/>
  <pageSetup paperSize="9"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11"/>
  <sheetViews>
    <sheetView workbookViewId="0">
      <pane ySplit="7" topLeftCell="A8" activePane="bottomLeft" state="frozen"/>
      <selection/>
      <selection pane="bottomLeft" activeCell="A4" sqref="A4:M4"/>
    </sheetView>
  </sheetViews>
  <sheetFormatPr defaultColWidth="10" defaultRowHeight="13.5"/>
  <cols>
    <col min="1" max="1" width="12.875" customWidth="1"/>
    <col min="2" max="2" width="16.375" customWidth="1"/>
    <col min="3" max="4" width="11.25" customWidth="1"/>
    <col min="5" max="5" width="10.25" customWidth="1"/>
    <col min="6" max="6" width="7.875" customWidth="1"/>
    <col min="7" max="9" width="6.125" customWidth="1"/>
    <col min="10" max="11" width="7.75" customWidth="1"/>
    <col min="12" max="12" width="7.875" customWidth="1"/>
    <col min="13" max="15" width="5.625" customWidth="1"/>
    <col min="16" max="16" width="9.75" customWidth="1"/>
  </cols>
  <sheetData>
    <row r="1" ht="35.85" customHeight="1" spans="1:15">
      <c r="A1" s="46" t="s">
        <v>297</v>
      </c>
      <c r="B1" s="46"/>
      <c r="C1" s="46"/>
      <c r="D1" s="46"/>
      <c r="E1" s="46"/>
      <c r="F1" s="46"/>
      <c r="G1" s="46"/>
      <c r="H1" s="46"/>
      <c r="I1" s="46"/>
      <c r="J1" s="46"/>
      <c r="K1" s="46"/>
      <c r="L1" s="46"/>
      <c r="M1" s="46"/>
      <c r="N1" s="46"/>
      <c r="O1" s="46"/>
    </row>
    <row r="2" ht="16.35" customHeight="1" spans="1:15">
      <c r="A2" s="47"/>
      <c r="B2" s="47"/>
      <c r="C2" s="47"/>
      <c r="D2" s="47"/>
      <c r="E2" s="47"/>
      <c r="F2" s="47"/>
      <c r="G2" s="47"/>
      <c r="H2" s="47"/>
      <c r="I2" s="47"/>
      <c r="J2" s="48"/>
      <c r="K2" s="43"/>
      <c r="L2" s="43"/>
      <c r="M2" s="43"/>
      <c r="N2" s="43"/>
      <c r="O2" s="50"/>
    </row>
    <row r="3" ht="16.35" customHeight="1" spans="1:15">
      <c r="A3" s="48" t="s">
        <v>298</v>
      </c>
      <c r="B3" s="49"/>
      <c r="C3" s="37"/>
      <c r="D3" s="37"/>
      <c r="E3" s="37"/>
      <c r="F3" s="37"/>
      <c r="G3" s="37"/>
      <c r="H3" s="37"/>
      <c r="I3" s="37"/>
      <c r="J3" s="48"/>
      <c r="K3" s="48"/>
      <c r="L3" s="48"/>
      <c r="M3" s="39"/>
      <c r="N3" s="39"/>
      <c r="O3" s="50"/>
    </row>
    <row r="4" ht="16.35" customHeight="1" spans="1:15">
      <c r="A4" s="38" t="s">
        <v>3</v>
      </c>
      <c r="B4" s="39"/>
      <c r="C4" s="39"/>
      <c r="D4" s="39"/>
      <c r="E4" s="39"/>
      <c r="F4" s="39"/>
      <c r="G4" s="39"/>
      <c r="H4" s="39"/>
      <c r="I4" s="39"/>
      <c r="J4" s="39"/>
      <c r="K4" s="39"/>
      <c r="L4" s="39"/>
      <c r="M4" s="39"/>
      <c r="N4" s="50" t="s">
        <v>31</v>
      </c>
      <c r="O4" s="50"/>
    </row>
    <row r="5" ht="26.1" customHeight="1" spans="1:15">
      <c r="A5" s="5" t="s">
        <v>32</v>
      </c>
      <c r="B5" s="40" t="s">
        <v>182</v>
      </c>
      <c r="C5" s="41" t="s">
        <v>33</v>
      </c>
      <c r="D5" s="41" t="s">
        <v>34</v>
      </c>
      <c r="E5" s="41"/>
      <c r="F5" s="41"/>
      <c r="G5" s="41"/>
      <c r="H5" s="41"/>
      <c r="I5" s="41"/>
      <c r="J5" s="5" t="s">
        <v>25</v>
      </c>
      <c r="K5" s="5"/>
      <c r="L5" s="5"/>
      <c r="M5" s="5"/>
      <c r="N5" s="5"/>
      <c r="O5" s="5"/>
    </row>
    <row r="6" ht="32.65" customHeight="1" spans="1:15">
      <c r="A6" s="5"/>
      <c r="B6" s="40"/>
      <c r="C6" s="41"/>
      <c r="D6" s="5" t="s">
        <v>35</v>
      </c>
      <c r="E6" s="5" t="s">
        <v>183</v>
      </c>
      <c r="F6" s="5" t="s">
        <v>37</v>
      </c>
      <c r="G6" s="5" t="s">
        <v>38</v>
      </c>
      <c r="H6" s="5" t="s">
        <v>39</v>
      </c>
      <c r="I6" s="41" t="s">
        <v>40</v>
      </c>
      <c r="J6" s="5" t="s">
        <v>35</v>
      </c>
      <c r="K6" s="5" t="s">
        <v>183</v>
      </c>
      <c r="L6" s="5" t="s">
        <v>37</v>
      </c>
      <c r="M6" s="5" t="s">
        <v>38</v>
      </c>
      <c r="N6" s="5" t="s">
        <v>39</v>
      </c>
      <c r="O6" s="41" t="s">
        <v>40</v>
      </c>
    </row>
    <row r="7" ht="32.65" customHeight="1" spans="1:15">
      <c r="A7" s="5"/>
      <c r="B7" s="40"/>
      <c r="C7" s="41"/>
      <c r="D7" s="5"/>
      <c r="E7" s="5"/>
      <c r="F7" s="5"/>
      <c r="G7" s="5"/>
      <c r="H7" s="5"/>
      <c r="I7" s="41"/>
      <c r="J7" s="5"/>
      <c r="K7" s="5"/>
      <c r="L7" s="5"/>
      <c r="M7" s="5"/>
      <c r="N7" s="5"/>
      <c r="O7" s="41"/>
    </row>
    <row r="8" ht="26.1" customHeight="1" spans="1:15">
      <c r="A8" s="5" t="s">
        <v>35</v>
      </c>
      <c r="B8" s="40"/>
      <c r="C8" s="10"/>
      <c r="D8" s="10"/>
      <c r="E8" s="10"/>
      <c r="F8" s="10"/>
      <c r="G8" s="10"/>
      <c r="H8" s="10"/>
      <c r="I8" s="10"/>
      <c r="J8" s="10"/>
      <c r="K8" s="10"/>
      <c r="L8" s="10"/>
      <c r="M8" s="10"/>
      <c r="N8" s="10"/>
      <c r="O8" s="10"/>
    </row>
    <row r="9" ht="26.1" customHeight="1" spans="1:15">
      <c r="A9" s="42"/>
      <c r="B9" s="42"/>
      <c r="C9" s="10"/>
      <c r="D9" s="10"/>
      <c r="E9" s="10"/>
      <c r="F9" s="10"/>
      <c r="G9" s="10"/>
      <c r="H9" s="10"/>
      <c r="I9" s="10"/>
      <c r="J9" s="10"/>
      <c r="K9" s="10"/>
      <c r="L9" s="10"/>
      <c r="M9" s="10"/>
      <c r="N9" s="10"/>
      <c r="O9" s="10"/>
    </row>
    <row r="10" ht="26.1" customHeight="1" spans="1:15">
      <c r="A10" s="42"/>
      <c r="B10" s="42"/>
      <c r="C10" s="10"/>
      <c r="D10" s="10"/>
      <c r="E10" s="10"/>
      <c r="F10" s="10"/>
      <c r="G10" s="10"/>
      <c r="H10" s="10"/>
      <c r="I10" s="10"/>
      <c r="J10" s="10"/>
      <c r="K10" s="10"/>
      <c r="L10" s="10"/>
      <c r="M10" s="10"/>
      <c r="N10" s="10"/>
      <c r="O10" s="10"/>
    </row>
    <row r="11" ht="26.1" customHeight="1" spans="1:15">
      <c r="A11" s="42"/>
      <c r="B11" s="42"/>
      <c r="C11" s="10"/>
      <c r="D11" s="10"/>
      <c r="E11" s="10"/>
      <c r="F11" s="10"/>
      <c r="G11" s="10"/>
      <c r="H11" s="10"/>
      <c r="I11" s="10"/>
      <c r="J11" s="10"/>
      <c r="K11" s="10"/>
      <c r="L11" s="10"/>
      <c r="M11" s="10"/>
      <c r="N11" s="10"/>
      <c r="O11" s="10"/>
    </row>
  </sheetData>
  <mergeCells count="20">
    <mergeCell ref="A1:O1"/>
    <mergeCell ref="A4:M4"/>
    <mergeCell ref="N4:O4"/>
    <mergeCell ref="D5:I5"/>
    <mergeCell ref="J5:O5"/>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orizontalCentered="1"/>
  <pageMargins left="0.392361111111111" right="0.392361111111111" top="0.392361111111111" bottom="0.392361111111111" header="0.503472222222222" footer="0.503472222222222"/>
  <pageSetup paperSize="9"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11"/>
  <sheetViews>
    <sheetView workbookViewId="0">
      <pane ySplit="7" topLeftCell="A8" activePane="bottomLeft" state="frozen"/>
      <selection/>
      <selection pane="bottomLeft" activeCell="A4" sqref="A4:O4"/>
    </sheetView>
  </sheetViews>
  <sheetFormatPr defaultColWidth="10" defaultRowHeight="13.5"/>
  <cols>
    <col min="1" max="1" width="11.75" customWidth="1"/>
    <col min="2" max="4" width="9.25" customWidth="1"/>
    <col min="5" max="6" width="10.25" customWidth="1"/>
    <col min="7" max="7" width="9.25" customWidth="1"/>
    <col min="8" max="8" width="7.75" customWidth="1"/>
    <col min="9" max="11" width="5.125" customWidth="1"/>
    <col min="12" max="13" width="7.125" customWidth="1"/>
    <col min="14" max="14" width="7.75" customWidth="1"/>
    <col min="15" max="17" width="5.125" customWidth="1"/>
    <col min="18" max="18" width="9.75" customWidth="1"/>
  </cols>
  <sheetData>
    <row r="1" ht="35.85" customHeight="1" spans="1:17">
      <c r="A1" s="32" t="s">
        <v>299</v>
      </c>
      <c r="B1" s="32"/>
      <c r="C1" s="32"/>
      <c r="D1" s="32"/>
      <c r="E1" s="32"/>
      <c r="F1" s="32"/>
      <c r="G1" s="32"/>
      <c r="H1" s="32"/>
      <c r="I1" s="32"/>
      <c r="J1" s="32"/>
      <c r="K1" s="32"/>
      <c r="L1" s="32"/>
      <c r="M1" s="32"/>
      <c r="N1" s="32"/>
      <c r="O1" s="32"/>
      <c r="P1" s="32"/>
      <c r="Q1" s="32"/>
    </row>
    <row r="2" ht="16.35" customHeight="1" spans="1:17">
      <c r="A2" s="33"/>
      <c r="B2" s="33"/>
      <c r="C2" s="33"/>
      <c r="D2" s="33"/>
      <c r="E2" s="33"/>
      <c r="F2" s="33"/>
      <c r="G2" s="33"/>
      <c r="H2" s="33"/>
      <c r="I2" s="33"/>
      <c r="J2" s="33"/>
      <c r="K2" s="33"/>
      <c r="L2" s="34"/>
      <c r="M2" s="43"/>
      <c r="N2" s="43"/>
      <c r="O2" s="43"/>
      <c r="P2" s="43"/>
      <c r="Q2" s="44"/>
    </row>
    <row r="3" ht="16.35" customHeight="1" spans="1:17">
      <c r="A3" s="34" t="s">
        <v>300</v>
      </c>
      <c r="B3" s="35"/>
      <c r="C3" s="35"/>
      <c r="D3" s="35"/>
      <c r="E3" s="36"/>
      <c r="F3" s="37"/>
      <c r="G3" s="36"/>
      <c r="H3" s="36"/>
      <c r="I3" s="36"/>
      <c r="J3" s="36"/>
      <c r="K3" s="36"/>
      <c r="L3" s="34"/>
      <c r="M3" s="34"/>
      <c r="N3" s="34"/>
      <c r="O3" s="39"/>
      <c r="P3" s="39"/>
      <c r="Q3" s="44"/>
    </row>
    <row r="4" ht="16.35" customHeight="1" spans="1:17">
      <c r="A4" s="38" t="s">
        <v>3</v>
      </c>
      <c r="B4" s="39"/>
      <c r="C4" s="39"/>
      <c r="D4" s="39"/>
      <c r="E4" s="39"/>
      <c r="F4" s="39"/>
      <c r="G4" s="39"/>
      <c r="H4" s="39"/>
      <c r="I4" s="39"/>
      <c r="J4" s="39"/>
      <c r="K4" s="39"/>
      <c r="L4" s="39"/>
      <c r="M4" s="39"/>
      <c r="N4" s="39"/>
      <c r="O4" s="39"/>
      <c r="P4" s="44" t="s">
        <v>31</v>
      </c>
      <c r="Q4" s="44"/>
    </row>
    <row r="5" ht="26.1" customHeight="1" spans="1:17">
      <c r="A5" s="5" t="s">
        <v>32</v>
      </c>
      <c r="B5" s="40" t="s">
        <v>301</v>
      </c>
      <c r="C5" s="40" t="s">
        <v>302</v>
      </c>
      <c r="D5" s="5" t="s">
        <v>303</v>
      </c>
      <c r="E5" s="41" t="s">
        <v>33</v>
      </c>
      <c r="F5" s="41" t="s">
        <v>34</v>
      </c>
      <c r="G5" s="41"/>
      <c r="H5" s="41"/>
      <c r="I5" s="41"/>
      <c r="J5" s="41"/>
      <c r="K5" s="41"/>
      <c r="L5" s="5" t="s">
        <v>25</v>
      </c>
      <c r="M5" s="5"/>
      <c r="N5" s="5"/>
      <c r="O5" s="5"/>
      <c r="P5" s="5"/>
      <c r="Q5" s="5"/>
    </row>
    <row r="6" ht="32.65" customHeight="1" spans="1:17">
      <c r="A6" s="5"/>
      <c r="B6" s="40"/>
      <c r="C6" s="40"/>
      <c r="D6" s="5"/>
      <c r="E6" s="41"/>
      <c r="F6" s="5" t="s">
        <v>35</v>
      </c>
      <c r="G6" s="5" t="s">
        <v>183</v>
      </c>
      <c r="H6" s="5" t="s">
        <v>37</v>
      </c>
      <c r="I6" s="5" t="s">
        <v>38</v>
      </c>
      <c r="J6" s="5" t="s">
        <v>39</v>
      </c>
      <c r="K6" s="41" t="s">
        <v>40</v>
      </c>
      <c r="L6" s="5" t="s">
        <v>35</v>
      </c>
      <c r="M6" s="5" t="s">
        <v>183</v>
      </c>
      <c r="N6" s="5" t="s">
        <v>37</v>
      </c>
      <c r="O6" s="5" t="s">
        <v>38</v>
      </c>
      <c r="P6" s="5" t="s">
        <v>39</v>
      </c>
      <c r="Q6" s="41" t="s">
        <v>40</v>
      </c>
    </row>
    <row r="7" ht="32.65" customHeight="1" spans="1:17">
      <c r="A7" s="5"/>
      <c r="B7" s="40"/>
      <c r="C7" s="40"/>
      <c r="D7" s="5"/>
      <c r="E7" s="41"/>
      <c r="F7" s="5"/>
      <c r="G7" s="5"/>
      <c r="H7" s="5"/>
      <c r="I7" s="5"/>
      <c r="J7" s="5"/>
      <c r="K7" s="41"/>
      <c r="L7" s="5"/>
      <c r="M7" s="5"/>
      <c r="N7" s="5"/>
      <c r="O7" s="5"/>
      <c r="P7" s="5"/>
      <c r="Q7" s="41"/>
    </row>
    <row r="8" ht="26.1" customHeight="1" spans="1:17">
      <c r="A8" s="5" t="s">
        <v>35</v>
      </c>
      <c r="B8" s="40"/>
      <c r="C8" s="40"/>
      <c r="D8" s="5"/>
      <c r="E8" s="10"/>
      <c r="F8" s="10"/>
      <c r="G8" s="10"/>
      <c r="H8" s="10"/>
      <c r="I8" s="10"/>
      <c r="J8" s="10"/>
      <c r="K8" s="10"/>
      <c r="L8" s="45"/>
      <c r="M8" s="45"/>
      <c r="N8" s="45"/>
      <c r="O8" s="45"/>
      <c r="P8" s="45"/>
      <c r="Q8" s="45"/>
    </row>
    <row r="9" ht="26.1" customHeight="1" spans="1:17">
      <c r="A9" s="42"/>
      <c r="B9" s="42"/>
      <c r="C9" s="42"/>
      <c r="D9" s="11"/>
      <c r="E9" s="10"/>
      <c r="F9" s="10"/>
      <c r="G9" s="10"/>
      <c r="H9" s="10"/>
      <c r="I9" s="10"/>
      <c r="J9" s="10"/>
      <c r="K9" s="10"/>
      <c r="L9" s="45"/>
      <c r="M9" s="45"/>
      <c r="N9" s="45"/>
      <c r="O9" s="45"/>
      <c r="P9" s="45"/>
      <c r="Q9" s="45"/>
    </row>
    <row r="10" ht="26.1" customHeight="1" spans="1:17">
      <c r="A10" s="42"/>
      <c r="B10" s="42"/>
      <c r="C10" s="42"/>
      <c r="D10" s="11"/>
      <c r="E10" s="10"/>
      <c r="F10" s="10"/>
      <c r="G10" s="10"/>
      <c r="H10" s="10"/>
      <c r="I10" s="10"/>
      <c r="J10" s="10"/>
      <c r="K10" s="10"/>
      <c r="L10" s="45"/>
      <c r="M10" s="45"/>
      <c r="N10" s="45"/>
      <c r="O10" s="45"/>
      <c r="P10" s="45"/>
      <c r="Q10" s="45"/>
    </row>
    <row r="11" ht="26.1" customHeight="1" spans="1:17">
      <c r="A11" s="42"/>
      <c r="B11" s="42"/>
      <c r="C11" s="42"/>
      <c r="D11" s="11"/>
      <c r="E11" s="10"/>
      <c r="F11" s="10"/>
      <c r="G11" s="10"/>
      <c r="H11" s="10"/>
      <c r="I11" s="10"/>
      <c r="J11" s="10"/>
      <c r="K11" s="10"/>
      <c r="L11" s="45"/>
      <c r="M11" s="45"/>
      <c r="N11" s="45"/>
      <c r="O11" s="45"/>
      <c r="P11" s="45"/>
      <c r="Q11" s="45"/>
    </row>
  </sheetData>
  <mergeCells count="22">
    <mergeCell ref="A1:Q1"/>
    <mergeCell ref="A4:O4"/>
    <mergeCell ref="P4:Q4"/>
    <mergeCell ref="F5:K5"/>
    <mergeCell ref="L5:Q5"/>
    <mergeCell ref="A5:A7"/>
    <mergeCell ref="B5:B7"/>
    <mergeCell ref="C5:C7"/>
    <mergeCell ref="D5:D7"/>
    <mergeCell ref="E5:E7"/>
    <mergeCell ref="F6:F7"/>
    <mergeCell ref="G6:G7"/>
    <mergeCell ref="H6:H7"/>
    <mergeCell ref="I6:I7"/>
    <mergeCell ref="J6:J7"/>
    <mergeCell ref="K6:K7"/>
    <mergeCell ref="L6:L7"/>
    <mergeCell ref="M6:M7"/>
    <mergeCell ref="N6:N7"/>
    <mergeCell ref="O6:O7"/>
    <mergeCell ref="P6:P7"/>
    <mergeCell ref="Q6:Q7"/>
  </mergeCells>
  <printOptions horizontalCentered="1"/>
  <pageMargins left="0.392361111111111" right="0.392361111111111" top="0.392361111111111" bottom="0.392361111111111" header="0.503472222222222" footer="0.503472222222222"/>
  <pageSetup paperSize="9"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67"/>
  <sheetViews>
    <sheetView workbookViewId="0">
      <pane ySplit="2" topLeftCell="A3" activePane="bottomLeft" state="frozen"/>
      <selection/>
      <selection pane="bottomLeft" activeCell="D27" sqref="D27"/>
    </sheetView>
  </sheetViews>
  <sheetFormatPr defaultColWidth="10" defaultRowHeight="13.5" outlineLevelCol="7"/>
  <cols>
    <col min="1" max="1" width="16.875" customWidth="1"/>
    <col min="2" max="8" width="15.875" customWidth="1"/>
    <col min="9" max="9" width="9.75" customWidth="1"/>
  </cols>
  <sheetData>
    <row r="1" ht="36.75" customHeight="1" spans="1:8">
      <c r="A1" s="14" t="s">
        <v>304</v>
      </c>
      <c r="B1" s="14"/>
      <c r="C1" s="14"/>
      <c r="D1" s="14"/>
      <c r="E1" s="14"/>
      <c r="F1" s="14"/>
      <c r="G1" s="14"/>
      <c r="H1" s="14"/>
    </row>
    <row r="2" ht="22.7" customHeight="1" spans="1:8">
      <c r="A2" s="15" t="s">
        <v>305</v>
      </c>
      <c r="B2" s="3"/>
      <c r="C2" s="3"/>
      <c r="D2" s="3"/>
      <c r="E2" s="3"/>
      <c r="F2" s="3"/>
      <c r="G2" s="3"/>
      <c r="H2" s="16" t="s">
        <v>4</v>
      </c>
    </row>
    <row r="3" ht="16.35" customHeight="1" spans="1:8">
      <c r="A3" s="17" t="s">
        <v>306</v>
      </c>
      <c r="B3" s="18" t="s">
        <v>307</v>
      </c>
      <c r="C3" s="19"/>
      <c r="D3" s="19"/>
      <c r="E3" s="19"/>
      <c r="F3" s="19"/>
      <c r="G3" s="19"/>
      <c r="H3" s="19"/>
    </row>
    <row r="4" ht="16.35" customHeight="1" spans="1:8">
      <c r="A4" s="20" t="s">
        <v>308</v>
      </c>
      <c r="B4" s="21" t="s">
        <v>309</v>
      </c>
      <c r="C4" s="21"/>
      <c r="D4" s="21"/>
      <c r="E4" s="21"/>
      <c r="F4" s="20" t="s">
        <v>310</v>
      </c>
      <c r="G4" s="20"/>
      <c r="H4" s="20"/>
    </row>
    <row r="5" ht="16.35" customHeight="1" spans="1:8">
      <c r="A5" s="20"/>
      <c r="B5" s="22" t="s">
        <v>311</v>
      </c>
      <c r="C5" s="22"/>
      <c r="D5" s="22"/>
      <c r="E5" s="22"/>
      <c r="F5" s="23">
        <v>743.6</v>
      </c>
      <c r="G5" s="23"/>
      <c r="H5" s="23"/>
    </row>
    <row r="6" ht="16.35" customHeight="1" spans="1:8">
      <c r="A6" s="20"/>
      <c r="B6" s="22" t="s">
        <v>312</v>
      </c>
      <c r="C6" s="22"/>
      <c r="D6" s="22"/>
      <c r="E6" s="22"/>
      <c r="F6" s="23">
        <v>158.62</v>
      </c>
      <c r="G6" s="23"/>
      <c r="H6" s="23"/>
    </row>
    <row r="7" ht="16.35" customHeight="1" spans="1:8">
      <c r="A7" s="20"/>
      <c r="B7" s="22" t="s">
        <v>313</v>
      </c>
      <c r="C7" s="22"/>
      <c r="D7" s="22"/>
      <c r="E7" s="22"/>
      <c r="F7" s="23">
        <v>33.8</v>
      </c>
      <c r="G7" s="23"/>
      <c r="H7" s="23"/>
    </row>
    <row r="8" ht="16.35" customHeight="1" spans="1:8">
      <c r="A8" s="20"/>
      <c r="B8" s="22" t="s">
        <v>314</v>
      </c>
      <c r="C8" s="22"/>
      <c r="D8" s="22"/>
      <c r="E8" s="22"/>
      <c r="F8" s="23">
        <v>7.33</v>
      </c>
      <c r="G8" s="23"/>
      <c r="H8" s="23"/>
    </row>
    <row r="9" ht="16.35" customHeight="1" spans="1:8">
      <c r="A9" s="20"/>
      <c r="B9" s="22" t="s">
        <v>315</v>
      </c>
      <c r="C9" s="22"/>
      <c r="D9" s="22"/>
      <c r="E9" s="22"/>
      <c r="F9" s="23">
        <v>8.9</v>
      </c>
      <c r="G9" s="23"/>
      <c r="H9" s="23"/>
    </row>
    <row r="10" ht="16.35" customHeight="1" spans="1:8">
      <c r="A10" s="20" t="s">
        <v>316</v>
      </c>
      <c r="B10" s="19" t="s">
        <v>317</v>
      </c>
      <c r="C10" s="19"/>
      <c r="D10" s="19"/>
      <c r="E10" s="19"/>
      <c r="F10" s="19"/>
      <c r="G10" s="19"/>
      <c r="H10" s="19"/>
    </row>
    <row r="11" ht="22.9" customHeight="1" spans="1:8">
      <c r="A11" s="20" t="s">
        <v>318</v>
      </c>
      <c r="B11" s="17" t="s">
        <v>319</v>
      </c>
      <c r="C11" s="17" t="s">
        <v>320</v>
      </c>
      <c r="D11" s="17" t="s">
        <v>321</v>
      </c>
      <c r="E11" s="20" t="s">
        <v>322</v>
      </c>
      <c r="F11" s="17" t="s">
        <v>323</v>
      </c>
      <c r="G11" s="20" t="s">
        <v>324</v>
      </c>
      <c r="H11" s="24" t="s">
        <v>325</v>
      </c>
    </row>
    <row r="12" ht="16.35" customHeight="1" spans="1:8">
      <c r="A12" s="20"/>
      <c r="B12" s="25" t="s">
        <v>326</v>
      </c>
      <c r="C12" s="25" t="s">
        <v>327</v>
      </c>
      <c r="D12" s="25" t="s">
        <v>328</v>
      </c>
      <c r="E12" s="25" t="s">
        <v>329</v>
      </c>
      <c r="F12" s="25" t="s">
        <v>330</v>
      </c>
      <c r="G12" s="25" t="s">
        <v>331</v>
      </c>
      <c r="H12" s="25" t="s">
        <v>332</v>
      </c>
    </row>
    <row r="13" ht="16.35" customHeight="1" spans="1:8">
      <c r="A13" s="20"/>
      <c r="B13" s="25"/>
      <c r="C13" s="25" t="s">
        <v>333</v>
      </c>
      <c r="D13" s="25" t="s">
        <v>334</v>
      </c>
      <c r="E13" s="25" t="s">
        <v>329</v>
      </c>
      <c r="F13" s="25" t="s">
        <v>330</v>
      </c>
      <c r="G13" s="25" t="s">
        <v>331</v>
      </c>
      <c r="H13" s="25" t="s">
        <v>332</v>
      </c>
    </row>
    <row r="14" ht="16.35" customHeight="1" spans="1:8">
      <c r="A14" s="20"/>
      <c r="B14" s="25"/>
      <c r="C14" s="25"/>
      <c r="D14" s="25" t="s">
        <v>335</v>
      </c>
      <c r="E14" s="25" t="s">
        <v>329</v>
      </c>
      <c r="F14" s="25" t="s">
        <v>330</v>
      </c>
      <c r="G14" s="25" t="s">
        <v>331</v>
      </c>
      <c r="H14" s="25" t="s">
        <v>332</v>
      </c>
    </row>
    <row r="15" ht="16.35" customHeight="1" spans="1:8">
      <c r="A15" s="20"/>
      <c r="B15" s="25"/>
      <c r="C15" s="25"/>
      <c r="D15" s="25" t="s">
        <v>336</v>
      </c>
      <c r="E15" s="25" t="s">
        <v>329</v>
      </c>
      <c r="F15" s="25" t="s">
        <v>330</v>
      </c>
      <c r="G15" s="25" t="s">
        <v>331</v>
      </c>
      <c r="H15" s="25" t="s">
        <v>332</v>
      </c>
    </row>
    <row r="16" ht="16.35" customHeight="1" spans="1:8">
      <c r="A16" s="20"/>
      <c r="B16" s="25"/>
      <c r="C16" s="25" t="s">
        <v>337</v>
      </c>
      <c r="D16" s="25" t="s">
        <v>338</v>
      </c>
      <c r="E16" s="25"/>
      <c r="F16" s="25" t="s">
        <v>339</v>
      </c>
      <c r="G16" s="25"/>
      <c r="H16" s="25" t="s">
        <v>332</v>
      </c>
    </row>
    <row r="17" ht="16.35" customHeight="1" spans="1:8">
      <c r="A17" s="20"/>
      <c r="B17" s="25"/>
      <c r="C17" s="25"/>
      <c r="D17" s="25" t="s">
        <v>340</v>
      </c>
      <c r="E17" s="25"/>
      <c r="F17" s="25" t="s">
        <v>339</v>
      </c>
      <c r="G17" s="25"/>
      <c r="H17" s="25" t="s">
        <v>332</v>
      </c>
    </row>
    <row r="18" ht="16.35" customHeight="1" spans="1:8">
      <c r="A18" s="20"/>
      <c r="B18" s="25" t="s">
        <v>341</v>
      </c>
      <c r="C18" s="25" t="s">
        <v>342</v>
      </c>
      <c r="D18" s="25" t="s">
        <v>343</v>
      </c>
      <c r="E18" s="25" t="s">
        <v>344</v>
      </c>
      <c r="F18" s="25" t="s">
        <v>345</v>
      </c>
      <c r="G18" s="25" t="s">
        <v>331</v>
      </c>
      <c r="H18" s="25" t="s">
        <v>332</v>
      </c>
    </row>
    <row r="19" ht="16.35" customHeight="1" spans="1:8">
      <c r="A19" s="20"/>
      <c r="B19" s="25"/>
      <c r="C19" s="25"/>
      <c r="D19" s="25" t="s">
        <v>346</v>
      </c>
      <c r="E19" s="25" t="s">
        <v>344</v>
      </c>
      <c r="F19" s="25" t="s">
        <v>347</v>
      </c>
      <c r="G19" s="25" t="s">
        <v>331</v>
      </c>
      <c r="H19" s="25" t="s">
        <v>332</v>
      </c>
    </row>
    <row r="20" ht="16.35" customHeight="1" spans="1:8">
      <c r="A20" s="20"/>
      <c r="B20" s="25"/>
      <c r="C20" s="25"/>
      <c r="D20" s="25" t="s">
        <v>348</v>
      </c>
      <c r="E20" s="25" t="s">
        <v>329</v>
      </c>
      <c r="F20" s="25" t="s">
        <v>330</v>
      </c>
      <c r="G20" s="25" t="s">
        <v>331</v>
      </c>
      <c r="H20" s="25" t="s">
        <v>332</v>
      </c>
    </row>
    <row r="21" ht="16.35" customHeight="1" spans="1:8">
      <c r="A21" s="20"/>
      <c r="B21" s="25" t="s">
        <v>349</v>
      </c>
      <c r="C21" s="25" t="s">
        <v>350</v>
      </c>
      <c r="D21" s="25" t="s">
        <v>351</v>
      </c>
      <c r="E21" s="25" t="s">
        <v>329</v>
      </c>
      <c r="F21" s="25" t="s">
        <v>330</v>
      </c>
      <c r="G21" s="25" t="s">
        <v>331</v>
      </c>
      <c r="H21" s="25" t="s">
        <v>332</v>
      </c>
    </row>
    <row r="22" ht="16.35" customHeight="1" spans="1:8">
      <c r="A22" s="20"/>
      <c r="B22" s="25"/>
      <c r="C22" s="25" t="s">
        <v>352</v>
      </c>
      <c r="D22" s="25" t="s">
        <v>353</v>
      </c>
      <c r="E22" s="25"/>
      <c r="F22" s="25" t="s">
        <v>354</v>
      </c>
      <c r="G22" s="25"/>
      <c r="H22" s="25" t="s">
        <v>332</v>
      </c>
    </row>
    <row r="23" ht="16.35" customHeight="1" spans="1:8">
      <c r="A23" s="20"/>
      <c r="B23" s="25"/>
      <c r="C23" s="25" t="s">
        <v>355</v>
      </c>
      <c r="D23" s="25" t="s">
        <v>356</v>
      </c>
      <c r="E23" s="25"/>
      <c r="F23" s="25" t="s">
        <v>339</v>
      </c>
      <c r="G23" s="25"/>
      <c r="H23" s="25" t="s">
        <v>332</v>
      </c>
    </row>
    <row r="24" ht="16.35" customHeight="1" spans="1:8">
      <c r="A24" s="20"/>
      <c r="B24" s="25"/>
      <c r="C24" s="25"/>
      <c r="D24" s="25" t="s">
        <v>357</v>
      </c>
      <c r="E24" s="25"/>
      <c r="F24" s="25" t="s">
        <v>339</v>
      </c>
      <c r="G24" s="25"/>
      <c r="H24" s="25" t="s">
        <v>332</v>
      </c>
    </row>
    <row r="25" ht="16.35" customHeight="1" spans="1:8">
      <c r="A25" s="20"/>
      <c r="B25" s="25"/>
      <c r="C25" s="25" t="s">
        <v>358</v>
      </c>
      <c r="D25" s="25" t="s">
        <v>359</v>
      </c>
      <c r="E25" s="25"/>
      <c r="F25" s="25" t="s">
        <v>360</v>
      </c>
      <c r="G25" s="25"/>
      <c r="H25" s="25" t="s">
        <v>332</v>
      </c>
    </row>
    <row r="26" ht="16.35" customHeight="1" spans="1:8">
      <c r="A26" s="20"/>
      <c r="B26" s="25"/>
      <c r="C26" s="25" t="s">
        <v>361</v>
      </c>
      <c r="D26" s="25" t="s">
        <v>362</v>
      </c>
      <c r="E26" s="25" t="s">
        <v>329</v>
      </c>
      <c r="F26" s="25" t="s">
        <v>330</v>
      </c>
      <c r="G26" s="25" t="s">
        <v>331</v>
      </c>
      <c r="H26" s="25" t="s">
        <v>332</v>
      </c>
    </row>
    <row r="27" ht="24.95" customHeight="1" spans="1:8">
      <c r="A27" s="20"/>
      <c r="B27" s="25"/>
      <c r="C27" s="25" t="s">
        <v>363</v>
      </c>
      <c r="D27" s="25" t="s">
        <v>364</v>
      </c>
      <c r="E27" s="25" t="s">
        <v>329</v>
      </c>
      <c r="F27" s="25" t="s">
        <v>345</v>
      </c>
      <c r="G27" s="25" t="s">
        <v>365</v>
      </c>
      <c r="H27" s="25" t="s">
        <v>332</v>
      </c>
    </row>
    <row r="28" ht="16.35" customHeight="1" spans="1:8">
      <c r="A28" s="20"/>
      <c r="B28" s="25" t="s">
        <v>366</v>
      </c>
      <c r="C28" s="25" t="s">
        <v>367</v>
      </c>
      <c r="D28" s="25" t="s">
        <v>368</v>
      </c>
      <c r="E28" s="25" t="s">
        <v>344</v>
      </c>
      <c r="F28" s="25" t="s">
        <v>345</v>
      </c>
      <c r="G28" s="25" t="s">
        <v>331</v>
      </c>
      <c r="H28" s="25" t="s">
        <v>332</v>
      </c>
    </row>
    <row r="29" ht="16.35" customHeight="1" spans="1:8">
      <c r="A29" s="20"/>
      <c r="B29" s="25"/>
      <c r="C29" s="25"/>
      <c r="D29" s="25" t="s">
        <v>369</v>
      </c>
      <c r="E29" s="25" t="s">
        <v>344</v>
      </c>
      <c r="F29" s="25" t="s">
        <v>330</v>
      </c>
      <c r="G29" s="25" t="s">
        <v>331</v>
      </c>
      <c r="H29" s="25" t="s">
        <v>332</v>
      </c>
    </row>
    <row r="30" ht="16.35" customHeight="1" spans="1:8">
      <c r="A30" s="20"/>
      <c r="B30" s="25" t="s">
        <v>370</v>
      </c>
      <c r="C30" s="25" t="s">
        <v>371</v>
      </c>
      <c r="D30" s="25" t="s">
        <v>372</v>
      </c>
      <c r="E30" s="25"/>
      <c r="F30" s="25" t="s">
        <v>373</v>
      </c>
      <c r="G30" s="25"/>
      <c r="H30" s="25" t="s">
        <v>332</v>
      </c>
    </row>
    <row r="31" ht="16.35" customHeight="1" spans="1:8">
      <c r="A31" s="20"/>
      <c r="B31" s="25"/>
      <c r="C31" s="25" t="s">
        <v>374</v>
      </c>
      <c r="D31" s="25" t="s">
        <v>375</v>
      </c>
      <c r="E31" s="25" t="s">
        <v>376</v>
      </c>
      <c r="F31" s="25" t="s">
        <v>377</v>
      </c>
      <c r="G31" s="25" t="s">
        <v>331</v>
      </c>
      <c r="H31" s="25" t="s">
        <v>332</v>
      </c>
    </row>
    <row r="32" ht="16.35" customHeight="1" spans="1:8">
      <c r="A32" s="20"/>
      <c r="B32" s="25" t="s">
        <v>378</v>
      </c>
      <c r="C32" s="25" t="s">
        <v>379</v>
      </c>
      <c r="D32" s="25" t="s">
        <v>380</v>
      </c>
      <c r="E32" s="25"/>
      <c r="F32" s="25" t="s">
        <v>381</v>
      </c>
      <c r="G32" s="25"/>
      <c r="H32" s="25" t="s">
        <v>332</v>
      </c>
    </row>
    <row r="33" ht="9.75" customHeight="1" spans="1:8">
      <c r="A33" s="3"/>
      <c r="B33" s="3"/>
      <c r="C33" s="3"/>
      <c r="D33" s="3"/>
      <c r="E33" s="3"/>
      <c r="F33" s="3"/>
      <c r="G33" s="3"/>
      <c r="H33" s="3"/>
    </row>
    <row r="34" ht="9.75" customHeight="1" spans="1:8">
      <c r="A34" s="3"/>
      <c r="B34" s="3"/>
      <c r="C34" s="3"/>
      <c r="D34" s="3"/>
      <c r="E34" s="3"/>
      <c r="F34" s="3"/>
      <c r="G34" s="3"/>
      <c r="H34" s="3"/>
    </row>
    <row r="35" s="13" customFormat="1" ht="22.7" customHeight="1" spans="1:8">
      <c r="A35" s="15"/>
      <c r="B35" s="3"/>
      <c r="C35" s="3"/>
      <c r="D35" s="3"/>
      <c r="E35" s="3"/>
      <c r="F35" s="3"/>
      <c r="G35" s="3"/>
      <c r="H35" s="16" t="s">
        <v>4</v>
      </c>
    </row>
    <row r="36" s="13" customFormat="1" ht="16.35" customHeight="1" spans="1:8">
      <c r="A36" s="26" t="s">
        <v>306</v>
      </c>
      <c r="B36" s="18" t="s">
        <v>382</v>
      </c>
      <c r="C36" s="18"/>
      <c r="D36" s="18"/>
      <c r="E36" s="18"/>
      <c r="F36" s="18"/>
      <c r="G36" s="18"/>
      <c r="H36" s="18"/>
    </row>
    <row r="37" s="13" customFormat="1" ht="16.35" customHeight="1" spans="1:8">
      <c r="A37" s="27" t="s">
        <v>308</v>
      </c>
      <c r="B37" s="28" t="s">
        <v>309</v>
      </c>
      <c r="C37" s="28"/>
      <c r="D37" s="28"/>
      <c r="E37" s="28"/>
      <c r="F37" s="27" t="s">
        <v>310</v>
      </c>
      <c r="G37" s="27"/>
      <c r="H37" s="27"/>
    </row>
    <row r="38" s="13" customFormat="1" ht="16.35" customHeight="1" spans="1:8">
      <c r="A38" s="27"/>
      <c r="B38" s="29" t="s">
        <v>311</v>
      </c>
      <c r="C38" s="29"/>
      <c r="D38" s="29"/>
      <c r="E38" s="29"/>
      <c r="F38" s="30">
        <v>26.06</v>
      </c>
      <c r="G38" s="30"/>
      <c r="H38" s="30"/>
    </row>
    <row r="39" s="13" customFormat="1" ht="16.35" customHeight="1" spans="1:8">
      <c r="A39" s="27"/>
      <c r="B39" s="29" t="s">
        <v>312</v>
      </c>
      <c r="C39" s="29"/>
      <c r="D39" s="29"/>
      <c r="E39" s="29"/>
      <c r="F39" s="30">
        <v>3.57</v>
      </c>
      <c r="G39" s="30"/>
      <c r="H39" s="30"/>
    </row>
    <row r="40" s="13" customFormat="1" ht="16.35" customHeight="1" spans="1:8">
      <c r="A40" s="27"/>
      <c r="B40" s="29" t="s">
        <v>383</v>
      </c>
      <c r="C40" s="29"/>
      <c r="D40" s="29"/>
      <c r="E40" s="29"/>
      <c r="F40" s="30">
        <v>0.33</v>
      </c>
      <c r="G40" s="30"/>
      <c r="H40" s="30"/>
    </row>
    <row r="41" s="13" customFormat="1" ht="16.35" customHeight="1" spans="1:8">
      <c r="A41" s="27"/>
      <c r="B41" s="29" t="s">
        <v>384</v>
      </c>
      <c r="C41" s="29"/>
      <c r="D41" s="29"/>
      <c r="E41" s="29"/>
      <c r="F41" s="30">
        <v>1.47</v>
      </c>
      <c r="G41" s="30"/>
      <c r="H41" s="30"/>
    </row>
    <row r="42" s="13" customFormat="1" ht="16.35" customHeight="1" spans="1:8">
      <c r="A42" s="27" t="s">
        <v>316</v>
      </c>
      <c r="B42" s="18" t="s">
        <v>385</v>
      </c>
      <c r="C42" s="18"/>
      <c r="D42" s="18"/>
      <c r="E42" s="18"/>
      <c r="F42" s="18"/>
      <c r="G42" s="18"/>
      <c r="H42" s="18"/>
    </row>
    <row r="43" s="13" customFormat="1" ht="22.9" customHeight="1" spans="1:8">
      <c r="A43" s="27" t="s">
        <v>318</v>
      </c>
      <c r="B43" s="26" t="s">
        <v>319</v>
      </c>
      <c r="C43" s="26" t="s">
        <v>320</v>
      </c>
      <c r="D43" s="26" t="s">
        <v>321</v>
      </c>
      <c r="E43" s="27" t="s">
        <v>322</v>
      </c>
      <c r="F43" s="26" t="s">
        <v>323</v>
      </c>
      <c r="G43" s="27" t="s">
        <v>324</v>
      </c>
      <c r="H43" s="31" t="s">
        <v>325</v>
      </c>
    </row>
    <row r="44" s="13" customFormat="1" ht="16.35" customHeight="1" spans="1:8">
      <c r="A44" s="27"/>
      <c r="B44" s="25" t="s">
        <v>326</v>
      </c>
      <c r="C44" s="25" t="s">
        <v>327</v>
      </c>
      <c r="D44" s="25" t="s">
        <v>328</v>
      </c>
      <c r="E44" s="25" t="s">
        <v>329</v>
      </c>
      <c r="F44" s="25" t="s">
        <v>330</v>
      </c>
      <c r="G44" s="25" t="s">
        <v>331</v>
      </c>
      <c r="H44" s="25" t="s">
        <v>332</v>
      </c>
    </row>
    <row r="45" s="13" customFormat="1" ht="16.35" customHeight="1" spans="1:8">
      <c r="A45" s="27"/>
      <c r="B45" s="25"/>
      <c r="C45" s="25" t="s">
        <v>333</v>
      </c>
      <c r="D45" s="25" t="s">
        <v>334</v>
      </c>
      <c r="E45" s="25" t="s">
        <v>329</v>
      </c>
      <c r="F45" s="25" t="s">
        <v>330</v>
      </c>
      <c r="G45" s="25" t="s">
        <v>331</v>
      </c>
      <c r="H45" s="25" t="s">
        <v>332</v>
      </c>
    </row>
    <row r="46" s="13" customFormat="1" ht="16.35" customHeight="1" spans="1:8">
      <c r="A46" s="27"/>
      <c r="B46" s="25"/>
      <c r="C46" s="25"/>
      <c r="D46" s="25" t="s">
        <v>335</v>
      </c>
      <c r="E46" s="25" t="s">
        <v>329</v>
      </c>
      <c r="F46" s="25" t="s">
        <v>330</v>
      </c>
      <c r="G46" s="25" t="s">
        <v>331</v>
      </c>
      <c r="H46" s="25" t="s">
        <v>332</v>
      </c>
    </row>
    <row r="47" s="13" customFormat="1" ht="16.35" customHeight="1" spans="1:8">
      <c r="A47" s="27"/>
      <c r="B47" s="25"/>
      <c r="C47" s="25"/>
      <c r="D47" s="25" t="s">
        <v>336</v>
      </c>
      <c r="E47" s="25" t="s">
        <v>329</v>
      </c>
      <c r="F47" s="25" t="s">
        <v>330</v>
      </c>
      <c r="G47" s="25" t="s">
        <v>331</v>
      </c>
      <c r="H47" s="25" t="s">
        <v>332</v>
      </c>
    </row>
    <row r="48" s="13" customFormat="1" ht="16.35" customHeight="1" spans="1:8">
      <c r="A48" s="27"/>
      <c r="B48" s="25"/>
      <c r="C48" s="25" t="s">
        <v>337</v>
      </c>
      <c r="D48" s="25" t="s">
        <v>338</v>
      </c>
      <c r="E48" s="25"/>
      <c r="F48" s="25" t="s">
        <v>339</v>
      </c>
      <c r="G48" s="25"/>
      <c r="H48" s="25" t="s">
        <v>332</v>
      </c>
    </row>
    <row r="49" s="13" customFormat="1" ht="16.35" customHeight="1" spans="1:8">
      <c r="A49" s="27"/>
      <c r="B49" s="25"/>
      <c r="C49" s="25"/>
      <c r="D49" s="25" t="s">
        <v>340</v>
      </c>
      <c r="E49" s="25"/>
      <c r="F49" s="25" t="s">
        <v>339</v>
      </c>
      <c r="G49" s="25"/>
      <c r="H49" s="25" t="s">
        <v>332</v>
      </c>
    </row>
    <row r="50" s="13" customFormat="1" ht="16.35" customHeight="1" spans="1:8">
      <c r="A50" s="27"/>
      <c r="B50" s="25" t="s">
        <v>341</v>
      </c>
      <c r="C50" s="25" t="s">
        <v>342</v>
      </c>
      <c r="D50" s="25" t="s">
        <v>343</v>
      </c>
      <c r="E50" s="25" t="s">
        <v>344</v>
      </c>
      <c r="F50" s="25" t="s">
        <v>345</v>
      </c>
      <c r="G50" s="25" t="s">
        <v>331</v>
      </c>
      <c r="H50" s="25" t="s">
        <v>332</v>
      </c>
    </row>
    <row r="51" s="13" customFormat="1" ht="16.35" customHeight="1" spans="1:8">
      <c r="A51" s="27"/>
      <c r="B51" s="25"/>
      <c r="C51" s="25"/>
      <c r="D51" s="25" t="s">
        <v>346</v>
      </c>
      <c r="E51" s="25" t="s">
        <v>344</v>
      </c>
      <c r="F51" s="25" t="s">
        <v>347</v>
      </c>
      <c r="G51" s="25" t="s">
        <v>331</v>
      </c>
      <c r="H51" s="25" t="s">
        <v>332</v>
      </c>
    </row>
    <row r="52" s="13" customFormat="1" ht="16.35" customHeight="1" spans="1:8">
      <c r="A52" s="27"/>
      <c r="B52" s="25"/>
      <c r="C52" s="25"/>
      <c r="D52" s="25" t="s">
        <v>348</v>
      </c>
      <c r="E52" s="25" t="s">
        <v>329</v>
      </c>
      <c r="F52" s="25" t="s">
        <v>330</v>
      </c>
      <c r="G52" s="25" t="s">
        <v>331</v>
      </c>
      <c r="H52" s="25" t="s">
        <v>332</v>
      </c>
    </row>
    <row r="53" s="13" customFormat="1" ht="15.75" customHeight="1" spans="1:8">
      <c r="A53" s="27"/>
      <c r="B53" s="25" t="s">
        <v>349</v>
      </c>
      <c r="C53" s="25" t="s">
        <v>350</v>
      </c>
      <c r="D53" s="25" t="s">
        <v>351</v>
      </c>
      <c r="E53" s="25" t="s">
        <v>329</v>
      </c>
      <c r="F53" s="25" t="s">
        <v>330</v>
      </c>
      <c r="G53" s="25" t="s">
        <v>331</v>
      </c>
      <c r="H53" s="25" t="s">
        <v>332</v>
      </c>
    </row>
    <row r="54" s="13" customFormat="1" ht="16.35" customHeight="1" spans="1:8">
      <c r="A54" s="27"/>
      <c r="B54" s="25"/>
      <c r="C54" s="25" t="s">
        <v>352</v>
      </c>
      <c r="D54" s="25" t="s">
        <v>353</v>
      </c>
      <c r="E54" s="25"/>
      <c r="F54" s="25" t="s">
        <v>354</v>
      </c>
      <c r="G54" s="25"/>
      <c r="H54" s="25" t="s">
        <v>332</v>
      </c>
    </row>
    <row r="55" s="13" customFormat="1" ht="16.35" customHeight="1" spans="1:8">
      <c r="A55" s="27"/>
      <c r="B55" s="25"/>
      <c r="C55" s="25" t="s">
        <v>355</v>
      </c>
      <c r="D55" s="25" t="s">
        <v>356</v>
      </c>
      <c r="E55" s="25"/>
      <c r="F55" s="25" t="s">
        <v>339</v>
      </c>
      <c r="G55" s="25"/>
      <c r="H55" s="25" t="s">
        <v>332</v>
      </c>
    </row>
    <row r="56" s="13" customFormat="1" ht="16.35" customHeight="1" spans="1:8">
      <c r="A56" s="27"/>
      <c r="B56" s="25"/>
      <c r="C56" s="25"/>
      <c r="D56" s="25" t="s">
        <v>357</v>
      </c>
      <c r="E56" s="25"/>
      <c r="F56" s="25" t="s">
        <v>339</v>
      </c>
      <c r="G56" s="25"/>
      <c r="H56" s="25" t="s">
        <v>332</v>
      </c>
    </row>
    <row r="57" s="13" customFormat="1" ht="16.35" customHeight="1" spans="1:8">
      <c r="A57" s="27"/>
      <c r="B57" s="25"/>
      <c r="C57" s="25" t="s">
        <v>358</v>
      </c>
      <c r="D57" s="25" t="s">
        <v>359</v>
      </c>
      <c r="E57" s="25"/>
      <c r="F57" s="25" t="s">
        <v>360</v>
      </c>
      <c r="G57" s="25"/>
      <c r="H57" s="25" t="s">
        <v>332</v>
      </c>
    </row>
    <row r="58" s="13" customFormat="1" ht="16.35" customHeight="1" spans="1:8">
      <c r="A58" s="27"/>
      <c r="B58" s="25"/>
      <c r="C58" s="25" t="s">
        <v>361</v>
      </c>
      <c r="D58" s="25" t="s">
        <v>362</v>
      </c>
      <c r="E58" s="25" t="s">
        <v>329</v>
      </c>
      <c r="F58" s="25" t="s">
        <v>330</v>
      </c>
      <c r="G58" s="25" t="s">
        <v>331</v>
      </c>
      <c r="H58" s="25" t="s">
        <v>332</v>
      </c>
    </row>
    <row r="59" s="13" customFormat="1" ht="24.95" customHeight="1" spans="1:8">
      <c r="A59" s="27"/>
      <c r="B59" s="25"/>
      <c r="C59" s="25" t="s">
        <v>363</v>
      </c>
      <c r="D59" s="25" t="s">
        <v>364</v>
      </c>
      <c r="E59" s="25" t="s">
        <v>329</v>
      </c>
      <c r="F59" s="25" t="s">
        <v>345</v>
      </c>
      <c r="G59" s="25" t="s">
        <v>365</v>
      </c>
      <c r="H59" s="25" t="s">
        <v>332</v>
      </c>
    </row>
    <row r="60" s="13" customFormat="1" ht="16.35" customHeight="1" spans="1:8">
      <c r="A60" s="27"/>
      <c r="B60" s="25" t="s">
        <v>366</v>
      </c>
      <c r="C60" s="25" t="s">
        <v>367</v>
      </c>
      <c r="D60" s="25" t="s">
        <v>368</v>
      </c>
      <c r="E60" s="25" t="s">
        <v>344</v>
      </c>
      <c r="F60" s="25" t="s">
        <v>345</v>
      </c>
      <c r="G60" s="25" t="s">
        <v>331</v>
      </c>
      <c r="H60" s="25" t="s">
        <v>332</v>
      </c>
    </row>
    <row r="61" s="13" customFormat="1" ht="16.35" customHeight="1" spans="1:8">
      <c r="A61" s="27"/>
      <c r="B61" s="25"/>
      <c r="C61" s="25"/>
      <c r="D61" s="25" t="s">
        <v>369</v>
      </c>
      <c r="E61" s="25" t="s">
        <v>344</v>
      </c>
      <c r="F61" s="25" t="s">
        <v>330</v>
      </c>
      <c r="G61" s="25" t="s">
        <v>331</v>
      </c>
      <c r="H61" s="25" t="s">
        <v>332</v>
      </c>
    </row>
    <row r="62" s="13" customFormat="1" ht="16.35" customHeight="1" spans="1:8">
      <c r="A62" s="27"/>
      <c r="B62" s="25" t="s">
        <v>370</v>
      </c>
      <c r="C62" s="25" t="s">
        <v>371</v>
      </c>
      <c r="D62" s="25" t="s">
        <v>372</v>
      </c>
      <c r="E62" s="25"/>
      <c r="F62" s="25" t="s">
        <v>373</v>
      </c>
      <c r="G62" s="25"/>
      <c r="H62" s="25" t="s">
        <v>332</v>
      </c>
    </row>
    <row r="63" s="13" customFormat="1" ht="16.35" customHeight="1" spans="1:8">
      <c r="A63" s="27"/>
      <c r="B63" s="25"/>
      <c r="C63" s="25" t="s">
        <v>374</v>
      </c>
      <c r="D63" s="25" t="s">
        <v>375</v>
      </c>
      <c r="E63" s="25" t="s">
        <v>376</v>
      </c>
      <c r="F63" s="25" t="s">
        <v>330</v>
      </c>
      <c r="G63" s="25" t="s">
        <v>331</v>
      </c>
      <c r="H63" s="25" t="s">
        <v>332</v>
      </c>
    </row>
    <row r="64" s="13" customFormat="1" ht="16.35" customHeight="1" spans="1:8">
      <c r="A64" s="27"/>
      <c r="B64" s="25" t="s">
        <v>378</v>
      </c>
      <c r="C64" s="25" t="s">
        <v>379</v>
      </c>
      <c r="D64" s="25" t="s">
        <v>380</v>
      </c>
      <c r="E64" s="25"/>
      <c r="F64" s="25" t="s">
        <v>381</v>
      </c>
      <c r="G64" s="25"/>
      <c r="H64" s="25" t="s">
        <v>332</v>
      </c>
    </row>
    <row r="65" s="13" customFormat="1" ht="9.75" customHeight="1" spans="1:8">
      <c r="A65" s="3"/>
      <c r="B65" s="3"/>
      <c r="C65" s="3"/>
      <c r="D65" s="3"/>
      <c r="E65" s="3"/>
      <c r="F65" s="3"/>
      <c r="G65" s="3"/>
      <c r="H65" s="3"/>
    </row>
    <row r="66" s="13" customFormat="1" ht="9.75" customHeight="1" spans="1:8">
      <c r="A66" s="3"/>
      <c r="B66" s="3"/>
      <c r="C66" s="3"/>
      <c r="D66" s="3"/>
      <c r="E66" s="3"/>
      <c r="F66" s="3"/>
      <c r="G66" s="3"/>
      <c r="H66" s="3"/>
    </row>
    <row r="67" s="13" customFormat="1"/>
  </sheetData>
  <mergeCells count="51">
    <mergeCell ref="A1:H1"/>
    <mergeCell ref="B3:H3"/>
    <mergeCell ref="B4:E4"/>
    <mergeCell ref="F4:H4"/>
    <mergeCell ref="B5:E5"/>
    <mergeCell ref="F5:H5"/>
    <mergeCell ref="B6:E6"/>
    <mergeCell ref="F6:H6"/>
    <mergeCell ref="B7:E7"/>
    <mergeCell ref="F7:H7"/>
    <mergeCell ref="B8:E8"/>
    <mergeCell ref="F8:H8"/>
    <mergeCell ref="B9:E9"/>
    <mergeCell ref="F9:H9"/>
    <mergeCell ref="B10:H10"/>
    <mergeCell ref="B36:H36"/>
    <mergeCell ref="B37:E37"/>
    <mergeCell ref="F37:H37"/>
    <mergeCell ref="B38:E38"/>
    <mergeCell ref="F38:H38"/>
    <mergeCell ref="B39:E39"/>
    <mergeCell ref="F39:H39"/>
    <mergeCell ref="B40:E40"/>
    <mergeCell ref="F40:H40"/>
    <mergeCell ref="B41:E41"/>
    <mergeCell ref="F41:H41"/>
    <mergeCell ref="B42:H42"/>
    <mergeCell ref="A4:A9"/>
    <mergeCell ref="A11:A32"/>
    <mergeCell ref="A37:A41"/>
    <mergeCell ref="A43:A64"/>
    <mergeCell ref="B12:B17"/>
    <mergeCell ref="B18:B20"/>
    <mergeCell ref="B21:B27"/>
    <mergeCell ref="B28:B29"/>
    <mergeCell ref="B30:B31"/>
    <mergeCell ref="B44:B49"/>
    <mergeCell ref="B50:B52"/>
    <mergeCell ref="B53:B59"/>
    <mergeCell ref="B60:B61"/>
    <mergeCell ref="B62:B63"/>
    <mergeCell ref="C13:C15"/>
    <mergeCell ref="C16:C17"/>
    <mergeCell ref="C18:C20"/>
    <mergeCell ref="C23:C24"/>
    <mergeCell ref="C28:C29"/>
    <mergeCell ref="C45:C47"/>
    <mergeCell ref="C48:C49"/>
    <mergeCell ref="C50:C52"/>
    <mergeCell ref="C55:C56"/>
    <mergeCell ref="C60:C61"/>
  </mergeCells>
  <printOptions horizontalCentered="1"/>
  <pageMargins left="0.383333333333333" right="0.383333333333333" top="0.263888888888889" bottom="0.263888888888889" header="0" footer="0"/>
  <pageSetup paperSize="9" orientation="landscape"/>
  <headerFooter alignWithMargins="0"/>
  <rowBreaks count="1" manualBreakCount="1">
    <brk id="34" max="16383"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79"/>
  <sheetViews>
    <sheetView workbookViewId="0">
      <pane ySplit="2" topLeftCell="A21" activePane="bottomLeft" state="frozen"/>
      <selection/>
      <selection pane="bottomLeft" activeCell="F4" sqref="F4:H4"/>
    </sheetView>
  </sheetViews>
  <sheetFormatPr defaultColWidth="10" defaultRowHeight="13.5" outlineLevelCol="7"/>
  <cols>
    <col min="1" max="1" width="16.875" customWidth="1"/>
    <col min="2" max="3" width="12.875" customWidth="1"/>
    <col min="4" max="4" width="34.25" customWidth="1"/>
    <col min="5" max="6" width="12.875" customWidth="1"/>
    <col min="7" max="8" width="13.375" customWidth="1"/>
    <col min="9" max="9" width="9.75" customWidth="1"/>
  </cols>
  <sheetData>
    <row r="1" ht="35.85" customHeight="1" spans="1:8">
      <c r="A1" s="1" t="s">
        <v>386</v>
      </c>
      <c r="B1" s="1"/>
      <c r="C1" s="1"/>
      <c r="D1" s="1"/>
      <c r="E1" s="1"/>
      <c r="F1" s="1"/>
      <c r="G1" s="1"/>
      <c r="H1" s="1"/>
    </row>
    <row r="2" ht="22.7" customHeight="1" spans="1:8">
      <c r="A2" s="2" t="s">
        <v>387</v>
      </c>
      <c r="B2" s="2"/>
      <c r="C2" s="3"/>
      <c r="D2" s="3"/>
      <c r="E2" s="3"/>
      <c r="F2" s="3"/>
      <c r="G2" s="3"/>
      <c r="H2" s="4" t="s">
        <v>4</v>
      </c>
    </row>
    <row r="3" ht="26.1" customHeight="1" spans="1:8">
      <c r="A3" s="5" t="s">
        <v>388</v>
      </c>
      <c r="B3" s="6" t="s">
        <v>185</v>
      </c>
      <c r="C3" s="6"/>
      <c r="D3" s="6"/>
      <c r="E3" s="6"/>
      <c r="F3" s="6"/>
      <c r="G3" s="6"/>
      <c r="H3" s="6"/>
    </row>
    <row r="4" ht="26.1" customHeight="1" spans="1:8">
      <c r="A4" s="7" t="s">
        <v>389</v>
      </c>
      <c r="B4" s="8" t="s">
        <v>184</v>
      </c>
      <c r="C4" s="8"/>
      <c r="D4" s="8"/>
      <c r="E4" s="8" t="s">
        <v>390</v>
      </c>
      <c r="F4" s="9" t="s">
        <v>47</v>
      </c>
      <c r="G4" s="8"/>
      <c r="H4" s="8"/>
    </row>
    <row r="5" ht="26.1" customHeight="1" spans="1:8">
      <c r="A5" s="5" t="s">
        <v>391</v>
      </c>
      <c r="B5" s="10">
        <v>2.2</v>
      </c>
      <c r="C5" s="10"/>
      <c r="D5" s="10"/>
      <c r="E5" s="10"/>
      <c r="F5" s="10"/>
      <c r="G5" s="10"/>
      <c r="H5" s="10"/>
    </row>
    <row r="6" ht="39.2" customHeight="1" spans="1:8">
      <c r="A6" s="5" t="s">
        <v>392</v>
      </c>
      <c r="B6" s="11" t="s">
        <v>393</v>
      </c>
      <c r="C6" s="11"/>
      <c r="D6" s="11"/>
      <c r="E6" s="11"/>
      <c r="F6" s="11"/>
      <c r="G6" s="11"/>
      <c r="H6" s="11"/>
    </row>
    <row r="7" ht="34.7" customHeight="1" spans="1:8">
      <c r="A7" s="5" t="s">
        <v>394</v>
      </c>
      <c r="B7" s="6" t="s">
        <v>319</v>
      </c>
      <c r="C7" s="6" t="s">
        <v>320</v>
      </c>
      <c r="D7" s="6" t="s">
        <v>321</v>
      </c>
      <c r="E7" s="5" t="s">
        <v>395</v>
      </c>
      <c r="F7" s="6" t="s">
        <v>323</v>
      </c>
      <c r="G7" s="5" t="s">
        <v>396</v>
      </c>
      <c r="H7" s="6" t="s">
        <v>325</v>
      </c>
    </row>
    <row r="8" ht="34.7" customHeight="1" spans="1:8">
      <c r="A8" s="5"/>
      <c r="B8" s="6" t="s">
        <v>397</v>
      </c>
      <c r="C8" s="6" t="s">
        <v>398</v>
      </c>
      <c r="D8" s="5" t="s">
        <v>399</v>
      </c>
      <c r="E8" s="5" t="s">
        <v>329</v>
      </c>
      <c r="F8" s="6" t="s">
        <v>400</v>
      </c>
      <c r="G8" s="5" t="s">
        <v>401</v>
      </c>
      <c r="H8" s="12" t="s">
        <v>332</v>
      </c>
    </row>
    <row r="9" ht="34.7" customHeight="1" spans="1:8">
      <c r="A9" s="5"/>
      <c r="B9" s="6"/>
      <c r="C9" s="6"/>
      <c r="D9" s="5" t="s">
        <v>402</v>
      </c>
      <c r="E9" s="5" t="s">
        <v>329</v>
      </c>
      <c r="F9" s="6" t="s">
        <v>400</v>
      </c>
      <c r="G9" s="5" t="s">
        <v>401</v>
      </c>
      <c r="H9" s="12" t="s">
        <v>332</v>
      </c>
    </row>
    <row r="10" ht="34.7" customHeight="1" spans="1:8">
      <c r="A10" s="5"/>
      <c r="B10" s="6"/>
      <c r="C10" s="6" t="s">
        <v>403</v>
      </c>
      <c r="D10" s="5" t="s">
        <v>404</v>
      </c>
      <c r="E10" s="5" t="s">
        <v>329</v>
      </c>
      <c r="F10" s="6" t="s">
        <v>330</v>
      </c>
      <c r="G10" s="5" t="s">
        <v>331</v>
      </c>
      <c r="H10" s="12" t="s">
        <v>332</v>
      </c>
    </row>
    <row r="11" ht="34.7" customHeight="1" spans="1:8">
      <c r="A11" s="5"/>
      <c r="B11" s="6"/>
      <c r="C11" s="6"/>
      <c r="D11" s="5" t="s">
        <v>405</v>
      </c>
      <c r="E11" s="5" t="s">
        <v>376</v>
      </c>
      <c r="F11" s="6" t="s">
        <v>330</v>
      </c>
      <c r="G11" s="5" t="s">
        <v>331</v>
      </c>
      <c r="H11" s="12" t="s">
        <v>332</v>
      </c>
    </row>
    <row r="12" ht="34.7" customHeight="1" spans="1:8">
      <c r="A12" s="5"/>
      <c r="B12" s="6"/>
      <c r="C12" s="6" t="s">
        <v>406</v>
      </c>
      <c r="D12" s="5" t="s">
        <v>407</v>
      </c>
      <c r="E12" s="5" t="s">
        <v>329</v>
      </c>
      <c r="F12" s="6" t="s">
        <v>330</v>
      </c>
      <c r="G12" s="5" t="s">
        <v>331</v>
      </c>
      <c r="H12" s="12" t="s">
        <v>332</v>
      </c>
    </row>
    <row r="13" ht="34.7" customHeight="1" spans="1:8">
      <c r="A13" s="5"/>
      <c r="B13" s="6" t="s">
        <v>408</v>
      </c>
      <c r="C13" s="6" t="s">
        <v>409</v>
      </c>
      <c r="D13" s="5" t="s">
        <v>410</v>
      </c>
      <c r="E13" s="5"/>
      <c r="F13" s="6" t="s">
        <v>411</v>
      </c>
      <c r="G13" s="5"/>
      <c r="H13" s="12" t="s">
        <v>332</v>
      </c>
    </row>
    <row r="14" ht="34.7" customHeight="1" spans="1:8">
      <c r="A14" s="5"/>
      <c r="B14" s="6"/>
      <c r="C14" s="6" t="s">
        <v>412</v>
      </c>
      <c r="D14" s="5" t="s">
        <v>413</v>
      </c>
      <c r="E14" s="5"/>
      <c r="F14" s="6" t="s">
        <v>414</v>
      </c>
      <c r="G14" s="5"/>
      <c r="H14" s="12" t="s">
        <v>332</v>
      </c>
    </row>
    <row r="15" ht="34.7" customHeight="1" spans="1:8">
      <c r="A15" s="5"/>
      <c r="B15" s="6" t="s">
        <v>415</v>
      </c>
      <c r="C15" s="6" t="s">
        <v>416</v>
      </c>
      <c r="D15" s="5" t="s">
        <v>417</v>
      </c>
      <c r="E15" s="5" t="s">
        <v>376</v>
      </c>
      <c r="F15" s="6" t="s">
        <v>330</v>
      </c>
      <c r="G15" s="5" t="s">
        <v>331</v>
      </c>
      <c r="H15" s="12" t="s">
        <v>332</v>
      </c>
    </row>
    <row r="16" ht="16.35" customHeight="1" spans="1:1">
      <c r="A16" s="3"/>
    </row>
    <row r="17" ht="16.35" customHeight="1" spans="1:8">
      <c r="A17" s="3"/>
      <c r="B17" s="3"/>
      <c r="C17" s="3"/>
      <c r="D17" s="3"/>
      <c r="E17" s="3"/>
      <c r="F17" s="3"/>
      <c r="G17" s="3"/>
      <c r="H17" s="3"/>
    </row>
    <row r="18" ht="26.1" customHeight="1" spans="1:8">
      <c r="A18" s="5" t="s">
        <v>388</v>
      </c>
      <c r="B18" s="6" t="s">
        <v>186</v>
      </c>
      <c r="C18" s="6"/>
      <c r="D18" s="6"/>
      <c r="E18" s="6"/>
      <c r="F18" s="6"/>
      <c r="G18" s="6"/>
      <c r="H18" s="6"/>
    </row>
    <row r="19" ht="26.1" customHeight="1" spans="1:8">
      <c r="A19" s="7" t="s">
        <v>389</v>
      </c>
      <c r="B19" s="8" t="s">
        <v>184</v>
      </c>
      <c r="C19" s="8"/>
      <c r="D19" s="8"/>
      <c r="E19" s="8" t="s">
        <v>390</v>
      </c>
      <c r="F19" s="8" t="s">
        <v>47</v>
      </c>
      <c r="G19" s="8"/>
      <c r="H19" s="8"/>
    </row>
    <row r="20" ht="26.1" customHeight="1" spans="1:8">
      <c r="A20" s="5" t="s">
        <v>391</v>
      </c>
      <c r="B20" s="10">
        <v>11.8</v>
      </c>
      <c r="C20" s="10"/>
      <c r="D20" s="10"/>
      <c r="E20" s="10"/>
      <c r="F20" s="10"/>
      <c r="G20" s="10"/>
      <c r="H20" s="10"/>
    </row>
    <row r="21" ht="26.1" customHeight="1" spans="1:8">
      <c r="A21" s="5" t="s">
        <v>392</v>
      </c>
      <c r="B21" s="11" t="s">
        <v>418</v>
      </c>
      <c r="C21" s="11"/>
      <c r="D21" s="11"/>
      <c r="E21" s="11"/>
      <c r="F21" s="11"/>
      <c r="G21" s="11"/>
      <c r="H21" s="11"/>
    </row>
    <row r="22" ht="34.7" customHeight="1" spans="1:8">
      <c r="A22" s="5" t="s">
        <v>394</v>
      </c>
      <c r="B22" s="6" t="s">
        <v>319</v>
      </c>
      <c r="C22" s="6" t="s">
        <v>320</v>
      </c>
      <c r="D22" s="6" t="s">
        <v>321</v>
      </c>
      <c r="E22" s="5" t="s">
        <v>395</v>
      </c>
      <c r="F22" s="6" t="s">
        <v>323</v>
      </c>
      <c r="G22" s="5" t="s">
        <v>396</v>
      </c>
      <c r="H22" s="6" t="s">
        <v>325</v>
      </c>
    </row>
    <row r="23" ht="34.7" customHeight="1" spans="1:8">
      <c r="A23" s="5"/>
      <c r="B23" s="6" t="s">
        <v>397</v>
      </c>
      <c r="C23" s="6" t="s">
        <v>398</v>
      </c>
      <c r="D23" s="5" t="s">
        <v>419</v>
      </c>
      <c r="E23" s="5" t="s">
        <v>329</v>
      </c>
      <c r="F23" s="6" t="s">
        <v>330</v>
      </c>
      <c r="G23" s="5" t="s">
        <v>331</v>
      </c>
      <c r="H23" s="12" t="s">
        <v>332</v>
      </c>
    </row>
    <row r="24" ht="34.7" customHeight="1" spans="1:8">
      <c r="A24" s="5"/>
      <c r="B24" s="6"/>
      <c r="C24" s="6"/>
      <c r="D24" s="5" t="s">
        <v>402</v>
      </c>
      <c r="E24" s="5" t="s">
        <v>329</v>
      </c>
      <c r="F24" s="6" t="s">
        <v>400</v>
      </c>
      <c r="G24" s="5" t="s">
        <v>401</v>
      </c>
      <c r="H24" s="12" t="s">
        <v>332</v>
      </c>
    </row>
    <row r="25" ht="34.7" customHeight="1" spans="1:8">
      <c r="A25" s="5"/>
      <c r="B25" s="6"/>
      <c r="C25" s="6" t="s">
        <v>403</v>
      </c>
      <c r="D25" s="5" t="s">
        <v>404</v>
      </c>
      <c r="E25" s="5" t="s">
        <v>329</v>
      </c>
      <c r="F25" s="6" t="s">
        <v>330</v>
      </c>
      <c r="G25" s="5" t="s">
        <v>331</v>
      </c>
      <c r="H25" s="12" t="s">
        <v>332</v>
      </c>
    </row>
    <row r="26" ht="34.7" customHeight="1" spans="1:8">
      <c r="A26" s="5"/>
      <c r="B26" s="6"/>
      <c r="C26" s="6"/>
      <c r="D26" s="5" t="s">
        <v>405</v>
      </c>
      <c r="E26" s="5" t="s">
        <v>376</v>
      </c>
      <c r="F26" s="6" t="s">
        <v>330</v>
      </c>
      <c r="G26" s="5" t="s">
        <v>331</v>
      </c>
      <c r="H26" s="12" t="s">
        <v>332</v>
      </c>
    </row>
    <row r="27" ht="34.7" customHeight="1" spans="1:8">
      <c r="A27" s="5"/>
      <c r="B27" s="6"/>
      <c r="C27" s="6" t="s">
        <v>406</v>
      </c>
      <c r="D27" s="5" t="s">
        <v>407</v>
      </c>
      <c r="E27" s="5" t="s">
        <v>329</v>
      </c>
      <c r="F27" s="6" t="s">
        <v>330</v>
      </c>
      <c r="G27" s="5" t="s">
        <v>331</v>
      </c>
      <c r="H27" s="12" t="s">
        <v>332</v>
      </c>
    </row>
    <row r="28" ht="34.7" customHeight="1" spans="1:8">
      <c r="A28" s="5"/>
      <c r="B28" s="6"/>
      <c r="C28" s="6" t="s">
        <v>420</v>
      </c>
      <c r="D28" s="5" t="s">
        <v>421</v>
      </c>
      <c r="E28" s="5" t="s">
        <v>329</v>
      </c>
      <c r="F28" s="6" t="s">
        <v>330</v>
      </c>
      <c r="G28" s="5" t="s">
        <v>331</v>
      </c>
      <c r="H28" s="12" t="s">
        <v>332</v>
      </c>
    </row>
    <row r="29" ht="34.7" customHeight="1" spans="1:8">
      <c r="A29" s="5"/>
      <c r="B29" s="6" t="s">
        <v>408</v>
      </c>
      <c r="C29" s="6" t="s">
        <v>409</v>
      </c>
      <c r="D29" s="5" t="s">
        <v>410</v>
      </c>
      <c r="E29" s="5"/>
      <c r="F29" s="6" t="s">
        <v>422</v>
      </c>
      <c r="G29" s="5"/>
      <c r="H29" s="12" t="s">
        <v>332</v>
      </c>
    </row>
    <row r="30" ht="34.7" customHeight="1" spans="1:8">
      <c r="A30" s="5"/>
      <c r="B30" s="6"/>
      <c r="C30" s="6" t="s">
        <v>412</v>
      </c>
      <c r="D30" s="5" t="s">
        <v>413</v>
      </c>
      <c r="E30" s="5"/>
      <c r="F30" s="6" t="s">
        <v>414</v>
      </c>
      <c r="G30" s="5"/>
      <c r="H30" s="12" t="s">
        <v>332</v>
      </c>
    </row>
    <row r="31" ht="34.7" customHeight="1" spans="1:8">
      <c r="A31" s="5"/>
      <c r="B31" s="6" t="s">
        <v>415</v>
      </c>
      <c r="C31" s="6" t="s">
        <v>416</v>
      </c>
      <c r="D31" s="5" t="s">
        <v>423</v>
      </c>
      <c r="E31" s="5" t="s">
        <v>376</v>
      </c>
      <c r="F31" s="6" t="s">
        <v>330</v>
      </c>
      <c r="G31" s="5" t="s">
        <v>331</v>
      </c>
      <c r="H31" s="12" t="s">
        <v>332</v>
      </c>
    </row>
    <row r="32" ht="16.35" customHeight="1" spans="1:1">
      <c r="A32" s="3"/>
    </row>
    <row r="33" ht="16.35" customHeight="1" spans="1:8">
      <c r="A33" s="3"/>
      <c r="B33" s="3"/>
      <c r="C33" s="3"/>
      <c r="D33" s="3"/>
      <c r="E33" s="3"/>
      <c r="F33" s="3"/>
      <c r="G33" s="3"/>
      <c r="H33" s="3"/>
    </row>
    <row r="34" ht="26.1" customHeight="1" spans="1:8">
      <c r="A34" s="5" t="s">
        <v>388</v>
      </c>
      <c r="B34" s="6" t="s">
        <v>187</v>
      </c>
      <c r="C34" s="6"/>
      <c r="D34" s="6"/>
      <c r="E34" s="6"/>
      <c r="F34" s="6"/>
      <c r="G34" s="6"/>
      <c r="H34" s="6"/>
    </row>
    <row r="35" ht="26.1" customHeight="1" spans="1:8">
      <c r="A35" s="7" t="s">
        <v>389</v>
      </c>
      <c r="B35" s="8" t="s">
        <v>184</v>
      </c>
      <c r="C35" s="8"/>
      <c r="D35" s="8"/>
      <c r="E35" s="8" t="s">
        <v>390</v>
      </c>
      <c r="F35" s="8" t="s">
        <v>47</v>
      </c>
      <c r="G35" s="8"/>
      <c r="H35" s="8"/>
    </row>
    <row r="36" ht="26.1" customHeight="1" spans="1:8">
      <c r="A36" s="5" t="s">
        <v>391</v>
      </c>
      <c r="B36" s="10">
        <v>4.65</v>
      </c>
      <c r="C36" s="10"/>
      <c r="D36" s="10"/>
      <c r="E36" s="10"/>
      <c r="F36" s="10"/>
      <c r="G36" s="10"/>
      <c r="H36" s="10"/>
    </row>
    <row r="37" ht="26.1" customHeight="1" spans="1:8">
      <c r="A37" s="5" t="s">
        <v>392</v>
      </c>
      <c r="B37" s="11" t="s">
        <v>424</v>
      </c>
      <c r="C37" s="11"/>
      <c r="D37" s="11"/>
      <c r="E37" s="11"/>
      <c r="F37" s="11"/>
      <c r="G37" s="11"/>
      <c r="H37" s="11"/>
    </row>
    <row r="38" ht="34.7" customHeight="1" spans="1:8">
      <c r="A38" s="5" t="s">
        <v>394</v>
      </c>
      <c r="B38" s="6" t="s">
        <v>319</v>
      </c>
      <c r="C38" s="6" t="s">
        <v>320</v>
      </c>
      <c r="D38" s="6" t="s">
        <v>321</v>
      </c>
      <c r="E38" s="5" t="s">
        <v>395</v>
      </c>
      <c r="F38" s="6" t="s">
        <v>323</v>
      </c>
      <c r="G38" s="5" t="s">
        <v>396</v>
      </c>
      <c r="H38" s="6" t="s">
        <v>325</v>
      </c>
    </row>
    <row r="39" ht="34.7" customHeight="1" spans="1:8">
      <c r="A39" s="5"/>
      <c r="B39" s="6" t="s">
        <v>397</v>
      </c>
      <c r="C39" s="6" t="s">
        <v>398</v>
      </c>
      <c r="D39" s="5" t="s">
        <v>419</v>
      </c>
      <c r="E39" s="5" t="s">
        <v>329</v>
      </c>
      <c r="F39" s="6" t="s">
        <v>330</v>
      </c>
      <c r="G39" s="5" t="s">
        <v>331</v>
      </c>
      <c r="H39" s="12" t="s">
        <v>332</v>
      </c>
    </row>
    <row r="40" ht="34.7" customHeight="1" spans="1:8">
      <c r="A40" s="5"/>
      <c r="B40" s="6"/>
      <c r="C40" s="6"/>
      <c r="D40" s="5" t="s">
        <v>425</v>
      </c>
      <c r="E40" s="5" t="s">
        <v>376</v>
      </c>
      <c r="F40" s="6" t="s">
        <v>426</v>
      </c>
      <c r="G40" s="5" t="s">
        <v>427</v>
      </c>
      <c r="H40" s="12" t="s">
        <v>332</v>
      </c>
    </row>
    <row r="41" ht="34.7" customHeight="1" spans="1:8">
      <c r="A41" s="5"/>
      <c r="B41" s="6"/>
      <c r="C41" s="6" t="s">
        <v>403</v>
      </c>
      <c r="D41" s="5" t="s">
        <v>404</v>
      </c>
      <c r="E41" s="5" t="s">
        <v>329</v>
      </c>
      <c r="F41" s="6" t="s">
        <v>330</v>
      </c>
      <c r="G41" s="5" t="s">
        <v>331</v>
      </c>
      <c r="H41" s="12" t="s">
        <v>332</v>
      </c>
    </row>
    <row r="42" ht="34.7" customHeight="1" spans="1:8">
      <c r="A42" s="5"/>
      <c r="B42" s="6"/>
      <c r="C42" s="6"/>
      <c r="D42" s="5" t="s">
        <v>428</v>
      </c>
      <c r="E42" s="5" t="s">
        <v>329</v>
      </c>
      <c r="F42" s="6" t="s">
        <v>330</v>
      </c>
      <c r="G42" s="5" t="s">
        <v>331</v>
      </c>
      <c r="H42" s="12" t="s">
        <v>332</v>
      </c>
    </row>
    <row r="43" ht="34.7" customHeight="1" spans="1:8">
      <c r="A43" s="5"/>
      <c r="B43" s="6"/>
      <c r="C43" s="6" t="s">
        <v>406</v>
      </c>
      <c r="D43" s="5" t="s">
        <v>407</v>
      </c>
      <c r="E43" s="5" t="s">
        <v>329</v>
      </c>
      <c r="F43" s="6" t="s">
        <v>330</v>
      </c>
      <c r="G43" s="5" t="s">
        <v>331</v>
      </c>
      <c r="H43" s="12" t="s">
        <v>332</v>
      </c>
    </row>
    <row r="44" ht="34.7" customHeight="1" spans="1:8">
      <c r="A44" s="5"/>
      <c r="B44" s="6"/>
      <c r="C44" s="6" t="s">
        <v>420</v>
      </c>
      <c r="D44" s="5" t="s">
        <v>421</v>
      </c>
      <c r="E44" s="5" t="s">
        <v>329</v>
      </c>
      <c r="F44" s="6" t="s">
        <v>330</v>
      </c>
      <c r="G44" s="5" t="s">
        <v>331</v>
      </c>
      <c r="H44" s="12" t="s">
        <v>332</v>
      </c>
    </row>
    <row r="45" ht="34.7" customHeight="1" spans="1:8">
      <c r="A45" s="5"/>
      <c r="B45" s="6" t="s">
        <v>408</v>
      </c>
      <c r="C45" s="6" t="s">
        <v>409</v>
      </c>
      <c r="D45" s="5" t="s">
        <v>410</v>
      </c>
      <c r="E45" s="5"/>
      <c r="F45" s="6" t="s">
        <v>422</v>
      </c>
      <c r="G45" s="5"/>
      <c r="H45" s="12" t="s">
        <v>332</v>
      </c>
    </row>
    <row r="46" ht="34.7" customHeight="1" spans="1:8">
      <c r="A46" s="5"/>
      <c r="B46" s="6"/>
      <c r="C46" s="6" t="s">
        <v>412</v>
      </c>
      <c r="D46" s="5" t="s">
        <v>429</v>
      </c>
      <c r="E46" s="5"/>
      <c r="F46" s="6" t="s">
        <v>430</v>
      </c>
      <c r="G46" s="5"/>
      <c r="H46" s="12" t="s">
        <v>332</v>
      </c>
    </row>
    <row r="47" ht="34.7" customHeight="1" spans="1:8">
      <c r="A47" s="5"/>
      <c r="B47" s="6" t="s">
        <v>415</v>
      </c>
      <c r="C47" s="6" t="s">
        <v>416</v>
      </c>
      <c r="D47" s="5" t="s">
        <v>417</v>
      </c>
      <c r="E47" s="5" t="s">
        <v>376</v>
      </c>
      <c r="F47" s="6" t="s">
        <v>330</v>
      </c>
      <c r="G47" s="5" t="s">
        <v>331</v>
      </c>
      <c r="H47" s="12" t="s">
        <v>332</v>
      </c>
    </row>
    <row r="48" ht="16.35" customHeight="1" spans="1:1">
      <c r="A48" s="3"/>
    </row>
    <row r="49" ht="16.35" customHeight="1" spans="1:8">
      <c r="A49" s="3"/>
      <c r="B49" s="3"/>
      <c r="C49" s="3"/>
      <c r="D49" s="3"/>
      <c r="E49" s="3"/>
      <c r="F49" s="3"/>
      <c r="G49" s="3"/>
      <c r="H49" s="3"/>
    </row>
    <row r="50" ht="26.1" customHeight="1" spans="1:8">
      <c r="A50" s="5" t="s">
        <v>388</v>
      </c>
      <c r="B50" s="6" t="s">
        <v>188</v>
      </c>
      <c r="C50" s="6"/>
      <c r="D50" s="6"/>
      <c r="E50" s="6"/>
      <c r="F50" s="6"/>
      <c r="G50" s="6"/>
      <c r="H50" s="6"/>
    </row>
    <row r="51" ht="26.1" customHeight="1" spans="1:8">
      <c r="A51" s="7" t="s">
        <v>389</v>
      </c>
      <c r="B51" s="8" t="s">
        <v>184</v>
      </c>
      <c r="C51" s="8"/>
      <c r="D51" s="8"/>
      <c r="E51" s="8" t="s">
        <v>390</v>
      </c>
      <c r="F51" s="8" t="s">
        <v>47</v>
      </c>
      <c r="G51" s="8"/>
      <c r="H51" s="8"/>
    </row>
    <row r="52" ht="26.1" customHeight="1" spans="1:8">
      <c r="A52" s="5" t="s">
        <v>391</v>
      </c>
      <c r="B52" s="10">
        <v>7.32</v>
      </c>
      <c r="C52" s="10"/>
      <c r="D52" s="10"/>
      <c r="E52" s="10"/>
      <c r="F52" s="10"/>
      <c r="G52" s="10"/>
      <c r="H52" s="10"/>
    </row>
    <row r="53" ht="26.1" customHeight="1" spans="1:8">
      <c r="A53" s="5" t="s">
        <v>392</v>
      </c>
      <c r="B53" s="11" t="s">
        <v>431</v>
      </c>
      <c r="C53" s="11"/>
      <c r="D53" s="11"/>
      <c r="E53" s="11"/>
      <c r="F53" s="11"/>
      <c r="G53" s="11"/>
      <c r="H53" s="11"/>
    </row>
    <row r="54" ht="34.7" customHeight="1" spans="1:8">
      <c r="A54" s="5" t="s">
        <v>394</v>
      </c>
      <c r="B54" s="6" t="s">
        <v>319</v>
      </c>
      <c r="C54" s="6" t="s">
        <v>320</v>
      </c>
      <c r="D54" s="6" t="s">
        <v>321</v>
      </c>
      <c r="E54" s="5" t="s">
        <v>395</v>
      </c>
      <c r="F54" s="6" t="s">
        <v>323</v>
      </c>
      <c r="G54" s="5" t="s">
        <v>396</v>
      </c>
      <c r="H54" s="6" t="s">
        <v>325</v>
      </c>
    </row>
    <row r="55" ht="34.7" customHeight="1" spans="1:8">
      <c r="A55" s="5"/>
      <c r="B55" s="6" t="s">
        <v>397</v>
      </c>
      <c r="C55" s="6" t="s">
        <v>398</v>
      </c>
      <c r="D55" s="5" t="s">
        <v>419</v>
      </c>
      <c r="E55" s="5" t="s">
        <v>329</v>
      </c>
      <c r="F55" s="6" t="s">
        <v>330</v>
      </c>
      <c r="G55" s="5" t="s">
        <v>331</v>
      </c>
      <c r="H55" s="12" t="s">
        <v>332</v>
      </c>
    </row>
    <row r="56" ht="34.7" customHeight="1" spans="1:8">
      <c r="A56" s="5"/>
      <c r="B56" s="6"/>
      <c r="C56" s="6"/>
      <c r="D56" s="5" t="s">
        <v>432</v>
      </c>
      <c r="E56" s="5" t="s">
        <v>329</v>
      </c>
      <c r="F56" s="6" t="s">
        <v>433</v>
      </c>
      <c r="G56" s="5" t="s">
        <v>434</v>
      </c>
      <c r="H56" s="12" t="s">
        <v>332</v>
      </c>
    </row>
    <row r="57" ht="34.7" customHeight="1" spans="1:8">
      <c r="A57" s="5"/>
      <c r="B57" s="6"/>
      <c r="C57" s="6" t="s">
        <v>403</v>
      </c>
      <c r="D57" s="5" t="s">
        <v>404</v>
      </c>
      <c r="E57" s="5" t="s">
        <v>329</v>
      </c>
      <c r="F57" s="6" t="s">
        <v>330</v>
      </c>
      <c r="G57" s="5" t="s">
        <v>331</v>
      </c>
      <c r="H57" s="12" t="s">
        <v>332</v>
      </c>
    </row>
    <row r="58" ht="34.7" customHeight="1" spans="1:8">
      <c r="A58" s="5"/>
      <c r="B58" s="6"/>
      <c r="C58" s="6"/>
      <c r="D58" s="5" t="s">
        <v>428</v>
      </c>
      <c r="E58" s="5" t="s">
        <v>329</v>
      </c>
      <c r="F58" s="6" t="s">
        <v>330</v>
      </c>
      <c r="G58" s="5" t="s">
        <v>331</v>
      </c>
      <c r="H58" s="12" t="s">
        <v>332</v>
      </c>
    </row>
    <row r="59" ht="34.7" customHeight="1" spans="1:8">
      <c r="A59" s="5"/>
      <c r="B59" s="6"/>
      <c r="C59" s="6" t="s">
        <v>406</v>
      </c>
      <c r="D59" s="5" t="s">
        <v>407</v>
      </c>
      <c r="E59" s="5" t="s">
        <v>329</v>
      </c>
      <c r="F59" s="6" t="s">
        <v>330</v>
      </c>
      <c r="G59" s="5" t="s">
        <v>331</v>
      </c>
      <c r="H59" s="12" t="s">
        <v>332</v>
      </c>
    </row>
    <row r="60" ht="34.7" customHeight="1" spans="1:8">
      <c r="A60" s="5"/>
      <c r="B60" s="6" t="s">
        <v>408</v>
      </c>
      <c r="C60" s="6" t="s">
        <v>409</v>
      </c>
      <c r="D60" s="5" t="s">
        <v>435</v>
      </c>
      <c r="E60" s="5"/>
      <c r="F60" s="6" t="s">
        <v>436</v>
      </c>
      <c r="G60" s="5"/>
      <c r="H60" s="12" t="s">
        <v>332</v>
      </c>
    </row>
    <row r="61" ht="34.7" customHeight="1" spans="1:8">
      <c r="A61" s="5"/>
      <c r="B61" s="6"/>
      <c r="C61" s="6" t="s">
        <v>412</v>
      </c>
      <c r="D61" s="5" t="s">
        <v>413</v>
      </c>
      <c r="E61" s="5"/>
      <c r="F61" s="6" t="s">
        <v>414</v>
      </c>
      <c r="G61" s="5"/>
      <c r="H61" s="12" t="s">
        <v>332</v>
      </c>
    </row>
    <row r="62" ht="34.7" customHeight="1" spans="1:8">
      <c r="A62" s="5"/>
      <c r="B62" s="6" t="s">
        <v>415</v>
      </c>
      <c r="C62" s="6" t="s">
        <v>416</v>
      </c>
      <c r="D62" s="5" t="s">
        <v>417</v>
      </c>
      <c r="E62" s="5" t="s">
        <v>376</v>
      </c>
      <c r="F62" s="6" t="s">
        <v>330</v>
      </c>
      <c r="G62" s="5" t="s">
        <v>331</v>
      </c>
      <c r="H62" s="12" t="s">
        <v>332</v>
      </c>
    </row>
    <row r="63" ht="16.35" customHeight="1" spans="1:1">
      <c r="A63" s="3"/>
    </row>
    <row r="64" ht="16.35" customHeight="1" spans="1:8">
      <c r="A64" s="3"/>
      <c r="B64" s="3"/>
      <c r="C64" s="3"/>
      <c r="D64" s="3"/>
      <c r="E64" s="3"/>
      <c r="F64" s="3"/>
      <c r="G64" s="3"/>
      <c r="H64" s="3"/>
    </row>
    <row r="65" ht="26.1" customHeight="1" spans="1:8">
      <c r="A65" s="5" t="s">
        <v>388</v>
      </c>
      <c r="B65" s="6" t="s">
        <v>189</v>
      </c>
      <c r="C65" s="6"/>
      <c r="D65" s="6"/>
      <c r="E65" s="6"/>
      <c r="F65" s="6"/>
      <c r="G65" s="6"/>
      <c r="H65" s="6"/>
    </row>
    <row r="66" ht="26.1" customHeight="1" spans="1:8">
      <c r="A66" s="7" t="s">
        <v>389</v>
      </c>
      <c r="B66" s="8" t="s">
        <v>184</v>
      </c>
      <c r="C66" s="8"/>
      <c r="D66" s="8"/>
      <c r="E66" s="8" t="s">
        <v>390</v>
      </c>
      <c r="F66" s="8" t="s">
        <v>47</v>
      </c>
      <c r="G66" s="8"/>
      <c r="H66" s="8"/>
    </row>
    <row r="67" ht="26.1" customHeight="1" spans="1:8">
      <c r="A67" s="5" t="s">
        <v>391</v>
      </c>
      <c r="B67" s="10">
        <v>80</v>
      </c>
      <c r="C67" s="10"/>
      <c r="D67" s="10"/>
      <c r="E67" s="10"/>
      <c r="F67" s="10"/>
      <c r="G67" s="10"/>
      <c r="H67" s="10"/>
    </row>
    <row r="68" ht="39.2" customHeight="1" spans="1:8">
      <c r="A68" s="5" t="s">
        <v>392</v>
      </c>
      <c r="B68" s="11" t="s">
        <v>437</v>
      </c>
      <c r="C68" s="11"/>
      <c r="D68" s="11"/>
      <c r="E68" s="11"/>
      <c r="F68" s="11"/>
      <c r="G68" s="11"/>
      <c r="H68" s="11"/>
    </row>
    <row r="69" ht="34.7" customHeight="1" spans="1:8">
      <c r="A69" s="5" t="s">
        <v>394</v>
      </c>
      <c r="B69" s="6" t="s">
        <v>319</v>
      </c>
      <c r="C69" s="6" t="s">
        <v>320</v>
      </c>
      <c r="D69" s="6" t="s">
        <v>321</v>
      </c>
      <c r="E69" s="5" t="s">
        <v>395</v>
      </c>
      <c r="F69" s="6" t="s">
        <v>323</v>
      </c>
      <c r="G69" s="5" t="s">
        <v>396</v>
      </c>
      <c r="H69" s="6" t="s">
        <v>325</v>
      </c>
    </row>
    <row r="70" ht="34.7" customHeight="1" spans="1:8">
      <c r="A70" s="5"/>
      <c r="B70" s="6" t="s">
        <v>397</v>
      </c>
      <c r="C70" s="6" t="s">
        <v>398</v>
      </c>
      <c r="D70" s="5" t="s">
        <v>438</v>
      </c>
      <c r="E70" s="5" t="s">
        <v>376</v>
      </c>
      <c r="F70" s="6" t="s">
        <v>439</v>
      </c>
      <c r="G70" s="5" t="s">
        <v>440</v>
      </c>
      <c r="H70" s="12" t="s">
        <v>332</v>
      </c>
    </row>
    <row r="71" ht="34.7" customHeight="1" spans="1:8">
      <c r="A71" s="5"/>
      <c r="B71" s="6"/>
      <c r="C71" s="6"/>
      <c r="D71" s="5" t="s">
        <v>399</v>
      </c>
      <c r="E71" s="5" t="s">
        <v>329</v>
      </c>
      <c r="F71" s="6" t="s">
        <v>400</v>
      </c>
      <c r="G71" s="5" t="s">
        <v>401</v>
      </c>
      <c r="H71" s="12" t="s">
        <v>332</v>
      </c>
    </row>
    <row r="72" ht="34.7" customHeight="1" spans="1:8">
      <c r="A72" s="5"/>
      <c r="B72" s="6"/>
      <c r="C72" s="6" t="s">
        <v>403</v>
      </c>
      <c r="D72" s="5" t="s">
        <v>405</v>
      </c>
      <c r="E72" s="5" t="s">
        <v>376</v>
      </c>
      <c r="F72" s="6" t="s">
        <v>330</v>
      </c>
      <c r="G72" s="5" t="s">
        <v>331</v>
      </c>
      <c r="H72" s="12" t="s">
        <v>332</v>
      </c>
    </row>
    <row r="73" ht="34.7" customHeight="1" spans="1:8">
      <c r="A73" s="5"/>
      <c r="B73" s="6"/>
      <c r="C73" s="6"/>
      <c r="D73" s="5" t="s">
        <v>441</v>
      </c>
      <c r="E73" s="5"/>
      <c r="F73" s="6" t="s">
        <v>442</v>
      </c>
      <c r="G73" s="5"/>
      <c r="H73" s="12" t="s">
        <v>332</v>
      </c>
    </row>
    <row r="74" ht="34.7" customHeight="1" spans="1:8">
      <c r="A74" s="5"/>
      <c r="B74" s="6"/>
      <c r="C74" s="6"/>
      <c r="D74" s="5" t="s">
        <v>443</v>
      </c>
      <c r="E74" s="5" t="s">
        <v>376</v>
      </c>
      <c r="F74" s="6" t="s">
        <v>330</v>
      </c>
      <c r="G74" s="5" t="s">
        <v>331</v>
      </c>
      <c r="H74" s="12" t="s">
        <v>332</v>
      </c>
    </row>
    <row r="75" ht="34.7" customHeight="1" spans="1:8">
      <c r="A75" s="5"/>
      <c r="B75" s="6" t="s">
        <v>408</v>
      </c>
      <c r="C75" s="6" t="s">
        <v>409</v>
      </c>
      <c r="D75" s="5" t="s">
        <v>444</v>
      </c>
      <c r="E75" s="5" t="s">
        <v>376</v>
      </c>
      <c r="F75" s="6" t="s">
        <v>330</v>
      </c>
      <c r="G75" s="5" t="s">
        <v>331</v>
      </c>
      <c r="H75" s="12" t="s">
        <v>332</v>
      </c>
    </row>
    <row r="76" ht="34.7" customHeight="1" spans="1:8">
      <c r="A76" s="5"/>
      <c r="B76" s="6"/>
      <c r="C76" s="6"/>
      <c r="D76" s="5" t="s">
        <v>410</v>
      </c>
      <c r="E76" s="5"/>
      <c r="F76" s="6" t="s">
        <v>422</v>
      </c>
      <c r="G76" s="5"/>
      <c r="H76" s="12" t="s">
        <v>332</v>
      </c>
    </row>
    <row r="77" ht="34.7" customHeight="1" spans="1:8">
      <c r="A77" s="5"/>
      <c r="B77" s="6" t="s">
        <v>415</v>
      </c>
      <c r="C77" s="6" t="s">
        <v>416</v>
      </c>
      <c r="D77" s="5" t="s">
        <v>445</v>
      </c>
      <c r="E77" s="5" t="s">
        <v>376</v>
      </c>
      <c r="F77" s="6" t="s">
        <v>330</v>
      </c>
      <c r="G77" s="5" t="s">
        <v>331</v>
      </c>
      <c r="H77" s="12" t="s">
        <v>332</v>
      </c>
    </row>
    <row r="78" ht="16.35" customHeight="1" spans="1:1">
      <c r="A78" s="3"/>
    </row>
    <row r="79" ht="16.35" customHeight="1" spans="1:8">
      <c r="A79" s="3"/>
      <c r="B79" s="3"/>
      <c r="C79" s="3"/>
      <c r="D79" s="3"/>
      <c r="E79" s="3"/>
      <c r="F79" s="3"/>
      <c r="G79" s="3"/>
      <c r="H79" s="3"/>
    </row>
  </sheetData>
  <mergeCells count="53">
    <mergeCell ref="A1:H1"/>
    <mergeCell ref="A2:B2"/>
    <mergeCell ref="B3:H3"/>
    <mergeCell ref="B4:D4"/>
    <mergeCell ref="F4:H4"/>
    <mergeCell ref="B5:H5"/>
    <mergeCell ref="B6:H6"/>
    <mergeCell ref="B18:H18"/>
    <mergeCell ref="B19:D19"/>
    <mergeCell ref="F19:H19"/>
    <mergeCell ref="B20:H20"/>
    <mergeCell ref="B21:H21"/>
    <mergeCell ref="B34:H34"/>
    <mergeCell ref="B35:D35"/>
    <mergeCell ref="F35:H35"/>
    <mergeCell ref="B36:H36"/>
    <mergeCell ref="B37:H37"/>
    <mergeCell ref="B50:H50"/>
    <mergeCell ref="B51:D51"/>
    <mergeCell ref="F51:H51"/>
    <mergeCell ref="B52:H52"/>
    <mergeCell ref="B53:H53"/>
    <mergeCell ref="B65:H65"/>
    <mergeCell ref="B66:D66"/>
    <mergeCell ref="F66:H66"/>
    <mergeCell ref="B67:H67"/>
    <mergeCell ref="B68:H68"/>
    <mergeCell ref="A7:A15"/>
    <mergeCell ref="A22:A31"/>
    <mergeCell ref="A38:A47"/>
    <mergeCell ref="A54:A62"/>
    <mergeCell ref="A69:A77"/>
    <mergeCell ref="B8:B12"/>
    <mergeCell ref="B13:B14"/>
    <mergeCell ref="B23:B28"/>
    <mergeCell ref="B29:B30"/>
    <mergeCell ref="B39:B44"/>
    <mergeCell ref="B45:B46"/>
    <mergeCell ref="B55:B59"/>
    <mergeCell ref="B60:B61"/>
    <mergeCell ref="B70:B74"/>
    <mergeCell ref="B75:B76"/>
    <mergeCell ref="C8:C9"/>
    <mergeCell ref="C10:C11"/>
    <mergeCell ref="C23:C24"/>
    <mergeCell ref="C25:C26"/>
    <mergeCell ref="C39:C40"/>
    <mergeCell ref="C41:C42"/>
    <mergeCell ref="C55:C56"/>
    <mergeCell ref="C57:C58"/>
    <mergeCell ref="C70:C71"/>
    <mergeCell ref="C72:C74"/>
    <mergeCell ref="C75:C76"/>
  </mergeCells>
  <printOptions horizontalCentered="1"/>
  <pageMargins left="0.195833333333333" right="0.195833333333333" top="0.195833333333333" bottom="0.195833333333333" header="0" footer="0"/>
  <pageSetup paperSize="9" orientation="landscape"/>
  <headerFooter alignWithMargins="0"/>
  <rowBreaks count="5" manualBreakCount="5">
    <brk id="17" max="16383" man="1"/>
    <brk id="33" max="16383" man="1"/>
    <brk id="49" max="16383" man="1"/>
    <brk id="64" max="16383" man="1"/>
    <brk id="7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21"/>
  <sheetViews>
    <sheetView workbookViewId="0">
      <pane ySplit="5" topLeftCell="A6" activePane="bottomLeft" state="frozen"/>
      <selection/>
      <selection pane="bottomLeft" activeCell="D22" sqref="D22"/>
    </sheetView>
  </sheetViews>
  <sheetFormatPr defaultColWidth="10" defaultRowHeight="13.5" outlineLevelCol="3"/>
  <cols>
    <col min="1" max="1" width="41" customWidth="1"/>
    <col min="2" max="2" width="23.125" customWidth="1"/>
    <col min="3" max="3" width="41" customWidth="1"/>
    <col min="4" max="4" width="23.125" customWidth="1"/>
  </cols>
  <sheetData>
    <row r="1" ht="35.85" customHeight="1" spans="1:4">
      <c r="A1" s="32" t="s">
        <v>1</v>
      </c>
      <c r="B1" s="32"/>
      <c r="C1" s="32"/>
      <c r="D1" s="32"/>
    </row>
    <row r="2" ht="16.35" customHeight="1" spans="1:4">
      <c r="A2" s="86"/>
      <c r="B2" s="86"/>
      <c r="C2" s="86"/>
      <c r="D2" s="86"/>
    </row>
    <row r="3" ht="16.35" customHeight="1" spans="1:4">
      <c r="A3" s="79" t="s">
        <v>2</v>
      </c>
      <c r="B3" s="35"/>
      <c r="C3" s="34"/>
      <c r="D3" s="72"/>
    </row>
    <row r="4" ht="16.35" customHeight="1" spans="1:4">
      <c r="A4" s="38" t="s">
        <v>3</v>
      </c>
      <c r="B4" s="39"/>
      <c r="C4" s="39"/>
      <c r="D4" s="72" t="s">
        <v>4</v>
      </c>
    </row>
    <row r="5" ht="26.1" customHeight="1" spans="1:4">
      <c r="A5" s="80" t="s">
        <v>5</v>
      </c>
      <c r="B5" s="80"/>
      <c r="C5" s="80" t="s">
        <v>6</v>
      </c>
      <c r="D5" s="80"/>
    </row>
    <row r="6" ht="26.1" customHeight="1" spans="1:4">
      <c r="A6" s="40" t="s">
        <v>7</v>
      </c>
      <c r="B6" s="40" t="s">
        <v>8</v>
      </c>
      <c r="C6" s="40" t="s">
        <v>7</v>
      </c>
      <c r="D6" s="40" t="s">
        <v>8</v>
      </c>
    </row>
    <row r="7" ht="26.1" customHeight="1" spans="1:4">
      <c r="A7" s="42" t="s">
        <v>9</v>
      </c>
      <c r="B7" s="10">
        <v>1089.65</v>
      </c>
      <c r="C7" s="42" t="s">
        <v>10</v>
      </c>
      <c r="D7" s="10">
        <v>740.74</v>
      </c>
    </row>
    <row r="8" ht="26.1" customHeight="1" spans="1:4">
      <c r="A8" s="42" t="s">
        <v>11</v>
      </c>
      <c r="B8" s="10"/>
      <c r="C8" s="42" t="s">
        <v>12</v>
      </c>
      <c r="D8" s="10">
        <v>222.43</v>
      </c>
    </row>
    <row r="9" ht="26.1" customHeight="1" spans="1:4">
      <c r="A9" s="42" t="s">
        <v>13</v>
      </c>
      <c r="B9" s="10"/>
      <c r="C9" s="42" t="s">
        <v>14</v>
      </c>
      <c r="D9" s="10">
        <v>44.7</v>
      </c>
    </row>
    <row r="10" ht="26.1" customHeight="1" spans="1:4">
      <c r="A10" s="42" t="s">
        <v>15</v>
      </c>
      <c r="B10" s="10"/>
      <c r="C10" s="42" t="s">
        <v>16</v>
      </c>
      <c r="D10" s="10">
        <v>81.78</v>
      </c>
    </row>
    <row r="11" ht="26.1" customHeight="1" spans="1:4">
      <c r="A11" s="42" t="s">
        <v>17</v>
      </c>
      <c r="B11" s="10"/>
      <c r="C11" s="42"/>
      <c r="D11" s="10"/>
    </row>
    <row r="12" ht="26.1" customHeight="1" spans="1:4">
      <c r="A12" s="42" t="s">
        <v>18</v>
      </c>
      <c r="B12" s="10"/>
      <c r="C12" s="42"/>
      <c r="D12" s="10"/>
    </row>
    <row r="13" ht="26.1" customHeight="1" spans="1:4">
      <c r="A13" s="42" t="s">
        <v>19</v>
      </c>
      <c r="B13" s="10"/>
      <c r="C13" s="42"/>
      <c r="D13" s="10"/>
    </row>
    <row r="14" ht="26.1" customHeight="1" spans="1:4">
      <c r="A14" s="42" t="s">
        <v>20</v>
      </c>
      <c r="B14" s="10"/>
      <c r="C14" s="42"/>
      <c r="D14" s="10"/>
    </row>
    <row r="15" ht="26.1" customHeight="1" spans="1:4">
      <c r="A15" s="42" t="s">
        <v>21</v>
      </c>
      <c r="B15" s="10"/>
      <c r="C15" s="42"/>
      <c r="D15" s="10"/>
    </row>
    <row r="16" ht="26.1" customHeight="1" spans="1:4">
      <c r="A16" s="42" t="s">
        <v>22</v>
      </c>
      <c r="B16" s="10"/>
      <c r="C16" s="42"/>
      <c r="D16" s="10"/>
    </row>
    <row r="17" ht="26.1" customHeight="1" spans="1:4">
      <c r="A17" s="40"/>
      <c r="B17" s="10"/>
      <c r="C17" s="73"/>
      <c r="D17" s="87"/>
    </row>
    <row r="18" ht="26.1" customHeight="1" spans="1:4">
      <c r="A18" s="40" t="s">
        <v>23</v>
      </c>
      <c r="B18" s="10">
        <f>B7</f>
        <v>1089.65</v>
      </c>
      <c r="C18" s="40" t="s">
        <v>24</v>
      </c>
      <c r="D18" s="10">
        <f>D7+D8+D9+D10</f>
        <v>1089.65</v>
      </c>
    </row>
    <row r="19" ht="26.1" customHeight="1" spans="1:4">
      <c r="A19" s="42" t="s">
        <v>25</v>
      </c>
      <c r="B19" s="10"/>
      <c r="C19" s="42" t="s">
        <v>26</v>
      </c>
      <c r="D19" s="10"/>
    </row>
    <row r="20" ht="26.1" customHeight="1" spans="1:4">
      <c r="A20" s="88"/>
      <c r="B20" s="10"/>
      <c r="C20" s="88"/>
      <c r="D20" s="89"/>
    </row>
    <row r="21" ht="26.1" customHeight="1" spans="1:4">
      <c r="A21" s="40" t="s">
        <v>27</v>
      </c>
      <c r="B21" s="10">
        <f>B18</f>
        <v>1089.65</v>
      </c>
      <c r="C21" s="40" t="s">
        <v>28</v>
      </c>
      <c r="D21" s="10">
        <f>D18</f>
        <v>1089.65</v>
      </c>
    </row>
  </sheetData>
  <mergeCells count="5">
    <mergeCell ref="A1:D1"/>
    <mergeCell ref="A2:D2"/>
    <mergeCell ref="A4:C4"/>
    <mergeCell ref="A5:B5"/>
    <mergeCell ref="C5:D5"/>
  </mergeCells>
  <printOptions horizontalCentered="1"/>
  <pageMargins left="0.392361111111111" right="0.392361111111111" top="0.392361111111111" bottom="0.392361111111111" header="0.5" footer="0.5"/>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S10"/>
  <sheetViews>
    <sheetView workbookViewId="0">
      <pane ySplit="7" topLeftCell="A8" activePane="bottomLeft" state="frozen"/>
      <selection/>
      <selection pane="bottomLeft" activeCell="A13" sqref="A13"/>
    </sheetView>
  </sheetViews>
  <sheetFormatPr defaultColWidth="10" defaultRowHeight="13.5"/>
  <cols>
    <col min="1" max="1" width="19" customWidth="1"/>
    <col min="2" max="2" width="9.5" customWidth="1"/>
    <col min="3" max="3" width="9.375" customWidth="1"/>
    <col min="4" max="4" width="8.875" customWidth="1"/>
    <col min="5" max="5" width="7.25" customWidth="1"/>
    <col min="6" max="7" width="5.125" customWidth="1"/>
    <col min="8" max="13" width="4.625" customWidth="1"/>
    <col min="14" max="14" width="8.125" customWidth="1"/>
    <col min="15" max="15" width="7.875" customWidth="1"/>
    <col min="16" max="16" width="6.125" customWidth="1"/>
    <col min="17" max="19" width="5.125" customWidth="1"/>
    <col min="20" max="20" width="9.75" customWidth="1"/>
  </cols>
  <sheetData>
    <row r="1" ht="35.85" customHeight="1" spans="1:19">
      <c r="A1" s="32" t="s">
        <v>29</v>
      </c>
      <c r="B1" s="32"/>
      <c r="C1" s="32"/>
      <c r="D1" s="32"/>
      <c r="E1" s="32"/>
      <c r="F1" s="32"/>
      <c r="G1" s="32"/>
      <c r="H1" s="32"/>
      <c r="I1" s="32"/>
      <c r="J1" s="32"/>
      <c r="K1" s="32"/>
      <c r="L1" s="32"/>
      <c r="M1" s="32"/>
      <c r="N1" s="32"/>
      <c r="O1" s="32"/>
      <c r="P1" s="32"/>
      <c r="Q1" s="32"/>
      <c r="R1" s="32"/>
      <c r="S1" s="32"/>
    </row>
    <row r="2" ht="16.35" customHeight="1" spans="1:19">
      <c r="A2" s="51"/>
      <c r="B2" s="33"/>
      <c r="C2" s="33"/>
      <c r="D2" s="33"/>
      <c r="E2" s="33"/>
      <c r="F2" s="33"/>
      <c r="G2" s="33"/>
      <c r="H2" s="33"/>
      <c r="I2" s="33"/>
      <c r="J2" s="33"/>
      <c r="K2" s="33"/>
      <c r="L2" s="33"/>
      <c r="M2" s="85"/>
      <c r="N2" s="43"/>
      <c r="O2" s="43"/>
      <c r="P2" s="43"/>
      <c r="Q2" s="43"/>
      <c r="R2" s="44"/>
      <c r="S2" s="43"/>
    </row>
    <row r="3" ht="16.35" customHeight="1" spans="1:19">
      <c r="A3" s="52" t="s">
        <v>30</v>
      </c>
      <c r="B3" s="37"/>
      <c r="C3" s="37"/>
      <c r="D3" s="36"/>
      <c r="E3" s="36"/>
      <c r="F3" s="36"/>
      <c r="G3" s="36"/>
      <c r="H3" s="36"/>
      <c r="I3" s="36"/>
      <c r="J3" s="36"/>
      <c r="K3" s="36"/>
      <c r="L3" s="36"/>
      <c r="M3" s="34"/>
      <c r="N3" s="34"/>
      <c r="O3" s="34"/>
      <c r="P3" s="39"/>
      <c r="Q3" s="39"/>
      <c r="R3" s="36"/>
      <c r="S3" s="36"/>
    </row>
    <row r="4" ht="16.35" customHeight="1" spans="1:19">
      <c r="A4" s="53" t="s">
        <v>3</v>
      </c>
      <c r="B4" s="54"/>
      <c r="C4" s="54"/>
      <c r="D4" s="54"/>
      <c r="E4" s="54"/>
      <c r="F4" s="54"/>
      <c r="G4" s="54"/>
      <c r="H4" s="54"/>
      <c r="I4" s="54"/>
      <c r="J4" s="54"/>
      <c r="K4" s="54"/>
      <c r="L4" s="54"/>
      <c r="M4" s="54"/>
      <c r="N4" s="54"/>
      <c r="O4" s="54"/>
      <c r="P4" s="54"/>
      <c r="Q4" s="54"/>
      <c r="R4" s="44" t="s">
        <v>31</v>
      </c>
      <c r="S4" s="44"/>
    </row>
    <row r="5" ht="32.65" customHeight="1" spans="1:19">
      <c r="A5" s="40" t="s">
        <v>32</v>
      </c>
      <c r="B5" s="41" t="s">
        <v>33</v>
      </c>
      <c r="C5" s="41" t="s">
        <v>34</v>
      </c>
      <c r="D5" s="41"/>
      <c r="E5" s="41"/>
      <c r="F5" s="41"/>
      <c r="G5" s="41"/>
      <c r="H5" s="41"/>
      <c r="I5" s="41"/>
      <c r="J5" s="41"/>
      <c r="K5" s="41"/>
      <c r="L5" s="41"/>
      <c r="M5" s="41"/>
      <c r="N5" s="5" t="s">
        <v>25</v>
      </c>
      <c r="O5" s="5"/>
      <c r="P5" s="5"/>
      <c r="Q5" s="5"/>
      <c r="R5" s="5"/>
      <c r="S5" s="5"/>
    </row>
    <row r="6" ht="32.65" customHeight="1" spans="1:19">
      <c r="A6" s="40"/>
      <c r="B6" s="41"/>
      <c r="C6" s="5" t="s">
        <v>35</v>
      </c>
      <c r="D6" s="5" t="s">
        <v>36</v>
      </c>
      <c r="E6" s="5" t="s">
        <v>37</v>
      </c>
      <c r="F6" s="5" t="s">
        <v>38</v>
      </c>
      <c r="G6" s="5" t="s">
        <v>39</v>
      </c>
      <c r="H6" s="41" t="s">
        <v>40</v>
      </c>
      <c r="I6" s="41"/>
      <c r="J6" s="41"/>
      <c r="K6" s="41"/>
      <c r="L6" s="41"/>
      <c r="M6" s="41"/>
      <c r="N6" s="5" t="s">
        <v>35</v>
      </c>
      <c r="O6" s="5" t="s">
        <v>36</v>
      </c>
      <c r="P6" s="5" t="s">
        <v>37</v>
      </c>
      <c r="Q6" s="5" t="s">
        <v>38</v>
      </c>
      <c r="R6" s="5" t="s">
        <v>39</v>
      </c>
      <c r="S6" s="5" t="s">
        <v>40</v>
      </c>
    </row>
    <row r="7" ht="65.1" customHeight="1" spans="1:19">
      <c r="A7" s="40"/>
      <c r="B7" s="41"/>
      <c r="C7" s="5"/>
      <c r="D7" s="5"/>
      <c r="E7" s="5"/>
      <c r="F7" s="5"/>
      <c r="G7" s="5"/>
      <c r="H7" s="5" t="s">
        <v>41</v>
      </c>
      <c r="I7" s="5" t="s">
        <v>42</v>
      </c>
      <c r="J7" s="5" t="s">
        <v>43</v>
      </c>
      <c r="K7" s="5" t="s">
        <v>44</v>
      </c>
      <c r="L7" s="5" t="s">
        <v>45</v>
      </c>
      <c r="M7" s="5" t="s">
        <v>46</v>
      </c>
      <c r="N7" s="5"/>
      <c r="O7" s="5"/>
      <c r="P7" s="5"/>
      <c r="Q7" s="5"/>
      <c r="R7" s="5"/>
      <c r="S7" s="5"/>
    </row>
    <row r="8" ht="26.1" customHeight="1" spans="1:19">
      <c r="A8" s="40" t="s">
        <v>35</v>
      </c>
      <c r="B8" s="10">
        <f>C8</f>
        <v>1089.65</v>
      </c>
      <c r="C8" s="10">
        <f>D8</f>
        <v>1089.65</v>
      </c>
      <c r="D8" s="10">
        <v>1089.65</v>
      </c>
      <c r="E8" s="10"/>
      <c r="F8" s="10"/>
      <c r="G8" s="10"/>
      <c r="H8" s="10"/>
      <c r="I8" s="10"/>
      <c r="J8" s="10"/>
      <c r="K8" s="10"/>
      <c r="L8" s="10"/>
      <c r="M8" s="10"/>
      <c r="N8" s="10"/>
      <c r="O8" s="10"/>
      <c r="P8" s="10"/>
      <c r="Q8" s="10"/>
      <c r="R8" s="10"/>
      <c r="S8" s="10"/>
    </row>
    <row r="9" ht="26.1" customHeight="1" spans="1:19">
      <c r="A9" s="42" t="s">
        <v>47</v>
      </c>
      <c r="B9" s="10">
        <v>1058.22</v>
      </c>
      <c r="C9" s="10">
        <v>1058.22</v>
      </c>
      <c r="D9" s="10">
        <v>1058.22</v>
      </c>
      <c r="E9" s="10"/>
      <c r="F9" s="10"/>
      <c r="G9" s="10"/>
      <c r="H9" s="10"/>
      <c r="I9" s="10"/>
      <c r="J9" s="10"/>
      <c r="K9" s="10"/>
      <c r="L9" s="10"/>
      <c r="M9" s="10"/>
      <c r="N9" s="10"/>
      <c r="O9" s="10"/>
      <c r="P9" s="10"/>
      <c r="Q9" s="10"/>
      <c r="R9" s="10"/>
      <c r="S9" s="10"/>
    </row>
    <row r="10" s="13" customFormat="1" ht="26.1" customHeight="1" spans="1:19">
      <c r="A10" s="64" t="s">
        <v>48</v>
      </c>
      <c r="B10" s="63">
        <v>31.43</v>
      </c>
      <c r="C10" s="63">
        <v>31.43</v>
      </c>
      <c r="D10" s="63">
        <v>31.43</v>
      </c>
      <c r="E10" s="63"/>
      <c r="F10" s="63"/>
      <c r="G10" s="63"/>
      <c r="H10" s="63"/>
      <c r="I10" s="63"/>
      <c r="J10" s="63"/>
      <c r="K10" s="63"/>
      <c r="L10" s="63"/>
      <c r="M10" s="63"/>
      <c r="N10" s="63"/>
      <c r="O10" s="63"/>
      <c r="P10" s="63"/>
      <c r="Q10" s="63"/>
      <c r="R10" s="63"/>
      <c r="S10" s="63"/>
    </row>
  </sheetData>
  <mergeCells count="20">
    <mergeCell ref="A1:S1"/>
    <mergeCell ref="R3:S3"/>
    <mergeCell ref="A4:Q4"/>
    <mergeCell ref="R4:S4"/>
    <mergeCell ref="C5:M5"/>
    <mergeCell ref="N5:S5"/>
    <mergeCell ref="H6:M6"/>
    <mergeCell ref="A5:A7"/>
    <mergeCell ref="B5:B7"/>
    <mergeCell ref="C6:C7"/>
    <mergeCell ref="D6:D7"/>
    <mergeCell ref="E6:E7"/>
    <mergeCell ref="F6:F7"/>
    <mergeCell ref="G6:G7"/>
    <mergeCell ref="N6:N7"/>
    <mergeCell ref="O6:O7"/>
    <mergeCell ref="P6:P7"/>
    <mergeCell ref="Q6:Q7"/>
    <mergeCell ref="R6:R7"/>
    <mergeCell ref="S6:S7"/>
  </mergeCells>
  <printOptions horizontalCentered="1"/>
  <pageMargins left="0.392361111111111" right="0.392361111111111" top="0.392361111111111" bottom="0.392361111111111" header="0.5" footer="0.5"/>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28"/>
  <sheetViews>
    <sheetView workbookViewId="0">
      <pane ySplit="6" topLeftCell="A11" activePane="bottomLeft" state="frozen"/>
      <selection/>
      <selection pane="bottomLeft" activeCell="D15" sqref="D15"/>
    </sheetView>
  </sheetViews>
  <sheetFormatPr defaultColWidth="10" defaultRowHeight="13.5" outlineLevelCol="6"/>
  <cols>
    <col min="1" max="1" width="12.875" customWidth="1"/>
    <col min="2" max="2" width="43" customWidth="1"/>
    <col min="3" max="4" width="15.375" customWidth="1"/>
    <col min="5" max="7" width="14.375" customWidth="1"/>
  </cols>
  <sheetData>
    <row r="1" ht="35.85" customHeight="1" spans="1:7">
      <c r="A1" s="32" t="s">
        <v>49</v>
      </c>
      <c r="B1" s="32"/>
      <c r="C1" s="32"/>
      <c r="D1" s="32"/>
      <c r="E1" s="32"/>
      <c r="F1" s="32"/>
      <c r="G1" s="32"/>
    </row>
    <row r="2" ht="16.35" customHeight="1" spans="1:7">
      <c r="A2" s="69"/>
      <c r="B2" s="69"/>
      <c r="C2" s="69"/>
      <c r="D2" s="69"/>
      <c r="E2" s="69"/>
      <c r="F2" s="69"/>
      <c r="G2" s="69"/>
    </row>
    <row r="3" ht="16.35" customHeight="1" spans="1:7">
      <c r="A3" s="70" t="s">
        <v>50</v>
      </c>
      <c r="B3" s="71"/>
      <c r="C3" s="71"/>
      <c r="D3" s="71"/>
      <c r="E3" s="71"/>
      <c r="F3" s="71"/>
      <c r="G3" s="71"/>
    </row>
    <row r="4" ht="16.35" customHeight="1" spans="1:7">
      <c r="A4" s="38" t="s">
        <v>3</v>
      </c>
      <c r="B4" s="39"/>
      <c r="C4" s="39"/>
      <c r="D4" s="39"/>
      <c r="E4" s="39"/>
      <c r="F4" s="39"/>
      <c r="G4" s="72" t="s">
        <v>4</v>
      </c>
    </row>
    <row r="5" ht="26.1" customHeight="1" spans="1:7">
      <c r="A5" s="6" t="s">
        <v>51</v>
      </c>
      <c r="B5" s="40" t="s">
        <v>52</v>
      </c>
      <c r="C5" s="40" t="s">
        <v>35</v>
      </c>
      <c r="D5" s="40" t="s">
        <v>53</v>
      </c>
      <c r="E5" s="40"/>
      <c r="F5" s="40"/>
      <c r="G5" s="40" t="s">
        <v>54</v>
      </c>
    </row>
    <row r="6" ht="26.1" customHeight="1" spans="1:7">
      <c r="A6" s="6"/>
      <c r="B6" s="40"/>
      <c r="C6" s="40"/>
      <c r="D6" s="40" t="s">
        <v>41</v>
      </c>
      <c r="E6" s="40" t="s">
        <v>55</v>
      </c>
      <c r="F6" s="40" t="s">
        <v>56</v>
      </c>
      <c r="G6" s="40"/>
    </row>
    <row r="7" ht="26.1" customHeight="1" spans="1:7">
      <c r="A7" s="73"/>
      <c r="B7" s="5" t="s">
        <v>35</v>
      </c>
      <c r="C7" s="78">
        <f t="shared" ref="C7:G7" si="0">C8+C15+C22+C26</f>
        <v>1089.65</v>
      </c>
      <c r="D7" s="78">
        <f>D8+D15+D22+D26</f>
        <v>960.54</v>
      </c>
      <c r="E7" s="78">
        <f>E8+E15+E22+E26</f>
        <v>931.85</v>
      </c>
      <c r="F7" s="78">
        <f>F8+F15+F22+F26</f>
        <v>51.83</v>
      </c>
      <c r="G7" s="78">
        <f>G8+G15+G22+G26</f>
        <v>105.97</v>
      </c>
    </row>
    <row r="8" ht="26.1" customHeight="1" spans="1:7">
      <c r="A8" s="55" t="s">
        <v>57</v>
      </c>
      <c r="B8" s="42" t="s">
        <v>58</v>
      </c>
      <c r="C8" s="10">
        <f>C9</f>
        <v>740.74</v>
      </c>
      <c r="D8" s="10">
        <f t="shared" ref="D8:G8" si="1">D9</f>
        <v>611.63</v>
      </c>
      <c r="E8" s="10">
        <f>E9</f>
        <v>589.49</v>
      </c>
      <c r="F8" s="10">
        <f>F9+F14</f>
        <v>45.28</v>
      </c>
      <c r="G8" s="10">
        <f>G9</f>
        <v>105.97</v>
      </c>
    </row>
    <row r="9" ht="26.1" customHeight="1" spans="1:7">
      <c r="A9" s="55" t="s">
        <v>59</v>
      </c>
      <c r="B9" s="42" t="s">
        <v>60</v>
      </c>
      <c r="C9" s="10">
        <f>C10+C11+C12+C13+C14</f>
        <v>740.74</v>
      </c>
      <c r="D9" s="10">
        <v>611.63</v>
      </c>
      <c r="E9" s="10">
        <f>E10+E11+E12+E13+E14</f>
        <v>589.49</v>
      </c>
      <c r="F9" s="10">
        <v>43.48</v>
      </c>
      <c r="G9" s="10">
        <v>105.97</v>
      </c>
    </row>
    <row r="10" ht="26.1" customHeight="1" spans="1:7">
      <c r="A10" s="55" t="s">
        <v>61</v>
      </c>
      <c r="B10" s="42" t="s">
        <v>62</v>
      </c>
      <c r="C10" s="63">
        <v>611.63</v>
      </c>
      <c r="D10" s="63">
        <v>611.63</v>
      </c>
      <c r="E10" s="63">
        <v>568.15</v>
      </c>
      <c r="F10" s="63">
        <v>43.48</v>
      </c>
      <c r="G10" s="10"/>
    </row>
    <row r="11" ht="26.1" customHeight="1" spans="1:7">
      <c r="A11" s="55" t="s">
        <v>63</v>
      </c>
      <c r="B11" s="42" t="s">
        <v>64</v>
      </c>
      <c r="C11" s="10">
        <v>23.77</v>
      </c>
      <c r="D11" s="10"/>
      <c r="E11" s="10"/>
      <c r="F11" s="10"/>
      <c r="G11" s="10">
        <v>23.77</v>
      </c>
    </row>
    <row r="12" ht="26.1" customHeight="1" spans="1:7">
      <c r="A12" s="55" t="s">
        <v>65</v>
      </c>
      <c r="B12" s="42" t="s">
        <v>66</v>
      </c>
      <c r="C12" s="10">
        <v>80</v>
      </c>
      <c r="D12" s="10"/>
      <c r="E12" s="10"/>
      <c r="F12" s="10"/>
      <c r="G12" s="10">
        <v>80</v>
      </c>
    </row>
    <row r="13" ht="26.1" customHeight="1" spans="1:7">
      <c r="A13" s="55" t="s">
        <v>67</v>
      </c>
      <c r="B13" s="42" t="s">
        <v>68</v>
      </c>
      <c r="C13" s="10">
        <v>2.2</v>
      </c>
      <c r="D13" s="10"/>
      <c r="E13" s="10"/>
      <c r="F13" s="10"/>
      <c r="G13" s="10">
        <v>2.2</v>
      </c>
    </row>
    <row r="14" s="13" customFormat="1" ht="26.1" customHeight="1" spans="1:7">
      <c r="A14" s="59" t="s">
        <v>69</v>
      </c>
      <c r="B14" s="64" t="s">
        <v>70</v>
      </c>
      <c r="C14" s="63">
        <v>23.14</v>
      </c>
      <c r="D14" s="63">
        <v>23.14</v>
      </c>
      <c r="E14" s="63">
        <v>21.34</v>
      </c>
      <c r="F14" s="63">
        <v>1.8</v>
      </c>
      <c r="G14" s="63"/>
    </row>
    <row r="15" ht="26.1" customHeight="1" spans="1:7">
      <c r="A15" s="55" t="s">
        <v>71</v>
      </c>
      <c r="B15" s="42" t="s">
        <v>72</v>
      </c>
      <c r="C15" s="10">
        <f>C16+C20</f>
        <v>222.43</v>
      </c>
      <c r="D15" s="10">
        <f t="shared" ref="D15:F15" si="2">D16+D20</f>
        <v>222.43</v>
      </c>
      <c r="E15" s="10">
        <f>E16+E20</f>
        <v>215.88</v>
      </c>
      <c r="F15" s="10">
        <f>F16+F20</f>
        <v>6.55</v>
      </c>
      <c r="G15" s="10"/>
    </row>
    <row r="16" ht="26.1" customHeight="1" spans="1:7">
      <c r="A16" s="55" t="s">
        <v>73</v>
      </c>
      <c r="B16" s="42" t="s">
        <v>74</v>
      </c>
      <c r="C16" s="10">
        <f>C17+C18+C19</f>
        <v>182.43</v>
      </c>
      <c r="D16" s="10">
        <f t="shared" ref="D16:F16" si="3">D17+D18+D19</f>
        <v>182.43</v>
      </c>
      <c r="E16" s="10">
        <f>E17+E18+E19</f>
        <v>175.88</v>
      </c>
      <c r="F16" s="10">
        <f>F17+F18+F19</f>
        <v>6.55</v>
      </c>
      <c r="G16" s="10"/>
    </row>
    <row r="17" ht="26.1" customHeight="1" spans="1:7">
      <c r="A17" s="55" t="s">
        <v>75</v>
      </c>
      <c r="B17" s="42" t="s">
        <v>76</v>
      </c>
      <c r="C17" s="10">
        <v>33.72</v>
      </c>
      <c r="D17" s="10">
        <v>33.72</v>
      </c>
      <c r="E17" s="10">
        <v>27.17</v>
      </c>
      <c r="F17" s="10">
        <v>6.55</v>
      </c>
      <c r="G17" s="10"/>
    </row>
    <row r="18" ht="26.1" customHeight="1" spans="1:7">
      <c r="A18" s="55" t="s">
        <v>77</v>
      </c>
      <c r="B18" s="42" t="s">
        <v>78</v>
      </c>
      <c r="C18" s="10">
        <f>3.27+75.02</f>
        <v>78.29</v>
      </c>
      <c r="D18" s="10">
        <f t="shared" ref="D18:E18" si="4">3.27+75.02</f>
        <v>78.29</v>
      </c>
      <c r="E18" s="10">
        <f>3.27+75.02</f>
        <v>78.29</v>
      </c>
      <c r="F18" s="10"/>
      <c r="G18" s="10"/>
    </row>
    <row r="19" ht="26.1" customHeight="1" spans="1:7">
      <c r="A19" s="55" t="s">
        <v>79</v>
      </c>
      <c r="B19" s="42" t="s">
        <v>80</v>
      </c>
      <c r="C19" s="10">
        <v>70.42</v>
      </c>
      <c r="D19" s="10">
        <v>70.42</v>
      </c>
      <c r="E19" s="10">
        <v>70.42</v>
      </c>
      <c r="F19" s="10"/>
      <c r="G19" s="10"/>
    </row>
    <row r="20" ht="26.1" customHeight="1" spans="1:7">
      <c r="A20" s="55" t="s">
        <v>81</v>
      </c>
      <c r="B20" s="42" t="s">
        <v>82</v>
      </c>
      <c r="C20" s="10">
        <v>40</v>
      </c>
      <c r="D20" s="10">
        <v>40</v>
      </c>
      <c r="E20" s="10">
        <v>40</v>
      </c>
      <c r="F20" s="10"/>
      <c r="G20" s="10"/>
    </row>
    <row r="21" ht="26.1" customHeight="1" spans="1:7">
      <c r="A21" s="55" t="s">
        <v>83</v>
      </c>
      <c r="B21" s="42" t="s">
        <v>84</v>
      </c>
      <c r="C21" s="10">
        <v>40</v>
      </c>
      <c r="D21" s="10">
        <v>40</v>
      </c>
      <c r="E21" s="10">
        <v>40</v>
      </c>
      <c r="F21" s="10"/>
      <c r="G21" s="10"/>
    </row>
    <row r="22" ht="26.1" customHeight="1" spans="1:7">
      <c r="A22" s="55" t="s">
        <v>85</v>
      </c>
      <c r="B22" s="42" t="s">
        <v>86</v>
      </c>
      <c r="C22" s="10">
        <f>C24+C25</f>
        <v>44.7</v>
      </c>
      <c r="D22" s="10">
        <f>D23</f>
        <v>44.7</v>
      </c>
      <c r="E22" s="10">
        <f>E23</f>
        <v>44.7</v>
      </c>
      <c r="F22" s="10"/>
      <c r="G22" s="10"/>
    </row>
    <row r="23" ht="26.1" customHeight="1" spans="1:7">
      <c r="A23" s="55" t="s">
        <v>87</v>
      </c>
      <c r="B23" s="42" t="s">
        <v>88</v>
      </c>
      <c r="C23" s="10">
        <f>C24+C25</f>
        <v>44.7</v>
      </c>
      <c r="D23" s="10">
        <f t="shared" ref="D23:E23" si="5">D24+D25</f>
        <v>44.7</v>
      </c>
      <c r="E23" s="10">
        <f>E24+E25</f>
        <v>44.7</v>
      </c>
      <c r="F23" s="10"/>
      <c r="G23" s="10"/>
    </row>
    <row r="24" ht="26.1" customHeight="1" spans="1:7">
      <c r="A24" s="55" t="s">
        <v>89</v>
      </c>
      <c r="B24" s="42" t="s">
        <v>90</v>
      </c>
      <c r="C24" s="10">
        <v>43.12</v>
      </c>
      <c r="D24" s="10">
        <v>43.12</v>
      </c>
      <c r="E24" s="10">
        <v>43.12</v>
      </c>
      <c r="F24" s="10"/>
      <c r="G24" s="10"/>
    </row>
    <row r="25" s="13" customFormat="1" ht="26.1" customHeight="1" spans="1:7">
      <c r="A25" s="59" t="s">
        <v>91</v>
      </c>
      <c r="B25" s="64" t="s">
        <v>92</v>
      </c>
      <c r="C25" s="63">
        <v>1.58</v>
      </c>
      <c r="D25" s="63">
        <v>1.58</v>
      </c>
      <c r="E25" s="63">
        <v>1.58</v>
      </c>
      <c r="F25" s="63"/>
      <c r="G25" s="63"/>
    </row>
    <row r="26" ht="26.1" customHeight="1" spans="1:7">
      <c r="A26" s="55" t="s">
        <v>93</v>
      </c>
      <c r="B26" s="42" t="s">
        <v>94</v>
      </c>
      <c r="C26" s="10">
        <f>C27</f>
        <v>81.78</v>
      </c>
      <c r="D26" s="10">
        <f t="shared" ref="D26:E26" si="6">D27</f>
        <v>81.78</v>
      </c>
      <c r="E26" s="10">
        <f>E27</f>
        <v>81.78</v>
      </c>
      <c r="F26" s="10"/>
      <c r="G26" s="10"/>
    </row>
    <row r="27" ht="26.1" customHeight="1" spans="1:7">
      <c r="A27" s="55" t="s">
        <v>95</v>
      </c>
      <c r="B27" s="42" t="s">
        <v>96</v>
      </c>
      <c r="C27" s="10">
        <f>3.44+78.34</f>
        <v>81.78</v>
      </c>
      <c r="D27" s="10">
        <f t="shared" ref="D27:E27" si="7">3.44+78.34</f>
        <v>81.78</v>
      </c>
      <c r="E27" s="10">
        <f>3.44+78.34</f>
        <v>81.78</v>
      </c>
      <c r="F27" s="10"/>
      <c r="G27" s="10"/>
    </row>
    <row r="28" ht="26.1" customHeight="1" spans="1:7">
      <c r="A28" s="55" t="s">
        <v>97</v>
      </c>
      <c r="B28" s="42" t="s">
        <v>98</v>
      </c>
      <c r="C28" s="10">
        <f>3.44+78.34</f>
        <v>81.78</v>
      </c>
      <c r="D28" s="10">
        <f t="shared" ref="D28:E28" si="8">3.44+78.34</f>
        <v>81.78</v>
      </c>
      <c r="E28" s="10">
        <f>3.44+78.34</f>
        <v>81.78</v>
      </c>
      <c r="F28" s="10"/>
      <c r="G28" s="10"/>
    </row>
  </sheetData>
  <mergeCells count="7">
    <mergeCell ref="A1:G1"/>
    <mergeCell ref="A4:F4"/>
    <mergeCell ref="D5:F5"/>
    <mergeCell ref="A5:A6"/>
    <mergeCell ref="B5:B6"/>
    <mergeCell ref="C5:C6"/>
    <mergeCell ref="G5:G6"/>
  </mergeCells>
  <printOptions horizontalCentered="1"/>
  <pageMargins left="0.392361111111111" right="0.392361111111111" top="0.392361111111111" bottom="0.392361111111111" header="0.5" footer="0.5"/>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19"/>
  <sheetViews>
    <sheetView workbookViewId="0">
      <pane ySplit="6" topLeftCell="A7" activePane="bottomLeft" state="frozen"/>
      <selection/>
      <selection pane="bottomLeft" activeCell="A4" sqref="A4:C4"/>
    </sheetView>
  </sheetViews>
  <sheetFormatPr defaultColWidth="10" defaultRowHeight="13.5" outlineLevelCol="3"/>
  <cols>
    <col min="1" max="1" width="41" customWidth="1"/>
    <col min="2" max="2" width="23.125" customWidth="1"/>
    <col min="3" max="3" width="41" customWidth="1"/>
    <col min="4" max="4" width="23.125" customWidth="1"/>
    <col min="5" max="5" width="9.75" customWidth="1"/>
  </cols>
  <sheetData>
    <row r="1" ht="35.85" customHeight="1" spans="1:4">
      <c r="A1" s="32" t="s">
        <v>99</v>
      </c>
      <c r="B1" s="32"/>
      <c r="C1" s="32"/>
      <c r="D1" s="32"/>
    </row>
    <row r="2" ht="16.35" customHeight="1" spans="1:4">
      <c r="A2" s="79"/>
      <c r="B2" s="79"/>
      <c r="C2" s="79"/>
      <c r="D2" s="79"/>
    </row>
    <row r="3" ht="16.35" customHeight="1" spans="1:4">
      <c r="A3" s="79" t="s">
        <v>100</v>
      </c>
      <c r="B3" s="35"/>
      <c r="C3" s="34"/>
      <c r="D3" s="72"/>
    </row>
    <row r="4" ht="16.35" customHeight="1" spans="1:4">
      <c r="A4" s="38" t="s">
        <v>3</v>
      </c>
      <c r="B4" s="39"/>
      <c r="C4" s="39"/>
      <c r="D4" s="72" t="s">
        <v>4</v>
      </c>
    </row>
    <row r="5" ht="26.1" customHeight="1" spans="1:4">
      <c r="A5" s="80" t="s">
        <v>5</v>
      </c>
      <c r="B5" s="80"/>
      <c r="C5" s="80" t="s">
        <v>6</v>
      </c>
      <c r="D5" s="80"/>
    </row>
    <row r="6" ht="26.1" customHeight="1" spans="1:4">
      <c r="A6" s="40" t="s">
        <v>7</v>
      </c>
      <c r="B6" s="40" t="s">
        <v>8</v>
      </c>
      <c r="C6" s="40" t="s">
        <v>7</v>
      </c>
      <c r="D6" s="40" t="s">
        <v>8</v>
      </c>
    </row>
    <row r="7" ht="26.1" customHeight="1" spans="1:4">
      <c r="A7" s="42" t="s">
        <v>101</v>
      </c>
      <c r="B7" s="10">
        <v>1089.65</v>
      </c>
      <c r="C7" s="42" t="s">
        <v>102</v>
      </c>
      <c r="D7" s="81">
        <v>1089.65</v>
      </c>
    </row>
    <row r="8" ht="26.1" customHeight="1" spans="1:4">
      <c r="A8" s="42" t="s">
        <v>103</v>
      </c>
      <c r="B8" s="10">
        <v>1089.65</v>
      </c>
      <c r="C8" s="42" t="s">
        <v>104</v>
      </c>
      <c r="D8" s="10">
        <v>740.74</v>
      </c>
    </row>
    <row r="9" ht="26.1" customHeight="1" spans="1:4">
      <c r="A9" s="42" t="s">
        <v>105</v>
      </c>
      <c r="B9" s="10"/>
      <c r="C9" s="42" t="s">
        <v>106</v>
      </c>
      <c r="D9" s="10">
        <v>222.43</v>
      </c>
    </row>
    <row r="10" ht="26.1" customHeight="1" spans="1:4">
      <c r="A10" s="42" t="s">
        <v>107</v>
      </c>
      <c r="B10" s="10"/>
      <c r="C10" s="42" t="s">
        <v>108</v>
      </c>
      <c r="D10" s="10">
        <v>44.7</v>
      </c>
    </row>
    <row r="11" ht="26.1" customHeight="1" spans="1:4">
      <c r="A11" s="42" t="s">
        <v>109</v>
      </c>
      <c r="B11" s="10"/>
      <c r="C11" s="42" t="s">
        <v>110</v>
      </c>
      <c r="D11" s="10">
        <v>81.78</v>
      </c>
    </row>
    <row r="12" ht="26.1" customHeight="1" spans="1:4">
      <c r="A12" s="42" t="s">
        <v>103</v>
      </c>
      <c r="B12" s="10"/>
      <c r="C12" s="42"/>
      <c r="D12" s="10"/>
    </row>
    <row r="13" ht="26.1" customHeight="1" spans="1:4">
      <c r="A13" s="42" t="s">
        <v>105</v>
      </c>
      <c r="B13" s="10"/>
      <c r="C13" s="42"/>
      <c r="D13" s="10"/>
    </row>
    <row r="14" ht="26.1" customHeight="1" spans="1:4">
      <c r="A14" s="42" t="s">
        <v>107</v>
      </c>
      <c r="B14" s="10"/>
      <c r="C14" s="42"/>
      <c r="D14" s="10"/>
    </row>
    <row r="15" ht="26.1" customHeight="1" spans="1:4">
      <c r="A15" s="82"/>
      <c r="B15" s="83"/>
      <c r="C15" s="82"/>
      <c r="D15" s="84"/>
    </row>
    <row r="16" ht="26.1" customHeight="1" spans="1:4">
      <c r="A16" s="82"/>
      <c r="B16" s="83"/>
      <c r="C16" s="82"/>
      <c r="D16" s="84"/>
    </row>
    <row r="17" ht="26.1" customHeight="1" spans="1:4">
      <c r="A17" s="82"/>
      <c r="B17" s="83"/>
      <c r="C17" s="82" t="s">
        <v>111</v>
      </c>
      <c r="D17" s="81"/>
    </row>
    <row r="18" ht="26.1" customHeight="1" spans="1:4">
      <c r="A18" s="82"/>
      <c r="B18" s="83"/>
      <c r="C18" s="82"/>
      <c r="D18" s="84"/>
    </row>
    <row r="19" ht="26.1" customHeight="1" spans="1:4">
      <c r="A19" s="80" t="s">
        <v>27</v>
      </c>
      <c r="B19" s="81">
        <v>1089.65</v>
      </c>
      <c r="C19" s="80" t="s">
        <v>28</v>
      </c>
      <c r="D19" s="81">
        <f>D8+D9+D10+D11</f>
        <v>1089.65</v>
      </c>
    </row>
  </sheetData>
  <mergeCells count="5">
    <mergeCell ref="A1:D1"/>
    <mergeCell ref="A2:D2"/>
    <mergeCell ref="A4:C4"/>
    <mergeCell ref="A5:B5"/>
    <mergeCell ref="C5:D5"/>
  </mergeCells>
  <printOptions horizontalCentered="1"/>
  <pageMargins left="0.392361111111111" right="0.392361111111111" top="0.392361111111111" bottom="0.392361111111111" header="0.5" footer="0.5"/>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29"/>
  <sheetViews>
    <sheetView workbookViewId="0">
      <pane ySplit="7" topLeftCell="A18" activePane="bottomLeft" state="frozen"/>
      <selection/>
      <selection pane="bottomLeft" activeCell="G27" sqref="G27"/>
    </sheetView>
  </sheetViews>
  <sheetFormatPr defaultColWidth="10" defaultRowHeight="13.5" outlineLevelCol="6"/>
  <cols>
    <col min="1" max="1" width="12.875" customWidth="1"/>
    <col min="2" max="2" width="43.625" customWidth="1"/>
    <col min="3" max="4" width="15.375" customWidth="1"/>
    <col min="5" max="6" width="14.375" customWidth="1"/>
    <col min="7" max="7" width="13.375" customWidth="1"/>
  </cols>
  <sheetData>
    <row r="1" ht="35.85" customHeight="1" spans="1:7">
      <c r="A1" s="32" t="s">
        <v>112</v>
      </c>
      <c r="B1" s="32"/>
      <c r="C1" s="32"/>
      <c r="D1" s="32"/>
      <c r="E1" s="32"/>
      <c r="F1" s="32"/>
      <c r="G1" s="32"/>
    </row>
    <row r="2" ht="16.35" customHeight="1" spans="1:7">
      <c r="A2" s="69"/>
      <c r="B2" s="69"/>
      <c r="C2" s="69"/>
      <c r="D2" s="69"/>
      <c r="E2" s="69"/>
      <c r="F2" s="69"/>
      <c r="G2" s="69"/>
    </row>
    <row r="3" ht="16.35" customHeight="1" spans="1:7">
      <c r="A3" s="70" t="s">
        <v>113</v>
      </c>
      <c r="B3" s="71"/>
      <c r="C3" s="71"/>
      <c r="D3" s="71"/>
      <c r="E3" s="71"/>
      <c r="F3" s="71"/>
      <c r="G3" s="71"/>
    </row>
    <row r="4" ht="16.35" customHeight="1" spans="1:7">
      <c r="A4" s="53" t="s">
        <v>3</v>
      </c>
      <c r="B4" s="54"/>
      <c r="C4" s="54"/>
      <c r="D4" s="54"/>
      <c r="E4" s="54"/>
      <c r="F4" s="54"/>
      <c r="G4" s="72" t="s">
        <v>4</v>
      </c>
    </row>
    <row r="5" ht="26.1" customHeight="1" spans="1:7">
      <c r="A5" s="6" t="s">
        <v>51</v>
      </c>
      <c r="B5" s="40" t="s">
        <v>52</v>
      </c>
      <c r="C5" s="40" t="s">
        <v>114</v>
      </c>
      <c r="D5" s="40"/>
      <c r="E5" s="40"/>
      <c r="F5" s="40"/>
      <c r="G5" s="40"/>
    </row>
    <row r="6" ht="26.1" customHeight="1" spans="1:7">
      <c r="A6" s="6"/>
      <c r="B6" s="40"/>
      <c r="C6" s="40" t="s">
        <v>35</v>
      </c>
      <c r="D6" s="40" t="s">
        <v>53</v>
      </c>
      <c r="E6" s="40"/>
      <c r="F6" s="40"/>
      <c r="G6" s="40" t="s">
        <v>54</v>
      </c>
    </row>
    <row r="7" ht="26.1" customHeight="1" spans="1:7">
      <c r="A7" s="6"/>
      <c r="B7" s="40"/>
      <c r="C7" s="40"/>
      <c r="D7" s="40" t="s">
        <v>41</v>
      </c>
      <c r="E7" s="40" t="s">
        <v>55</v>
      </c>
      <c r="F7" s="40" t="s">
        <v>56</v>
      </c>
      <c r="G7" s="40"/>
    </row>
    <row r="8" ht="26.1" customHeight="1" spans="1:7">
      <c r="A8" s="73"/>
      <c r="B8" s="5" t="s">
        <v>35</v>
      </c>
      <c r="C8" s="78">
        <f t="shared" ref="C8:G8" si="0">C9+C16+C23+C27</f>
        <v>1089.65</v>
      </c>
      <c r="D8" s="78">
        <f>D9+D16+D23+D27</f>
        <v>960.54</v>
      </c>
      <c r="E8" s="78">
        <f>E9+E16+E23+E27</f>
        <v>931.85</v>
      </c>
      <c r="F8" s="78">
        <f>F9+F16+F23+F27</f>
        <v>51.83</v>
      </c>
      <c r="G8" s="78">
        <f>G9+G16+G23+G27</f>
        <v>105.97</v>
      </c>
    </row>
    <row r="9" ht="26.1" customHeight="1" spans="1:7">
      <c r="A9" s="55" t="s">
        <v>57</v>
      </c>
      <c r="B9" s="42" t="s">
        <v>58</v>
      </c>
      <c r="C9" s="10">
        <f>C10</f>
        <v>740.74</v>
      </c>
      <c r="D9" s="10">
        <f t="shared" ref="D9:G9" si="1">D10</f>
        <v>611.63</v>
      </c>
      <c r="E9" s="10">
        <f>E10</f>
        <v>589.49</v>
      </c>
      <c r="F9" s="10">
        <f>F10+F15</f>
        <v>45.28</v>
      </c>
      <c r="G9" s="10">
        <f>G10</f>
        <v>105.97</v>
      </c>
    </row>
    <row r="10" ht="26.1" customHeight="1" spans="1:7">
      <c r="A10" s="55" t="s">
        <v>59</v>
      </c>
      <c r="B10" s="42" t="s">
        <v>60</v>
      </c>
      <c r="C10" s="10">
        <f>C11+C12+C13+C14+C15</f>
        <v>740.74</v>
      </c>
      <c r="D10" s="10">
        <v>611.63</v>
      </c>
      <c r="E10" s="10">
        <f>E11+E12+E13+E14+E15</f>
        <v>589.49</v>
      </c>
      <c r="F10" s="10">
        <v>43.48</v>
      </c>
      <c r="G10" s="10">
        <v>105.97</v>
      </c>
    </row>
    <row r="11" ht="26.1" customHeight="1" spans="1:7">
      <c r="A11" s="55" t="s">
        <v>61</v>
      </c>
      <c r="B11" s="42" t="s">
        <v>62</v>
      </c>
      <c r="C11" s="63">
        <v>611.63</v>
      </c>
      <c r="D11" s="63">
        <v>611.63</v>
      </c>
      <c r="E11" s="63">
        <v>568.15</v>
      </c>
      <c r="F11" s="63">
        <v>43.48</v>
      </c>
      <c r="G11" s="10"/>
    </row>
    <row r="12" ht="26.1" customHeight="1" spans="1:7">
      <c r="A12" s="55" t="s">
        <v>63</v>
      </c>
      <c r="B12" s="42" t="s">
        <v>64</v>
      </c>
      <c r="C12" s="10">
        <v>23.77</v>
      </c>
      <c r="D12" s="10"/>
      <c r="E12" s="10"/>
      <c r="F12" s="10"/>
      <c r="G12" s="10">
        <v>23.77</v>
      </c>
    </row>
    <row r="13" ht="26.1" customHeight="1" spans="1:7">
      <c r="A13" s="55" t="s">
        <v>65</v>
      </c>
      <c r="B13" s="42" t="s">
        <v>66</v>
      </c>
      <c r="C13" s="10">
        <v>80</v>
      </c>
      <c r="D13" s="10"/>
      <c r="E13" s="10"/>
      <c r="F13" s="10"/>
      <c r="G13" s="10">
        <v>80</v>
      </c>
    </row>
    <row r="14" ht="26.1" customHeight="1" spans="1:7">
      <c r="A14" s="55" t="s">
        <v>67</v>
      </c>
      <c r="B14" s="42" t="s">
        <v>68</v>
      </c>
      <c r="C14" s="10">
        <v>2.2</v>
      </c>
      <c r="D14" s="10"/>
      <c r="E14" s="10"/>
      <c r="F14" s="10"/>
      <c r="G14" s="10">
        <v>2.2</v>
      </c>
    </row>
    <row r="15" s="13" customFormat="1" ht="26.1" customHeight="1" spans="1:7">
      <c r="A15" s="59" t="s">
        <v>69</v>
      </c>
      <c r="B15" s="64" t="s">
        <v>70</v>
      </c>
      <c r="C15" s="63">
        <v>23.14</v>
      </c>
      <c r="D15" s="63">
        <v>23.14</v>
      </c>
      <c r="E15" s="63">
        <v>21.34</v>
      </c>
      <c r="F15" s="63">
        <v>1.8</v>
      </c>
      <c r="G15" s="63"/>
    </row>
    <row r="16" ht="26.1" customHeight="1" spans="1:7">
      <c r="A16" s="55" t="s">
        <v>71</v>
      </c>
      <c r="B16" s="42" t="s">
        <v>72</v>
      </c>
      <c r="C16" s="10">
        <f>C17+C21</f>
        <v>222.43</v>
      </c>
      <c r="D16" s="10">
        <f t="shared" ref="D16:F16" si="2">D17+D21</f>
        <v>222.43</v>
      </c>
      <c r="E16" s="10">
        <f>E17+E21</f>
        <v>215.88</v>
      </c>
      <c r="F16" s="10">
        <f>F17+F21</f>
        <v>6.55</v>
      </c>
      <c r="G16" s="10"/>
    </row>
    <row r="17" ht="26.1" customHeight="1" spans="1:7">
      <c r="A17" s="55" t="s">
        <v>73</v>
      </c>
      <c r="B17" s="42" t="s">
        <v>74</v>
      </c>
      <c r="C17" s="10">
        <f>C18+C19+C20</f>
        <v>182.43</v>
      </c>
      <c r="D17" s="10">
        <f t="shared" ref="D17:F17" si="3">D18+D19+D20</f>
        <v>182.43</v>
      </c>
      <c r="E17" s="10">
        <f>E18+E19+E20</f>
        <v>175.88</v>
      </c>
      <c r="F17" s="10">
        <f>F18+F19+F20</f>
        <v>6.55</v>
      </c>
      <c r="G17" s="10"/>
    </row>
    <row r="18" ht="26.1" customHeight="1" spans="1:7">
      <c r="A18" s="55" t="s">
        <v>75</v>
      </c>
      <c r="B18" s="42" t="s">
        <v>76</v>
      </c>
      <c r="C18" s="10">
        <v>33.72</v>
      </c>
      <c r="D18" s="10">
        <v>33.72</v>
      </c>
      <c r="E18" s="10">
        <v>27.17</v>
      </c>
      <c r="F18" s="10">
        <v>6.55</v>
      </c>
      <c r="G18" s="10"/>
    </row>
    <row r="19" ht="26.1" customHeight="1" spans="1:7">
      <c r="A19" s="55" t="s">
        <v>77</v>
      </c>
      <c r="B19" s="42" t="s">
        <v>78</v>
      </c>
      <c r="C19" s="10">
        <f>3.27+75.02</f>
        <v>78.29</v>
      </c>
      <c r="D19" s="10">
        <f t="shared" ref="D19:E19" si="4">3.27+75.02</f>
        <v>78.29</v>
      </c>
      <c r="E19" s="10">
        <f>3.27+75.02</f>
        <v>78.29</v>
      </c>
      <c r="F19" s="10"/>
      <c r="G19" s="10"/>
    </row>
    <row r="20" ht="26.1" customHeight="1" spans="1:7">
      <c r="A20" s="55" t="s">
        <v>79</v>
      </c>
      <c r="B20" s="42" t="s">
        <v>80</v>
      </c>
      <c r="C20" s="10">
        <v>70.42</v>
      </c>
      <c r="D20" s="10">
        <v>70.42</v>
      </c>
      <c r="E20" s="10">
        <v>70.42</v>
      </c>
      <c r="F20" s="10"/>
      <c r="G20" s="10"/>
    </row>
    <row r="21" ht="26.1" customHeight="1" spans="1:7">
      <c r="A21" s="55" t="s">
        <v>81</v>
      </c>
      <c r="B21" s="42" t="s">
        <v>82</v>
      </c>
      <c r="C21" s="10">
        <v>40</v>
      </c>
      <c r="D21" s="10">
        <v>40</v>
      </c>
      <c r="E21" s="10">
        <v>40</v>
      </c>
      <c r="F21" s="10"/>
      <c r="G21" s="10"/>
    </row>
    <row r="22" ht="26.1" customHeight="1" spans="1:7">
      <c r="A22" s="55" t="s">
        <v>83</v>
      </c>
      <c r="B22" s="42" t="s">
        <v>84</v>
      </c>
      <c r="C22" s="10">
        <v>40</v>
      </c>
      <c r="D22" s="10">
        <v>40</v>
      </c>
      <c r="E22" s="10">
        <v>40</v>
      </c>
      <c r="F22" s="10"/>
      <c r="G22" s="10"/>
    </row>
    <row r="23" ht="26.1" customHeight="1" spans="1:7">
      <c r="A23" s="55" t="s">
        <v>85</v>
      </c>
      <c r="B23" s="42" t="s">
        <v>86</v>
      </c>
      <c r="C23" s="10">
        <f>C25+C26</f>
        <v>44.7</v>
      </c>
      <c r="D23" s="10">
        <f>D24</f>
        <v>44.7</v>
      </c>
      <c r="E23" s="10">
        <f>E24</f>
        <v>44.7</v>
      </c>
      <c r="F23" s="10"/>
      <c r="G23" s="10"/>
    </row>
    <row r="24" ht="26.1" customHeight="1" spans="1:7">
      <c r="A24" s="55" t="s">
        <v>87</v>
      </c>
      <c r="B24" s="42" t="s">
        <v>88</v>
      </c>
      <c r="C24" s="10">
        <f>C25+C26</f>
        <v>44.7</v>
      </c>
      <c r="D24" s="10">
        <f t="shared" ref="D24:E24" si="5">D25+D26</f>
        <v>44.7</v>
      </c>
      <c r="E24" s="10">
        <f>E25+E26</f>
        <v>44.7</v>
      </c>
      <c r="F24" s="10"/>
      <c r="G24" s="10"/>
    </row>
    <row r="25" ht="26.1" customHeight="1" spans="1:7">
      <c r="A25" s="55" t="s">
        <v>89</v>
      </c>
      <c r="B25" s="42" t="s">
        <v>90</v>
      </c>
      <c r="C25" s="10">
        <v>43.12</v>
      </c>
      <c r="D25" s="10">
        <v>43.12</v>
      </c>
      <c r="E25" s="10">
        <v>43.12</v>
      </c>
      <c r="F25" s="10"/>
      <c r="G25" s="10"/>
    </row>
    <row r="26" s="13" customFormat="1" ht="26.1" customHeight="1" spans="1:7">
      <c r="A26" s="59" t="s">
        <v>91</v>
      </c>
      <c r="B26" s="64" t="s">
        <v>92</v>
      </c>
      <c r="C26" s="63">
        <v>1.58</v>
      </c>
      <c r="D26" s="63">
        <v>1.58</v>
      </c>
      <c r="E26" s="63">
        <v>1.58</v>
      </c>
      <c r="F26" s="63"/>
      <c r="G26" s="63"/>
    </row>
    <row r="27" ht="26.1" customHeight="1" spans="1:7">
      <c r="A27" s="55" t="s">
        <v>93</v>
      </c>
      <c r="B27" s="42" t="s">
        <v>94</v>
      </c>
      <c r="C27" s="10">
        <f>C28</f>
        <v>81.78</v>
      </c>
      <c r="D27" s="10">
        <f t="shared" ref="D27:E27" si="6">D28</f>
        <v>81.78</v>
      </c>
      <c r="E27" s="10">
        <f>E28</f>
        <v>81.78</v>
      </c>
      <c r="F27" s="10"/>
      <c r="G27" s="10"/>
    </row>
    <row r="28" ht="26.1" customHeight="1" spans="1:7">
      <c r="A28" s="55" t="s">
        <v>95</v>
      </c>
      <c r="B28" s="42" t="s">
        <v>96</v>
      </c>
      <c r="C28" s="10">
        <f>3.44+78.34</f>
        <v>81.78</v>
      </c>
      <c r="D28" s="10">
        <f t="shared" ref="D28:E29" si="7">3.44+78.34</f>
        <v>81.78</v>
      </c>
      <c r="E28" s="10">
        <f>3.44+78.34</f>
        <v>81.78</v>
      </c>
      <c r="F28" s="10"/>
      <c r="G28" s="10"/>
    </row>
    <row r="29" ht="26.1" customHeight="1" spans="1:7">
      <c r="A29" s="55" t="s">
        <v>97</v>
      </c>
      <c r="B29" s="42" t="s">
        <v>98</v>
      </c>
      <c r="C29" s="10">
        <f>3.44+78.34</f>
        <v>81.78</v>
      </c>
      <c r="D29" s="10">
        <f>3.44+78.34</f>
        <v>81.78</v>
      </c>
      <c r="E29" s="10">
        <f>3.44+78.34</f>
        <v>81.78</v>
      </c>
      <c r="F29" s="10"/>
      <c r="G29" s="10"/>
    </row>
  </sheetData>
  <mergeCells count="8">
    <mergeCell ref="A1:G1"/>
    <mergeCell ref="A4:F4"/>
    <mergeCell ref="C5:G5"/>
    <mergeCell ref="D6:F6"/>
    <mergeCell ref="A5:A7"/>
    <mergeCell ref="B5:B7"/>
    <mergeCell ref="C6:C7"/>
    <mergeCell ref="G6:G7"/>
  </mergeCells>
  <printOptions horizontalCentered="1"/>
  <pageMargins left="0.392361111111111" right="0.392361111111111" top="0.392361111111111" bottom="0.392361111111111" header="0.5" footer="0.5"/>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2"/>
  <sheetViews>
    <sheetView workbookViewId="0">
      <pane ySplit="6" topLeftCell="A15" activePane="bottomLeft" state="frozen"/>
      <selection/>
      <selection pane="bottomLeft" activeCell="F27" sqref="F27"/>
    </sheetView>
  </sheetViews>
  <sheetFormatPr defaultColWidth="10" defaultRowHeight="13.5" outlineLevelCol="5"/>
  <cols>
    <col min="1" max="1" width="0.125" customWidth="1"/>
    <col min="2" max="2" width="12.875" customWidth="1"/>
    <col min="3" max="3" width="55.75" customWidth="1"/>
    <col min="4" max="5" width="20.5" customWidth="1"/>
    <col min="6" max="6" width="20.125" customWidth="1"/>
  </cols>
  <sheetData>
    <row r="1" ht="35.85" customHeight="1" spans="1:6">
      <c r="A1" s="3"/>
      <c r="B1" s="32" t="s">
        <v>115</v>
      </c>
      <c r="C1" s="32"/>
      <c r="D1" s="32"/>
      <c r="E1" s="32"/>
      <c r="F1" s="32"/>
    </row>
    <row r="2" ht="16.35" customHeight="1" spans="2:6">
      <c r="B2" s="74"/>
      <c r="C2" s="74"/>
      <c r="D2" s="74"/>
      <c r="E2" s="74"/>
      <c r="F2" s="74"/>
    </row>
    <row r="3" ht="16.35" customHeight="1" spans="2:6">
      <c r="B3" s="75" t="s">
        <v>116</v>
      </c>
      <c r="C3" s="74"/>
      <c r="D3" s="74"/>
      <c r="E3" s="74"/>
      <c r="F3" s="74"/>
    </row>
    <row r="4" ht="16.35" customHeight="1" spans="2:6">
      <c r="B4" s="38" t="s">
        <v>3</v>
      </c>
      <c r="C4" s="39"/>
      <c r="D4" s="39"/>
      <c r="E4" s="39"/>
      <c r="F4" s="74" t="s">
        <v>4</v>
      </c>
    </row>
    <row r="5" ht="26.1" customHeight="1" spans="2:6">
      <c r="B5" s="6" t="s">
        <v>117</v>
      </c>
      <c r="C5" s="6"/>
      <c r="D5" s="5" t="s">
        <v>118</v>
      </c>
      <c r="E5" s="5"/>
      <c r="F5" s="5"/>
    </row>
    <row r="6" ht="26.1" customHeight="1" spans="2:6">
      <c r="B6" s="8" t="s">
        <v>51</v>
      </c>
      <c r="C6" s="8" t="s">
        <v>52</v>
      </c>
      <c r="D6" s="7" t="s">
        <v>35</v>
      </c>
      <c r="E6" s="7" t="s">
        <v>55</v>
      </c>
      <c r="F6" s="7" t="s">
        <v>56</v>
      </c>
    </row>
    <row r="7" ht="26.1" customHeight="1" spans="2:6">
      <c r="B7" s="8"/>
      <c r="C7" s="8" t="s">
        <v>35</v>
      </c>
      <c r="D7" s="57">
        <f>E7+F7</f>
        <v>983.68</v>
      </c>
      <c r="E7" s="57">
        <f>E8+E18+E28</f>
        <v>931.85</v>
      </c>
      <c r="F7" s="57">
        <f>1.8+50.03</f>
        <v>51.83</v>
      </c>
    </row>
    <row r="8" ht="26.1" customHeight="1" spans="1:6">
      <c r="A8" s="3">
        <v>0</v>
      </c>
      <c r="B8" s="76" t="s">
        <v>119</v>
      </c>
      <c r="C8" s="77" t="s">
        <v>120</v>
      </c>
      <c r="D8" s="57">
        <f t="shared" ref="D8:D32" si="0">E8+F8</f>
        <v>819.6</v>
      </c>
      <c r="E8" s="10">
        <f>E9+E10+E11+E12+E13+E14+E15+E16+E17</f>
        <v>819.6</v>
      </c>
      <c r="F8" s="10"/>
    </row>
    <row r="9" ht="26.1" customHeight="1" spans="1:6">
      <c r="A9" s="3"/>
      <c r="B9" s="76" t="s">
        <v>121</v>
      </c>
      <c r="C9" s="77" t="s">
        <v>122</v>
      </c>
      <c r="D9" s="57">
        <f>E9+F9</f>
        <v>263.87</v>
      </c>
      <c r="E9" s="10">
        <f>10.79+253.08</f>
        <v>263.87</v>
      </c>
      <c r="F9" s="10"/>
    </row>
    <row r="10" ht="26.1" customHeight="1" spans="1:6">
      <c r="A10" s="3"/>
      <c r="B10" s="76" t="s">
        <v>123</v>
      </c>
      <c r="C10" s="77" t="s">
        <v>124</v>
      </c>
      <c r="D10" s="57">
        <f>E10+F10</f>
        <v>160.41</v>
      </c>
      <c r="E10" s="10">
        <f>6.65+153.76</f>
        <v>160.41</v>
      </c>
      <c r="F10" s="10"/>
    </row>
    <row r="11" ht="26.1" customHeight="1" spans="1:6">
      <c r="A11" s="3"/>
      <c r="B11" s="76" t="s">
        <v>125</v>
      </c>
      <c r="C11" s="77" t="s">
        <v>126</v>
      </c>
      <c r="D11" s="57">
        <f>E11+F11</f>
        <v>113.37</v>
      </c>
      <c r="E11" s="10">
        <f>0.9+112.47</f>
        <v>113.37</v>
      </c>
      <c r="F11" s="10"/>
    </row>
    <row r="12" ht="26.1" customHeight="1" spans="1:6">
      <c r="A12" s="3"/>
      <c r="B12" s="76">
        <v>30107</v>
      </c>
      <c r="C12" s="60" t="s">
        <v>127</v>
      </c>
      <c r="D12" s="57">
        <f>E12+F12</f>
        <v>2.83</v>
      </c>
      <c r="E12" s="10">
        <v>2.83</v>
      </c>
      <c r="F12" s="10"/>
    </row>
    <row r="13" ht="26.1" customHeight="1" spans="1:6">
      <c r="A13" s="3"/>
      <c r="B13" s="76" t="s">
        <v>128</v>
      </c>
      <c r="C13" s="77" t="s">
        <v>129</v>
      </c>
      <c r="D13" s="57">
        <f>E13+F13</f>
        <v>78.29</v>
      </c>
      <c r="E13" s="10">
        <f>3.27+75.02</f>
        <v>78.29</v>
      </c>
      <c r="F13" s="10"/>
    </row>
    <row r="14" ht="26.1" customHeight="1" spans="1:6">
      <c r="A14" s="3"/>
      <c r="B14" s="76" t="s">
        <v>130</v>
      </c>
      <c r="C14" s="77" t="s">
        <v>131</v>
      </c>
      <c r="D14" s="57">
        <f>E14+F14</f>
        <v>70.42</v>
      </c>
      <c r="E14" s="10">
        <v>70.42</v>
      </c>
      <c r="F14" s="10"/>
    </row>
    <row r="15" ht="26.1" customHeight="1" spans="1:6">
      <c r="A15" s="3"/>
      <c r="B15" s="76" t="s">
        <v>132</v>
      </c>
      <c r="C15" s="77" t="s">
        <v>133</v>
      </c>
      <c r="D15" s="57">
        <f>E15+F15</f>
        <v>44.7</v>
      </c>
      <c r="E15" s="10">
        <f>1.58+43.12</f>
        <v>44.7</v>
      </c>
      <c r="F15" s="10"/>
    </row>
    <row r="16" ht="26.1" customHeight="1" spans="1:6">
      <c r="A16" s="3"/>
      <c r="B16" s="76" t="s">
        <v>134</v>
      </c>
      <c r="C16" s="77" t="s">
        <v>135</v>
      </c>
      <c r="D16" s="57">
        <f>E16+F16</f>
        <v>3.93</v>
      </c>
      <c r="E16" s="10">
        <f>0.17+3.76</f>
        <v>3.93</v>
      </c>
      <c r="F16" s="10"/>
    </row>
    <row r="17" ht="26.1" customHeight="1" spans="1:6">
      <c r="A17" s="3"/>
      <c r="B17" s="76" t="s">
        <v>136</v>
      </c>
      <c r="C17" s="77" t="s">
        <v>137</v>
      </c>
      <c r="D17" s="57">
        <f>E17+F17</f>
        <v>81.78</v>
      </c>
      <c r="E17" s="10">
        <f>3.44+78.34</f>
        <v>81.78</v>
      </c>
      <c r="F17" s="10"/>
    </row>
    <row r="18" ht="26.1" customHeight="1" spans="1:6">
      <c r="A18" s="3"/>
      <c r="B18" s="76" t="s">
        <v>138</v>
      </c>
      <c r="C18" s="77" t="s">
        <v>139</v>
      </c>
      <c r="D18" s="57">
        <f>E18+F18</f>
        <v>75.53</v>
      </c>
      <c r="E18" s="10">
        <v>43.96</v>
      </c>
      <c r="F18" s="10">
        <f>F19+F20+F21+F22+F23+F24+F25</f>
        <v>31.57</v>
      </c>
    </row>
    <row r="19" ht="26.1" customHeight="1" spans="1:6">
      <c r="A19" s="3"/>
      <c r="B19" s="76" t="s">
        <v>140</v>
      </c>
      <c r="C19" s="77" t="s">
        <v>141</v>
      </c>
      <c r="D19" s="57">
        <f>E19+F19</f>
        <v>9.89</v>
      </c>
      <c r="E19" s="10"/>
      <c r="F19" s="10">
        <f>0.63+9.26</f>
        <v>9.89</v>
      </c>
    </row>
    <row r="20" ht="26.1" customHeight="1" spans="1:6">
      <c r="A20" s="3"/>
      <c r="B20" s="76" t="s">
        <v>142</v>
      </c>
      <c r="C20" s="77" t="s">
        <v>143</v>
      </c>
      <c r="D20" s="57">
        <f>E20+F20</f>
        <v>1</v>
      </c>
      <c r="E20" s="10"/>
      <c r="F20" s="63">
        <v>1</v>
      </c>
    </row>
    <row r="21" ht="26.1" customHeight="1" spans="1:6">
      <c r="A21" s="3"/>
      <c r="B21" s="76" t="s">
        <v>144</v>
      </c>
      <c r="C21" s="77" t="s">
        <v>145</v>
      </c>
      <c r="D21" s="57">
        <f>E21+F21</f>
        <v>1.21</v>
      </c>
      <c r="E21" s="10"/>
      <c r="F21" s="10">
        <f>0.21+1</f>
        <v>1.21</v>
      </c>
    </row>
    <row r="22" ht="26.1" customHeight="1" spans="1:6">
      <c r="A22" s="3"/>
      <c r="B22" s="76" t="s">
        <v>146</v>
      </c>
      <c r="C22" s="77" t="s">
        <v>147</v>
      </c>
      <c r="D22" s="57">
        <f>E22+F22</f>
        <v>0.93</v>
      </c>
      <c r="E22" s="10"/>
      <c r="F22" s="10">
        <v>0.93</v>
      </c>
    </row>
    <row r="23" ht="26.1" customHeight="1" spans="1:6">
      <c r="A23" s="3"/>
      <c r="B23" s="76" t="s">
        <v>148</v>
      </c>
      <c r="C23" s="77" t="s">
        <v>149</v>
      </c>
      <c r="D23" s="57">
        <f>E23+F23</f>
        <v>7.33</v>
      </c>
      <c r="E23" s="10"/>
      <c r="F23" s="10">
        <v>7.33</v>
      </c>
    </row>
    <row r="24" ht="26.1" customHeight="1" spans="1:6">
      <c r="A24" s="3"/>
      <c r="B24" s="76" t="s">
        <v>150</v>
      </c>
      <c r="C24" s="77" t="s">
        <v>151</v>
      </c>
      <c r="D24" s="57">
        <f>E24+F24</f>
        <v>8.21</v>
      </c>
      <c r="E24" s="10"/>
      <c r="F24" s="10">
        <f>0.33+7.88</f>
        <v>8.21</v>
      </c>
    </row>
    <row r="25" ht="26.1" customHeight="1" spans="1:6">
      <c r="A25" s="3"/>
      <c r="B25" s="76" t="s">
        <v>152</v>
      </c>
      <c r="C25" s="77" t="s">
        <v>153</v>
      </c>
      <c r="D25" s="57">
        <f>E25+F25</f>
        <v>3</v>
      </c>
      <c r="E25" s="10"/>
      <c r="F25" s="10">
        <v>3</v>
      </c>
    </row>
    <row r="26" ht="26.1" customHeight="1" spans="1:6">
      <c r="A26" s="3"/>
      <c r="B26" s="76" t="s">
        <v>154</v>
      </c>
      <c r="C26" s="77" t="s">
        <v>155</v>
      </c>
      <c r="D26" s="57">
        <f>E26+F26</f>
        <v>43.96</v>
      </c>
      <c r="E26" s="10">
        <v>43.96</v>
      </c>
      <c r="F26" s="10"/>
    </row>
    <row r="27" ht="26.1" customHeight="1" spans="1:6">
      <c r="A27" s="3"/>
      <c r="B27" s="76" t="s">
        <v>156</v>
      </c>
      <c r="C27" s="77" t="s">
        <v>157</v>
      </c>
      <c r="D27" s="57">
        <f>E27+F27</f>
        <v>20.26</v>
      </c>
      <c r="E27" s="10"/>
      <c r="F27" s="10">
        <f>0.63+19.63</f>
        <v>20.26</v>
      </c>
    </row>
    <row r="28" ht="26.1" customHeight="1" spans="1:6">
      <c r="A28" s="3"/>
      <c r="B28" s="76" t="s">
        <v>158</v>
      </c>
      <c r="C28" s="77" t="s">
        <v>159</v>
      </c>
      <c r="D28" s="57">
        <f>E28+F28</f>
        <v>68.29</v>
      </c>
      <c r="E28" s="10">
        <v>68.29</v>
      </c>
      <c r="F28" s="10"/>
    </row>
    <row r="29" ht="26.1" customHeight="1" spans="1:6">
      <c r="A29" s="3"/>
      <c r="B29" s="76" t="s">
        <v>160</v>
      </c>
      <c r="C29" s="77" t="s">
        <v>161</v>
      </c>
      <c r="D29" s="57">
        <f>E29+F29</f>
        <v>14.67</v>
      </c>
      <c r="E29" s="10">
        <v>14.67</v>
      </c>
      <c r="F29" s="10"/>
    </row>
    <row r="30" ht="26.1" customHeight="1" spans="1:6">
      <c r="A30" s="3"/>
      <c r="B30" s="76" t="s">
        <v>162</v>
      </c>
      <c r="C30" s="77" t="s">
        <v>163</v>
      </c>
      <c r="D30" s="57">
        <f>E30+F30</f>
        <v>12.5</v>
      </c>
      <c r="E30" s="10">
        <v>12.5</v>
      </c>
      <c r="F30" s="10"/>
    </row>
    <row r="31" ht="26.1" customHeight="1" spans="1:6">
      <c r="A31" s="3"/>
      <c r="B31" s="76" t="s">
        <v>164</v>
      </c>
      <c r="C31" s="77" t="s">
        <v>165</v>
      </c>
      <c r="D31" s="57">
        <f>E31+F31</f>
        <v>40</v>
      </c>
      <c r="E31" s="10">
        <v>40</v>
      </c>
      <c r="F31" s="10"/>
    </row>
    <row r="32" ht="26.1" customHeight="1" spans="1:6">
      <c r="A32" s="3"/>
      <c r="B32" s="76" t="s">
        <v>166</v>
      </c>
      <c r="C32" s="77" t="s">
        <v>167</v>
      </c>
      <c r="D32" s="57">
        <f>E32+F32</f>
        <v>1.12</v>
      </c>
      <c r="E32" s="10">
        <v>1.12</v>
      </c>
      <c r="F32" s="10"/>
    </row>
  </sheetData>
  <mergeCells count="6">
    <mergeCell ref="B1:F1"/>
    <mergeCell ref="B2:F2"/>
    <mergeCell ref="B4:E4"/>
    <mergeCell ref="B5:C5"/>
    <mergeCell ref="D5:F5"/>
    <mergeCell ref="A8:A32"/>
  </mergeCells>
  <printOptions horizontalCentered="1"/>
  <pageMargins left="0.392361111111111" right="0.392361111111111" top="0.392361111111111" bottom="0.392361111111111" header="0.5" footer="0.5"/>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7"/>
  <sheetViews>
    <sheetView workbookViewId="0">
      <pane ySplit="6" topLeftCell="A7" activePane="bottomLeft" state="frozen"/>
      <selection/>
      <selection pane="bottomLeft" activeCell="A4" sqref="A4:E4"/>
    </sheetView>
  </sheetViews>
  <sheetFormatPr defaultColWidth="10" defaultRowHeight="13.5" outlineLevelRow="6" outlineLevelCol="5"/>
  <cols>
    <col min="1" max="1" width="29.5" customWidth="1"/>
    <col min="2" max="2" width="29" customWidth="1"/>
    <col min="3" max="4" width="17.75" customWidth="1"/>
    <col min="5" max="5" width="17.375" customWidth="1"/>
    <col min="6" max="6" width="17.875" customWidth="1"/>
  </cols>
  <sheetData>
    <row r="1" ht="35.85" customHeight="1" spans="1:6">
      <c r="A1" s="32" t="s">
        <v>168</v>
      </c>
      <c r="B1" s="32"/>
      <c r="C1" s="32"/>
      <c r="D1" s="32"/>
      <c r="E1" s="32"/>
      <c r="F1" s="32"/>
    </row>
    <row r="2" ht="16.35" customHeight="1" spans="1:6">
      <c r="A2" s="69"/>
      <c r="B2" s="69"/>
      <c r="C2" s="69"/>
      <c r="D2" s="69"/>
      <c r="E2" s="69"/>
      <c r="F2" s="69"/>
    </row>
    <row r="3" ht="16.35" customHeight="1" spans="1:6">
      <c r="A3" s="70" t="s">
        <v>169</v>
      </c>
      <c r="B3" s="71"/>
      <c r="C3" s="71"/>
      <c r="D3" s="71"/>
      <c r="E3" s="71"/>
      <c r="F3" s="71"/>
    </row>
    <row r="4" ht="16.35" customHeight="1" spans="1:6">
      <c r="A4" s="38" t="s">
        <v>3</v>
      </c>
      <c r="B4" s="39"/>
      <c r="C4" s="39"/>
      <c r="D4" s="39"/>
      <c r="E4" s="39"/>
      <c r="F4" s="72" t="s">
        <v>4</v>
      </c>
    </row>
    <row r="5" ht="26.1" customHeight="1" spans="1:6">
      <c r="A5" s="6" t="s">
        <v>170</v>
      </c>
      <c r="B5" s="40" t="s">
        <v>171</v>
      </c>
      <c r="C5" s="40" t="s">
        <v>172</v>
      </c>
      <c r="D5" s="40"/>
      <c r="E5" s="40"/>
      <c r="F5" s="40" t="s">
        <v>173</v>
      </c>
    </row>
    <row r="6" ht="26.1" customHeight="1" spans="1:6">
      <c r="A6" s="6"/>
      <c r="B6" s="40"/>
      <c r="C6" s="40" t="s">
        <v>41</v>
      </c>
      <c r="D6" s="40" t="s">
        <v>174</v>
      </c>
      <c r="E6" s="40" t="s">
        <v>175</v>
      </c>
      <c r="F6" s="40"/>
    </row>
    <row r="7" ht="26.1" customHeight="1" spans="1:6">
      <c r="A7" s="10">
        <v>3.93</v>
      </c>
      <c r="B7" s="10"/>
      <c r="C7" s="10">
        <v>3</v>
      </c>
      <c r="D7" s="10"/>
      <c r="E7" s="10">
        <v>3</v>
      </c>
      <c r="F7" s="10">
        <v>0.93</v>
      </c>
    </row>
  </sheetData>
  <mergeCells count="6">
    <mergeCell ref="A1:F1"/>
    <mergeCell ref="A4:E4"/>
    <mergeCell ref="C5:E5"/>
    <mergeCell ref="A5:A6"/>
    <mergeCell ref="B5:B6"/>
    <mergeCell ref="F5:F6"/>
  </mergeCells>
  <printOptions horizontalCentered="1"/>
  <pageMargins left="0.392361111111111" right="0.392361111111111" top="0.392361111111111" bottom="0.392361111111111" header="0.5" footer="0.5"/>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28"/>
  <sheetViews>
    <sheetView workbookViewId="0">
      <pane ySplit="6" topLeftCell="A7" activePane="bottomLeft" state="frozen"/>
      <selection/>
      <selection pane="bottomLeft" activeCell="A4" sqref="A4:D4"/>
    </sheetView>
  </sheetViews>
  <sheetFormatPr defaultColWidth="10" defaultRowHeight="13.5" outlineLevelCol="4"/>
  <cols>
    <col min="1" max="1" width="12.625" customWidth="1"/>
    <col min="2" max="2" width="58.75" customWidth="1"/>
    <col min="3" max="4" width="19.5" customWidth="1"/>
    <col min="5" max="5" width="19.375" customWidth="1"/>
  </cols>
  <sheetData>
    <row r="1" ht="35.85" customHeight="1" spans="1:5">
      <c r="A1" s="32" t="s">
        <v>176</v>
      </c>
      <c r="B1" s="32"/>
      <c r="C1" s="32"/>
      <c r="D1" s="32"/>
      <c r="E1" s="32"/>
    </row>
    <row r="2" ht="16.35" customHeight="1" spans="1:5">
      <c r="A2" s="69"/>
      <c r="B2" s="69"/>
      <c r="C2" s="69"/>
      <c r="D2" s="69"/>
      <c r="E2" s="69"/>
    </row>
    <row r="3" ht="16.35" customHeight="1" spans="1:5">
      <c r="A3" s="70" t="s">
        <v>177</v>
      </c>
      <c r="B3" s="71"/>
      <c r="C3" s="71"/>
      <c r="D3" s="71"/>
      <c r="E3" s="72"/>
    </row>
    <row r="4" ht="16.35" customHeight="1" spans="1:5">
      <c r="A4" s="38" t="s">
        <v>3</v>
      </c>
      <c r="B4" s="39"/>
      <c r="C4" s="39"/>
      <c r="D4" s="39"/>
      <c r="E4" s="72" t="s">
        <v>4</v>
      </c>
    </row>
    <row r="5" ht="26.1" customHeight="1" spans="1:5">
      <c r="A5" s="6" t="s">
        <v>51</v>
      </c>
      <c r="B5" s="40" t="s">
        <v>52</v>
      </c>
      <c r="C5" s="40" t="s">
        <v>178</v>
      </c>
      <c r="D5" s="40"/>
      <c r="E5" s="40"/>
    </row>
    <row r="6" ht="26.1" customHeight="1" spans="1:5">
      <c r="A6" s="6"/>
      <c r="B6" s="40"/>
      <c r="C6" s="40" t="s">
        <v>35</v>
      </c>
      <c r="D6" s="40" t="s">
        <v>53</v>
      </c>
      <c r="E6" s="40" t="s">
        <v>54</v>
      </c>
    </row>
    <row r="7" ht="26.1" customHeight="1" spans="1:5">
      <c r="A7" s="73"/>
      <c r="B7" s="5" t="s">
        <v>35</v>
      </c>
      <c r="C7" s="10"/>
      <c r="D7" s="10"/>
      <c r="E7" s="10"/>
    </row>
    <row r="8" ht="26.1" customHeight="1" spans="1:5">
      <c r="A8" s="55"/>
      <c r="B8" s="42"/>
      <c r="C8" s="10"/>
      <c r="D8" s="10"/>
      <c r="E8" s="10"/>
    </row>
    <row r="9" ht="24" customHeight="1" spans="1:5">
      <c r="A9" s="2" t="s">
        <v>179</v>
      </c>
      <c r="B9" s="2"/>
      <c r="C9" s="2"/>
      <c r="D9" s="2"/>
      <c r="E9" s="2"/>
    </row>
    <row r="10" ht="16.35" customHeight="1"/>
    <row r="11" ht="16.35" customHeight="1"/>
    <row r="12" ht="16.35" customHeight="1"/>
    <row r="13" ht="16.35" customHeight="1"/>
    <row r="14" ht="16.35" customHeight="1"/>
    <row r="15" ht="16.35" customHeight="1"/>
    <row r="16" ht="16.35" customHeight="1"/>
    <row r="17" ht="16.35" customHeight="1"/>
    <row r="18" ht="16.35" customHeight="1"/>
    <row r="19" ht="16.35" customHeight="1"/>
    <row r="20" ht="16.35" customHeight="1"/>
    <row r="21" ht="16.35" customHeight="1"/>
    <row r="22" ht="16.35" customHeight="1"/>
    <row r="23" ht="16.35" customHeight="1"/>
    <row r="24" ht="16.35" customHeight="1"/>
    <row r="25" ht="16.35" customHeight="1"/>
    <row r="26" ht="16.35" customHeight="1"/>
    <row r="27" ht="16.35" customHeight="1"/>
    <row r="28" ht="24" customHeight="1" spans="1:5">
      <c r="A28" s="2"/>
      <c r="B28" s="2"/>
      <c r="C28" s="2"/>
      <c r="D28" s="2"/>
      <c r="E28" s="2"/>
    </row>
  </sheetData>
  <mergeCells count="7">
    <mergeCell ref="A1:E1"/>
    <mergeCell ref="A4:D4"/>
    <mergeCell ref="C5:E5"/>
    <mergeCell ref="A9:E9"/>
    <mergeCell ref="A28:E28"/>
    <mergeCell ref="A5:A6"/>
    <mergeCell ref="B5:B6"/>
  </mergeCells>
  <printOptions horizontalCentered="1"/>
  <pageMargins left="0.392361111111111" right="0.392361111111111" top="0.392361111111111" bottom="0.392361111111111" header="0.5" footer="0.5"/>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封面</vt:lpstr>
      <vt:lpstr>收支1</vt:lpstr>
      <vt:lpstr>收入2</vt:lpstr>
      <vt:lpstr>支出3</vt:lpstr>
      <vt:lpstr>财拨收支4</vt:lpstr>
      <vt:lpstr>一般公共支5</vt:lpstr>
      <vt:lpstr>基本（经济）6</vt:lpstr>
      <vt:lpstr>三公7</vt:lpstr>
      <vt:lpstr>基金8</vt:lpstr>
      <vt:lpstr>项目支出9</vt:lpstr>
      <vt:lpstr>功能10</vt:lpstr>
      <vt:lpstr>政府经济11</vt:lpstr>
      <vt:lpstr>部门经济12</vt:lpstr>
      <vt:lpstr>项目(债务)13</vt:lpstr>
      <vt:lpstr>采购14</vt:lpstr>
      <vt:lpstr>服务15</vt:lpstr>
      <vt:lpstr>整体绩效16</vt:lpstr>
      <vt:lpstr>项目绩效17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third</cp:lastModifiedBy>
  <dcterms:created xsi:type="dcterms:W3CDTF">2023-01-31T11:30:08Z</dcterms:created>
  <dcterms:modified xsi:type="dcterms:W3CDTF">2023-01-31T13:10:46Z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2052-9.1.0.4337</vt:lpwstr>
  </property>
</Properties>
</file>