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tabRatio="944" firstSheet="34" activeTab="35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'2部门收支总表（分单位）'!$A$1:$P$13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'14项目支出表'!$1:$6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  <definedName name="_xlnm.Print_Titles" localSheetId="26">'4部门支出总表'!$1:$6</definedName>
    <definedName name="_xlnm.Print_Area" localSheetId="26">'4部门支出总表'!$A$1:$J$106</definedName>
    <definedName name="_xlnm.Print_Titles" localSheetId="29">'7财政拨款支出按功能分类'!$1:$6</definedName>
    <definedName name="_xlnm.Print_Titles" localSheetId="30">'8一般公共预算支出表'!$1:$5</definedName>
    <definedName name="_xlnm.Print_Area" localSheetId="32">'10一般公共预算基本支出表（按经济）'!$A$1:$F$61</definedName>
    <definedName name="_xlnm.Print_Area" localSheetId="40">'18机关运行经费'!$A$1:$F$29</definedName>
    <definedName name="_xlnm.Print_Titles" localSheetId="41">'19绩效情况表'!$1:$6</definedName>
  </definedNames>
  <calcPr fullCalcOnLoad="1"/>
</workbook>
</file>

<file path=xl/sharedStrings.xml><?xml version="1.0" encoding="utf-8"?>
<sst xmlns="http://schemas.openxmlformats.org/spreadsheetml/2006/main" count="2238" uniqueCount="580">
  <si>
    <t>附件</t>
  </si>
  <si>
    <t>抚顺市交通局2018年部门预算和“三公”经费预算公开表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</si>
  <si>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</si>
  <si>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</si>
  <si>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</si>
  <si>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</si>
  <si>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</si>
  <si>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</si>
  <si>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</si>
  <si>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</si>
  <si>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</si>
  <si>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</si>
  <si>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</si>
  <si>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</si>
  <si>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</si>
  <si>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</si>
  <si>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</si>
  <si>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</si>
  <si>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</si>
  <si>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</si>
  <si>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</si>
  <si>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</si>
  <si>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</si>
  <si>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</si>
  <si>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</si>
  <si>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部门名称：抚顺市交通局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</si>
  <si>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</si>
  <si>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</si>
  <si>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</si>
  <si>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</si>
  <si>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</si>
  <si>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</si>
  <si>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</si>
  <si>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</si>
  <si>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</si>
  <si>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</si>
  <si>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</si>
  <si>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</si>
  <si>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事业单位离退休</t>
  </si>
  <si>
    <t>四、国有资源（资产）有偿使用收入</t>
  </si>
  <si>
    <t xml:space="preserve">    机关事业单位基本养老保险缴费支出</t>
  </si>
  <si>
    <t>五、政府住房收入</t>
  </si>
  <si>
    <t xml:space="preserve">    机关事业单位职业年金缴费支出</t>
  </si>
  <si>
    <t>六、纳入政府性基金预算管理收入</t>
  </si>
  <si>
    <t>二、医疗卫生与计划生育支出</t>
  </si>
  <si>
    <t xml:space="preserve">  行政事业单位医疗</t>
  </si>
  <si>
    <t>七、纳入专户管理的行政事业性收费</t>
  </si>
  <si>
    <t xml:space="preserve">    行政单位医疗</t>
  </si>
  <si>
    <t xml:space="preserve">    事业单位医疗</t>
  </si>
  <si>
    <t>三、交通运输支出</t>
  </si>
  <si>
    <t xml:space="preserve">  公路水路运输</t>
  </si>
  <si>
    <t xml:space="preserve">    行政运行</t>
  </si>
  <si>
    <t xml:space="preserve">    一般行政管理事务</t>
  </si>
  <si>
    <t xml:space="preserve">    公路养护</t>
  </si>
  <si>
    <t xml:space="preserve">    公路运输管理</t>
  </si>
  <si>
    <t xml:space="preserve">    其他公路水路运输支出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</si>
  <si>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</si>
  <si>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</si>
  <si>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</si>
  <si>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</si>
  <si>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</si>
  <si>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</si>
  <si>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</si>
  <si>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</si>
  <si>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</si>
  <si>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</si>
  <si>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</si>
  <si>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</si>
  <si>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</si>
  <si>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</si>
  <si>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</si>
  <si>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</si>
  <si>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</si>
  <si>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</si>
  <si>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抚顺市交通局（本级）</t>
  </si>
  <si>
    <t>抚顺市公路运输管理处</t>
  </si>
  <si>
    <t>抚顺市交通培训管理处</t>
  </si>
  <si>
    <t>抚顺市城市客运交通管理处</t>
  </si>
  <si>
    <t xml:space="preserve">抚顺市交通工程质量与安全监督处
</t>
  </si>
  <si>
    <t>抚顺市公路管理局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</si>
  <si>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</si>
  <si>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</si>
  <si>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</si>
  <si>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</si>
  <si>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</si>
  <si>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</si>
  <si>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</si>
  <si>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103</t>
  </si>
  <si>
    <t>04</t>
  </si>
  <si>
    <t>42</t>
  </si>
  <si>
    <t>考试考务费</t>
  </si>
  <si>
    <t>07</t>
  </si>
  <si>
    <t>06</t>
  </si>
  <si>
    <t>事业单位国有资产出租出借收入</t>
  </si>
  <si>
    <t>抚顺市交通工程质量与安全监督处</t>
  </si>
  <si>
    <t>备注：科目编码填列的是除财政拨款外非税收入的科目编码</t>
  </si>
  <si>
    <t>2018年部门支出总体情况表</t>
  </si>
  <si>
    <t>公开表4</t>
  </si>
  <si>
    <t>社会保障和就业支出</t>
  </si>
  <si>
    <t>医疗卫生与计划生育支出</t>
  </si>
  <si>
    <t>交通运输支出</t>
  </si>
  <si>
    <t>住房保障支出</t>
  </si>
  <si>
    <t>2018年部门支出总体情况表（按功能科目）</t>
  </si>
  <si>
    <t>公开表5</t>
  </si>
  <si>
    <t>资金来源</t>
  </si>
  <si>
    <t>208</t>
  </si>
  <si>
    <t>05</t>
  </si>
  <si>
    <t xml:space="preserve">  </t>
  </si>
  <si>
    <t>01</t>
  </si>
  <si>
    <t>02</t>
  </si>
  <si>
    <t>210</t>
  </si>
  <si>
    <t>11</t>
  </si>
  <si>
    <t>214</t>
  </si>
  <si>
    <t>12</t>
  </si>
  <si>
    <t>99</t>
  </si>
  <si>
    <t>221</t>
  </si>
  <si>
    <t>2018年部门财政拨款收支总体情况表</t>
  </si>
  <si>
    <t>公开表6</t>
  </si>
  <si>
    <t>财政拨款收入预算</t>
  </si>
  <si>
    <t>财政拨款支出预算</t>
  </si>
  <si>
    <t>2018年部门财政拨款支出总体情况表（按功能科目）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</si>
  <si>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</si>
  <si>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</si>
  <si>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</si>
  <si>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</si>
  <si>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</si>
  <si>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</si>
  <si>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</si>
  <si>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</si>
  <si>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</si>
  <si>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</si>
  <si>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</si>
  <si>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小计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</si>
  <si>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</si>
  <si>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</si>
  <si>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</si>
  <si>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</si>
  <si>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</si>
  <si>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</si>
  <si>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</si>
  <si>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</si>
  <si>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</si>
  <si>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</si>
  <si>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</si>
  <si>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</si>
  <si>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</si>
  <si>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</si>
  <si>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</si>
  <si>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30106</t>
  </si>
  <si>
    <t xml:space="preserve">  伙食补助费</t>
  </si>
  <si>
    <t>3010650</t>
  </si>
  <si>
    <t xml:space="preserve">    伙食补助费（项目）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</si>
  <si>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</si>
  <si>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</si>
  <si>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</si>
  <si>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</si>
  <si>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</si>
  <si>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</si>
  <si>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</si>
  <si>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</si>
  <si>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</si>
  <si>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</si>
  <si>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</si>
  <si>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</si>
  <si>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</si>
  <si>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</si>
  <si>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</si>
  <si>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</si>
  <si>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</si>
  <si>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</si>
  <si>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</si>
  <si>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</si>
  <si>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</si>
  <si>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</si>
  <si>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</si>
  <si>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30203</t>
  </si>
  <si>
    <t xml:space="preserve">  咨询费</t>
  </si>
  <si>
    <t>3020350</t>
  </si>
  <si>
    <t xml:space="preserve">    咨询费（项目）</t>
  </si>
  <si>
    <t>30205</t>
  </si>
  <si>
    <t xml:space="preserve">  水费</t>
  </si>
  <si>
    <t>3020550</t>
  </si>
  <si>
    <t xml:space="preserve">    水费（项目）</t>
  </si>
  <si>
    <t>30206</t>
  </si>
  <si>
    <t xml:space="preserve">  电费</t>
  </si>
  <si>
    <t>3020650</t>
  </si>
  <si>
    <t xml:space="preserve">    电费（项目）</t>
  </si>
  <si>
    <t>30207</t>
  </si>
  <si>
    <t xml:space="preserve">  邮电费</t>
  </si>
  <si>
    <t>3020701</t>
  </si>
  <si>
    <t xml:space="preserve">    邮电费</t>
  </si>
  <si>
    <t>3020750</t>
  </si>
  <si>
    <t xml:space="preserve">    邮电费（项目）</t>
  </si>
  <si>
    <t>30208</t>
  </si>
  <si>
    <t xml:space="preserve">  取暖费</t>
  </si>
  <si>
    <t>3020804</t>
  </si>
  <si>
    <t xml:space="preserve">    公用取暖费</t>
  </si>
  <si>
    <t>30209</t>
  </si>
  <si>
    <t xml:space="preserve">  物业管理费</t>
  </si>
  <si>
    <t>3020950</t>
  </si>
  <si>
    <t xml:space="preserve">    物业管理费（项目）</t>
  </si>
  <si>
    <t>30211</t>
  </si>
  <si>
    <t xml:space="preserve">  差旅费</t>
  </si>
  <si>
    <t>3021101</t>
  </si>
  <si>
    <t xml:space="preserve">    差旅费</t>
  </si>
  <si>
    <t>30213</t>
  </si>
  <si>
    <t xml:space="preserve">  维修(护)费</t>
  </si>
  <si>
    <t>3021350</t>
  </si>
  <si>
    <t xml:space="preserve">    维修（护）费（项目）</t>
  </si>
  <si>
    <t>30216</t>
  </si>
  <si>
    <t xml:space="preserve">  培训费</t>
  </si>
  <si>
    <t>3021601</t>
  </si>
  <si>
    <t xml:space="preserve">    培训费</t>
  </si>
  <si>
    <t>3021650</t>
  </si>
  <si>
    <t xml:space="preserve">    培训费（项目）</t>
  </si>
  <si>
    <t>30217</t>
  </si>
  <si>
    <t xml:space="preserve">  公务接待费</t>
  </si>
  <si>
    <t>3021701</t>
  </si>
  <si>
    <t xml:space="preserve">    公务接待费</t>
  </si>
  <si>
    <t>30226</t>
  </si>
  <si>
    <t xml:space="preserve">  劳务费</t>
  </si>
  <si>
    <t>3022650</t>
  </si>
  <si>
    <t xml:space="preserve">    劳务费（项目）</t>
  </si>
  <si>
    <t>30227</t>
  </si>
  <si>
    <t xml:space="preserve">  委托业务费</t>
  </si>
  <si>
    <t>3022750</t>
  </si>
  <si>
    <t xml:space="preserve">    委托业务费（项目）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</si>
  <si>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</si>
  <si>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</si>
  <si>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</si>
  <si>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</si>
  <si>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</si>
  <si>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</si>
  <si>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</si>
  <si>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</si>
  <si>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</si>
  <si>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</si>
  <si>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</si>
  <si>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</si>
  <si>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</si>
  <si>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</si>
  <si>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</si>
  <si>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</si>
  <si>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</si>
  <si>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</si>
  <si>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3029999</t>
  </si>
  <si>
    <t xml:space="preserve">    其他商品和服务支出（项目）</t>
  </si>
  <si>
    <t>303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</si>
  <si>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</si>
  <si>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</si>
  <si>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</si>
  <si>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</si>
  <si>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</si>
  <si>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</si>
  <si>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</si>
  <si>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</si>
  <si>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</si>
  <si>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</si>
  <si>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</si>
  <si>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</si>
  <si>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30305</t>
  </si>
  <si>
    <t xml:space="preserve">  生活补助</t>
  </si>
  <si>
    <t>3030501</t>
  </si>
  <si>
    <t xml:space="preserve">    在职遗属补助</t>
  </si>
  <si>
    <t>30399</t>
  </si>
  <si>
    <t xml:space="preserve">  其他对个人和家庭的补助支出</t>
  </si>
  <si>
    <t>3039940</t>
  </si>
  <si>
    <t xml:space="preserve">    其他对个人和家庭的补助（统发）</t>
  </si>
  <si>
    <t>310</t>
  </si>
  <si>
    <t>资本性支出</t>
  </si>
  <si>
    <t>31002</t>
  </si>
  <si>
    <t xml:space="preserve">  办公设备购置</t>
  </si>
  <si>
    <t xml:space="preserve">    办公设备购置</t>
  </si>
  <si>
    <t>31005</t>
  </si>
  <si>
    <t xml:space="preserve">  基础设施建设</t>
  </si>
  <si>
    <t xml:space="preserve">    基础设施建设</t>
  </si>
  <si>
    <t>3010102</t>
  </si>
  <si>
    <t xml:space="preserve">    基本工资（非统发）</t>
  </si>
  <si>
    <t>3010302</t>
  </si>
  <si>
    <t xml:space="preserve">    奖金（非统发）</t>
  </si>
  <si>
    <t>30107</t>
  </si>
  <si>
    <t xml:space="preserve">  绩效工资</t>
  </si>
  <si>
    <t>3010702</t>
  </si>
  <si>
    <t xml:space="preserve">    绩效工资（非统发）</t>
  </si>
  <si>
    <t>3010802</t>
  </si>
  <si>
    <t xml:space="preserve">    机关事业单位基本养老保险缴费（非统发）</t>
  </si>
  <si>
    <t>3011002</t>
  </si>
  <si>
    <t xml:space="preserve">    职工基本医疗保险缴费（非统发）</t>
  </si>
  <si>
    <t>3011202</t>
  </si>
  <si>
    <t xml:space="preserve">    失业（非统发）</t>
  </si>
  <si>
    <t>3011204</t>
  </si>
  <si>
    <t xml:space="preserve">    工伤（非统发）</t>
  </si>
  <si>
    <t>3011206</t>
  </si>
  <si>
    <t xml:space="preserve">    医保大病统筹（含风险调剂金）（非统发）</t>
  </si>
  <si>
    <t>3011302</t>
  </si>
  <si>
    <t xml:space="preserve">    住房公积金（非统发）</t>
  </si>
  <si>
    <t>30199</t>
  </si>
  <si>
    <t xml:space="preserve">  其他工资福利支出</t>
  </si>
  <si>
    <t>3019990</t>
  </si>
  <si>
    <t xml:space="preserve">    其他工资福利支出（项目）</t>
  </si>
  <si>
    <t>30202</t>
  </si>
  <si>
    <t xml:space="preserve">  印刷费</t>
  </si>
  <si>
    <t>3020250</t>
  </si>
  <si>
    <t xml:space="preserve">    印刷费（项目）</t>
  </si>
  <si>
    <t>3020851</t>
  </si>
  <si>
    <t xml:space="preserve">    公用取暖费（项目）</t>
  </si>
  <si>
    <t>3021150</t>
  </si>
  <si>
    <t xml:space="preserve">    差旅费（项目）</t>
  </si>
  <si>
    <t>3021301</t>
  </si>
  <si>
    <t xml:space="preserve">    维修（护）费</t>
  </si>
  <si>
    <t>30214</t>
  </si>
  <si>
    <t xml:space="preserve">  租赁费</t>
  </si>
  <si>
    <t>3021450</t>
  </si>
  <si>
    <t xml:space="preserve">    租赁费（项目）</t>
  </si>
  <si>
    <t>30215</t>
  </si>
  <si>
    <t xml:space="preserve">  会议费</t>
  </si>
  <si>
    <t>3021501</t>
  </si>
  <si>
    <t xml:space="preserve">    会议费</t>
  </si>
  <si>
    <t>3021550</t>
  </si>
  <si>
    <t xml:space="preserve">    会议费（项目）</t>
  </si>
  <si>
    <t>3022601</t>
  </si>
  <si>
    <t xml:space="preserve">    劳务费（临时用工、劳务派遣）</t>
  </si>
  <si>
    <t>3023102</t>
  </si>
  <si>
    <t xml:space="preserve">    公务用车运行维护费（未车改）</t>
  </si>
  <si>
    <t>3023150</t>
  </si>
  <si>
    <t xml:space="preserve">    公务用车运行维护费（项目）</t>
  </si>
  <si>
    <t>3029949</t>
  </si>
  <si>
    <t xml:space="preserve">    其他商品和服务支出</t>
  </si>
  <si>
    <t>3030502</t>
  </si>
  <si>
    <t xml:space="preserve">    离退遗属补助</t>
  </si>
  <si>
    <t>3039941</t>
  </si>
  <si>
    <t xml:space="preserve">    其他对个人和家庭的补助（非统发）</t>
  </si>
  <si>
    <t>3023950</t>
  </si>
  <si>
    <t xml:space="preserve">    其他交通费用（项目）</t>
  </si>
  <si>
    <t>30303</t>
  </si>
  <si>
    <t xml:space="preserve">  退职(役)费</t>
  </si>
  <si>
    <t>3030301</t>
  </si>
  <si>
    <t xml:space="preserve">    退职（役）费</t>
  </si>
  <si>
    <t>30109</t>
  </si>
  <si>
    <t xml:space="preserve">  职业年金缴费</t>
  </si>
  <si>
    <t>3010902</t>
  </si>
  <si>
    <t xml:space="preserve">    职业年金缴费（非统发）</t>
  </si>
  <si>
    <t>3019941</t>
  </si>
  <si>
    <t xml:space="preserve">    其他工资福利支出（非统发）</t>
  </si>
  <si>
    <t>3020201</t>
  </si>
  <si>
    <t xml:space="preserve">    印刷费</t>
  </si>
  <si>
    <t>3020501</t>
  </si>
  <si>
    <t xml:space="preserve">    水费</t>
  </si>
  <si>
    <t>3020601</t>
  </si>
  <si>
    <t xml:space="preserve">    电费</t>
  </si>
  <si>
    <t>3020901</t>
  </si>
  <si>
    <t xml:space="preserve">    物业管理费</t>
  </si>
  <si>
    <t>3021401</t>
  </si>
  <si>
    <t xml:space="preserve">    租赁费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</si>
  <si>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</si>
  <si>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</si>
  <si>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</si>
  <si>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</si>
  <si>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</si>
  <si>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</si>
  <si>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</si>
  <si>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</si>
  <si>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</si>
  <si>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</si>
  <si>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</si>
  <si>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</si>
  <si>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</si>
  <si>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</si>
  <si>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</si>
  <si>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</si>
  <si>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</si>
  <si>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</si>
  <si>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</si>
  <si>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</si>
  <si>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</si>
  <si>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</si>
  <si>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</si>
  <si>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</si>
  <si>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</si>
  <si>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</si>
  <si>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 xml:space="preserve">    咨询费</t>
  </si>
  <si>
    <t xml:space="preserve">    手续费</t>
  </si>
  <si>
    <t xml:space="preserve">    取暖费</t>
  </si>
  <si>
    <t xml:space="preserve">    因公出国（境）费用</t>
  </si>
  <si>
    <t xml:space="preserve">    维修(护)费</t>
  </si>
  <si>
    <t>15</t>
  </si>
  <si>
    <t>16</t>
  </si>
  <si>
    <t>17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</si>
  <si>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</si>
  <si>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</si>
  <si>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</si>
  <si>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</si>
  <si>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</si>
  <si>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</si>
  <si>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</si>
  <si>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</si>
  <si>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</si>
  <si>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</si>
  <si>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</si>
  <si>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</si>
  <si>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</si>
  <si>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</si>
  <si>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</si>
  <si>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</si>
  <si>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</si>
  <si>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>40</t>
  </si>
  <si>
    <t xml:space="preserve">    税金及附加费用</t>
  </si>
  <si>
    <t>对个人家庭补助支出</t>
  </si>
  <si>
    <t xml:space="preserve">    离休费</t>
  </si>
  <si>
    <t xml:space="preserve">    退休费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</si>
  <si>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</si>
  <si>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</si>
  <si>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</si>
  <si>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</si>
  <si>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</si>
  <si>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</si>
  <si>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</si>
  <si>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</si>
  <si>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</si>
  <si>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</si>
  <si>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</si>
  <si>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</si>
  <si>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t>注：本部门没有纳入预算管理的政府基金收入，也没有使用纳入预算管理的政府性基金收入安排的支出，故本表无数据。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</si>
  <si>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</si>
  <si>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</si>
  <si>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注：本部门没有国有资本经营收入，也没有国有资本经营预算支出，故本表无数据。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</si>
  <si>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</si>
  <si>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</si>
  <si>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</si>
  <si>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</si>
  <si>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</si>
  <si>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 抚顺市交通局（本级）</t>
  </si>
  <si>
    <t>交通大厦运行费</t>
  </si>
  <si>
    <t xml:space="preserve">一、机关商品服务支出58万元：1、物业管理费20万元（全楼物业管理费52万元，其中交通局分摊20万元，运输处20万元，客管处6万元，公路局6万元）。2、大楼保安费6.5万元（全楼保安费2500元×7人×12个月=21万元，其中交通局分摊6.5万元，运输处6万元，客管处1.5万元，公路局7万元）。3、电费12万元（1万元×12个月）。4、水费排污费3.15万元。5、消防、防雷、电梯检测费1.2万元。6、饮用水年检及水箱清洗费1.4万元。7、局宽带及有线电视费1.45万元。8、地下室维护保养及下水道外线维修1.5万元。9、地下室消防控制柜4万元。10、办公楼内其他各种设施维修维护费6.8万元。
</t>
  </si>
  <si>
    <t>交通管理专项业务经费</t>
  </si>
  <si>
    <t xml:space="preserve">一、机关商品和服务支出29.4万元：（一）全省12328交通服务监督热线经费3.8万元。1、线路租用费1.5万元。2、电话通信费0.3万元。3、业务培训费2万元。（二）专业技术评定费1.6万元。（拟评审100人×160元/人）（三）办公耗材6万元。（四）法制工作经费4万元：1、法制宣传、人员培训2万元。2、聘请法律顾问费2万元。（五）图版制作费1万元。（六）安全生产工作经费13万元：1、安全生产培训费3.7万元。2、应急演练费用6万元。3、聘请专家，开展专业化安全生产督查检查2万元。4、反恐工作经费1.3万元。二、机关基本性支出4.1万元：（一）办公设备购置4.1万元：1、台式办公计算机8台，3.12万元。2、隔离卡、附加硬盘各8套，0.56万元。3、笔记本1台，0.4万元（人事工资软件专用）。
</t>
  </si>
  <si>
    <t>办公楼内电线线路改造</t>
  </si>
  <si>
    <t>一、机关商品服务支出67万元：（一）维修费67万元：1、办公楼内各用电设备准备重新更换4平电线，大约费用每层4.5万元，全楼总费用约67万元。其中：电工人工包括线路空管、电线接头焊锡处理等费用约为27万元、电线材料费用约为24万元、灯具拆除及安装费约为2万元，工程管理费4%和税金17%两项费用为14万元。以上费用计划分两年支付，2018年安排27万元，2019年安排40万元。</t>
  </si>
  <si>
    <t>抚顺市城区加气站布局规划编制费</t>
  </si>
  <si>
    <t>根据抚顺市交通总体规划和市政府指示,需要编制《抚顺市中心城区加气站布局专项规划》，编制费用40万元。</t>
  </si>
  <si>
    <t>农村公路管理体制调整后需市财政补贴资金</t>
  </si>
  <si>
    <t>2013年4月1日实施的《辽宁省农村公路管理办法》，将县、乡和村级公路纳入农村公路管理范畴，明确了县区人民政府为农村公路建设、养护和管理责任主体。农村公路建设、养护资金采取省、市财政补贴，不足部分县区自筹的方式解决。2018年需要落实地方配套资金1536万元。其中：县级公路大中修省财政补贴资金约7262万元，市财政按1∶9比例应配套资金807万元。2、乡村公路大中修及小修保养省财政补贴资金增至2430万元，市财政按不低于30%比例配套资金729万元。年初预算暂按1500万元安排。</t>
  </si>
  <si>
    <t>伙食补助费</t>
  </si>
  <si>
    <t>独立办公伙食补助6.7万元：（1）交通局在职编制人数为33人，按1512元/人计算，小计5万元。（2）在财政开支公益性岗位11人，按1512/人计算，小计1.7万元。</t>
  </si>
  <si>
    <t>维稳费</t>
  </si>
  <si>
    <t>为了维护运输市场的稳定发展，确保执法人员能有效开展稽查执法、打击暴力抗法等工作，我单位共需维稳费30万元,具体明细如下：全国大型会议及活动召开时需到北京、沈阳控防劝返的相关费用支出25万（到北京3500元*50人=17.5万；到沈阳1500元*50人=7.5万元）；2.信访稳定需办公费用5万元。</t>
  </si>
  <si>
    <t>交通大厦及基层站所运行经费</t>
  </si>
  <si>
    <t>1、分摊交通大厦费用48万元，其中电费15万元，物业管理费20万元，电梯检测维护保养费1万元，大楼水费、排污费1万元，保安费6万元，办公楼内各种设施维修物料费用3万元，宽带网络使用及除雪消防等费用2万元；2、基层站所水电、物业费9万元（各所平均支出0.65万元/每月*14站所=9万）；3、抚顺县运管所房屋租赁费5万元；4、基层站、所自烧锅炉取暖补贴8万元（新宾县1759.5平、抚顺县站1168平，约30元/平*2927平=8.8万）。以上合计70万。</t>
  </si>
  <si>
    <t>全地区所需独立办公伙食补贴包括：1、市本级交通大厦内在职人员 65人*1512=98280元；2、市本级市区所在职人员 47人*1512=71064元；3、县区所在职人员（新宾县、抚顺县、顺城所、清原所）115人*1512=173880元。以上共计在职人员所需伙食补贴：227人*1512=343224元。</t>
  </si>
  <si>
    <t>行业治理整顿</t>
  </si>
  <si>
    <t>对出租车市场、客运班车市场、危险货物运输和水上漂流等行业存在的黑车、拒载、索要高价、违章运输和安全隐患等进行专项整治（尤其是节假日和重大时段期间）。其中（1、行业治理专项整治需差旅费10万；2、办公费5万；3、行业治理整顿宣传费用2万；4、执法执勤用车维修维护费用20万；5、其他执法执勤中所需费用8万）</t>
  </si>
  <si>
    <t>从业人员考试成本性支出</t>
  </si>
  <si>
    <t>从业人员考试成本性支出35.72万元：一、劳务费4.6万元：从业资格实操考试聘请专业考试老师费用4.6万元。二、印刷费2万元：道路运输从业人员档案袋0.9万元，档案皮0.13万元，巡游网约车背景审查登记表0.08万元，考试申请表0.26万元，培训记录0.25万元，非税收入收据0.3万元，一般缴款书0.12万元。三、其他交通费用5.4万元：专用考试用车经费5.4万元。四、办公房屋维修及运行费用13.42万元：（一）维修（护）费7.35万元。房屋及实操场地维修4万元、刮大白3.35万元。（二）物业费1万元。（三）电费2.07万元。（四）水费1万元。（五）邮电费2万元。五、考试用设备及耗材10.3万元：（一）办公费2.96万元：购置耗材2.96万元。（二）办公设备购置7.34万元：购置考试用电脑主机30台6万元，考场用立式空调2台1万元，凭证装订机1台0.34万元。</t>
  </si>
  <si>
    <t>驾培行业管理费用</t>
  </si>
  <si>
    <t>驾培行业运行管理费用3万元：一、参加部省组织的业务培训及县区考试3万元：（一）培训费0.78万元。（二）差旅费2.22万元。</t>
  </si>
  <si>
    <t>独立办公伙食补贴3.93万元：人员编制26人，实际在职职工26人，1512元/人*26人=39312元。</t>
  </si>
  <si>
    <t>办公运行经费</t>
  </si>
  <si>
    <t>（一）、办公大楼运行维护费17万。1、公用电费、电梯费用、亮化及防雷检测、垃圾清运费等5万元，水费1.5万元，小计6.5万元。2、物业管理费6万元。3、保安费用1.5万元。4、分摊公用维修费、地下室维修费、消防、排污除雪等费用3万元。（二）省级运营监管系统对接及执法设备购置2万元。1、打印机：1台（1台*1200元=1200元）。2、台式计算机1台（1台*3700=3700元）。  3、扫描仪：2个（2个*1000元=2000元）。4、执法记录仪：1个（1个*1850元=1850元）。5、笔记本电脑：1台（1台*5000=5000元）。6、复印机：1台（1台*5000=5000元）。7、移动硬盘：1个（1个*1250=1250元）。</t>
  </si>
  <si>
    <t>客运专项工作经费</t>
  </si>
  <si>
    <t>客运专项工作经费15万元。1、“双评活动”、“星级评定”标识、考核、评审等费用4万元。其中：各营运车辆安装LDE显示屏80个（80*300=24000元）；考核、评审费用6000元。“公交出行宣传周”费用1万元。其中：资料印刷3000元、文化展板制作5000元及宣传费用2000元。2、公交线路调整电台电视台及报纸公告费1万元。（500元*20天=10000元）。3、公交安全检查、公交安全演练和燃油补贴发放线路考核经费4万元。4、客流及线路外业调查经费6万元。用于车辆油料及人员误餐补助等。</t>
  </si>
  <si>
    <t>独立办公伙食补贴42336元。其中在职职工24人*1512元/人=36288元；临时工4人*1512元/人=6048元。</t>
  </si>
  <si>
    <t>农村公路项目第三方质量检测</t>
  </si>
  <si>
    <t xml:space="preserve">为确保完成省市绩效考核目标,拟聘请第三方检测公司对全地区农村公路完成情况进行抽检式核查。2018年预计第三方检测费用60万元。
2018年市公路管理局非税收入23.8万元（房租收入）,扣除财政沉淀5%后余22万元,拟将此资金用于2017年农村公路项目第三方检测费用，不足部分单位自筹。 
</t>
  </si>
  <si>
    <t>抚顺市财政局2018年市本级政府采购预算</t>
  </si>
  <si>
    <t>公开表15</t>
  </si>
  <si>
    <t>部门：抚顺市交通局</t>
  </si>
  <si>
    <t>单位名称/项目名称</t>
  </si>
  <si>
    <t>金额</t>
  </si>
  <si>
    <t>采购内容</t>
  </si>
  <si>
    <t>货物</t>
  </si>
  <si>
    <t>工程</t>
  </si>
  <si>
    <t>服务</t>
  </si>
  <si>
    <t>抚顺市交通局</t>
  </si>
  <si>
    <t xml:space="preserve">  办公楼内电线线路改造</t>
  </si>
  <si>
    <t>办公楼内各用电设备准备重新更换4平电线，大约费用每层4.5万元，全楼总费用约67万元。其中：电工人工包括线路空管、电线接头焊锡处理等费用约为27万元、电线材料费用约为24万元、灯具拆除及安装费约为2万元，工程管理费4%和税金17%两项费用为14万元。以上费用计划分两年支付，2018年支付27万元，2019年支付40万元。</t>
  </si>
  <si>
    <t xml:space="preserve">  抚顺市城区加气站布局规划编制费</t>
  </si>
  <si>
    <t>依据《关于申请抚顺市中心城区加气站专项规划编制费的请示》（抚交发〔2017〕84号）。根据抚顺市公交总体规划和市政府指示，需要编制《抚顺市中心城区加气站布局转型规划》，编制费用40万元。</t>
  </si>
  <si>
    <t xml:space="preserve">  交通大厦运行费</t>
  </si>
  <si>
    <t>物业管理费52万元。负责交通大厦全楼的物业服务，包括保洁、维修服务等。</t>
  </si>
  <si>
    <t xml:space="preserve">  农村公路项目第三方质量检测</t>
  </si>
  <si>
    <t>检测路基、路面、桥梁等。</t>
  </si>
  <si>
    <t xml:space="preserve">  2018年干线公路养护巡查检测费</t>
  </si>
  <si>
    <t>2018年抚顺市1055.7公里的干线公路养护巡查检测服务。</t>
  </si>
  <si>
    <t xml:space="preserve">  市区巡游出租汽车电子识别卡</t>
  </si>
  <si>
    <t>市区巡游出租汽车电子识别卡。</t>
  </si>
  <si>
    <t xml:space="preserve">  交通工程检测设备等</t>
  </si>
  <si>
    <t>逆反射标志测量仪、逆反射标线测量仪、涂层附着性能测定仪、标线厚度测定仪、超声波测厚仪、手持激光测距仪、数字显示千分尺、立柱竖直度仪、执法记录仪。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</si>
  <si>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</si>
  <si>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</si>
  <si>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</si>
  <si>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</si>
  <si>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</si>
  <si>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</si>
  <si>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</si>
  <si>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</si>
  <si>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物业管理服务</t>
  </si>
  <si>
    <t>企业</t>
  </si>
  <si>
    <t>政府采购</t>
  </si>
  <si>
    <t>规划编制</t>
  </si>
  <si>
    <t>质量检测</t>
  </si>
  <si>
    <t>2018年部门一般公共预算“三公”经费支出情况表</t>
  </si>
  <si>
    <t>公开表17</t>
  </si>
  <si>
    <t>项目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</si>
  <si>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</si>
  <si>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</si>
  <si>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</si>
  <si>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</si>
  <si>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</si>
  <si>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</si>
  <si>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</si>
  <si>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</si>
  <si>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说明：公务接待费增加原因为市公路运输管理处2018年迎接检查、维稳控访等公务接待费用预算增加，未超2%公用经费比例。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</si>
  <si>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</si>
  <si>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</si>
  <si>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</si>
  <si>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</si>
  <si>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</si>
  <si>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</si>
  <si>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</si>
  <si>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</si>
  <si>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</si>
  <si>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</si>
  <si>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</si>
  <si>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</si>
  <si>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</si>
  <si>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通过交通大厦运行项目的执行，保证交通大厦正常运行，保证交通局机关日常办公，完成交通局主要职能，提高办事效率，完成政府绩效考核目标。</t>
  </si>
  <si>
    <t>项目开始时间为2018年1月，结束时间为2018年12月。</t>
  </si>
  <si>
    <t>每月按时交纳电费</t>
  </si>
  <si>
    <t>每月按时交纳物业费</t>
  </si>
  <si>
    <t>每月按时交纳水费</t>
  </si>
  <si>
    <t>每季度按时交纳保安费</t>
  </si>
  <si>
    <t>保证交通大厦正常运行。</t>
  </si>
  <si>
    <t>1、通过加强对12328电话的运行管理，充分发挥12328电话服务、应急和监督功能，依法高效受理和处理群众诉求事项，做到有报比接、违法比查、事事有结果、件件有回音。实现12328电话业务网上受理、转办、接受、回复、反馈和办结，提高运行效率和管理水平。2、通过加大安全生产投入，进一步强化交通系统安全生产管理工作，落实安全生产的责任，提高安全生产意识，掌握安全生产知识，增强应急处置能力，消除各类安全生产隐患，遏制重特大事故的发生，确保交通系统安全生产形势的稳定。</t>
  </si>
  <si>
    <t>对100人进行专业技术评审。</t>
  </si>
  <si>
    <t>聘请2名法律顾问。</t>
  </si>
  <si>
    <t>对50人进行2天安全生产培训。</t>
  </si>
  <si>
    <t>开展安全生产应急演练1次。</t>
  </si>
  <si>
    <t>充分发挥12328电话服务、应急和监督功能，提高群众满意率。</t>
  </si>
  <si>
    <t>提高安全生产意识，掌握安全生产知识，增强应急处置能力。</t>
  </si>
  <si>
    <t>提高依法行政能力。</t>
  </si>
  <si>
    <t>保障办公楼内用电安全。</t>
  </si>
  <si>
    <t>项目开始时间为2018年7月，结束时间为2018年9月。</t>
  </si>
  <si>
    <t>更换各楼层有安全隐患的电线。</t>
  </si>
  <si>
    <t>保证大厦用电安全。</t>
  </si>
  <si>
    <t>降低安全隐患。</t>
  </si>
  <si>
    <t>按时完成抚顺市中心城区加气站布局专项规划。</t>
  </si>
  <si>
    <t>20个工作日内完成规划初稿。</t>
  </si>
  <si>
    <t>30个工作日内完成规划定稿。</t>
  </si>
  <si>
    <t>使城区加气站布局规划合理。</t>
  </si>
  <si>
    <t>继续加大全市农村公路网维修改造力度,以确保县域公路的通行质量和路况水平逐年提高,完成市政府"四好农村路"建设实施目标。</t>
  </si>
  <si>
    <t>完成基础调研，制定并上报实施计划。</t>
  </si>
  <si>
    <t>完成施工图设计。</t>
  </si>
  <si>
    <t>完成招投标工作，开始工程施工。</t>
  </si>
  <si>
    <t>2018年12月30日之前总体形象进度达到100%。</t>
  </si>
  <si>
    <t>保证路况完好，给百姓提供良好的出行环境。</t>
  </si>
  <si>
    <t>持续维护运输市场稳定。</t>
  </si>
  <si>
    <t>稳定运输市场秩序，使行业实现有序竞争，良性发展。</t>
  </si>
  <si>
    <t>确保该项目正常有序完成，保障运输管理工作顺利开展。</t>
  </si>
  <si>
    <t>按时缴纳交通大厦及基层站所水、电、取暖费等运行经费。</t>
  </si>
  <si>
    <t>确保交通大厦内工作正常运行。</t>
  </si>
  <si>
    <t>确保基层站所工作正常运行。</t>
  </si>
  <si>
    <t>确保项目按时完成，使道路运输行业监管工作正常有序开展。</t>
  </si>
  <si>
    <t>本项目预计在2018年全年当中不定期对出租车市场、客运班车市场、危险货物运输和水上漂流等行业存在的黑车、拒载、索要高价、违章运输和安全隐患等进行专项整治。</t>
  </si>
  <si>
    <t>对出租车市场、客运班车市场、危险货物运输和水上漂流等行业存在的黑车、拒载、索要高价、违章运输和安全隐患等进行专项整治（尤其是节假日和重大时段期间）。</t>
  </si>
  <si>
    <t>使道路运输行业监管工作正常有序开展，改善道路运输行业经营环境，确保行业治理整顿有所成效。</t>
  </si>
  <si>
    <t>通过对各类道路运输从业人员的考试，提高了道路运输从业人员的综合素质，提高了道路安全意识和法律意识，提高了服务质量和职业道德水准。</t>
  </si>
  <si>
    <t>完成各类道路运输从业人员考试合格发证6000人。</t>
  </si>
  <si>
    <t>完成各类道路运输从业人员诚信考核50000人。</t>
  </si>
  <si>
    <t>提高了道路运输从业人员的道德水准和服务质量。</t>
  </si>
  <si>
    <t>增加了道路运输从业人员的就业几率。</t>
  </si>
  <si>
    <t>提高了道路运输从业人员综合素质。</t>
  </si>
  <si>
    <t>规范机动车驾驶员培训经营活动，维护机动车驾驶员培训市场秩序，保护各方当事人的合法权益。</t>
  </si>
  <si>
    <t>完成全地区驾校诚信考核工作。</t>
  </si>
  <si>
    <t>完成初学机动车驾驶员培训30000人。</t>
  </si>
  <si>
    <t>完成计时培训系统推广使用工作。</t>
  </si>
  <si>
    <t>提高驾校服务质量。</t>
  </si>
  <si>
    <t>维护机动车驾驶员培训市场秩序。</t>
  </si>
  <si>
    <t>保护各方当事人的合法权益。</t>
  </si>
  <si>
    <t>保证城市客运市场稳定。</t>
  </si>
  <si>
    <t>保证全市客运工作满足城市发展需要。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</si>
</sst>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_);[Red]\(#,##0.00\)"/>
    <numFmt numFmtId="180" formatCode="0.00_ "/>
    <numFmt numFmtId="181" formatCode="#,##0.0000"/>
    <numFmt numFmtId="182" formatCode="#,##0.0"/>
    <numFmt numFmtId="183" formatCode="0.00_);[Red]\(0.00\)"/>
  </numFmts>
  <fonts count="46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37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0" fillId="10" borderId="2" applyNumberFormat="0" applyFont="0" applyAlignment="0" applyProtection="0"/>
    <xf numFmtId="0" fontId="2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3" fillId="13" borderId="0" applyNumberFormat="0" applyBorder="0" applyAlignment="0" applyProtection="0"/>
    <xf numFmtId="0" fontId="29" fillId="0" borderId="5" applyNumberFormat="0" applyFill="0" applyAlignment="0" applyProtection="0"/>
    <xf numFmtId="0" fontId="23" fillId="14" borderId="0" applyNumberFormat="0" applyBorder="0" applyAlignment="0" applyProtection="0"/>
    <xf numFmtId="0" fontId="35" fillId="7" borderId="6" applyNumberFormat="0" applyAlignment="0" applyProtection="0"/>
    <xf numFmtId="0" fontId="22" fillId="7" borderId="1" applyNumberFormat="0" applyAlignment="0" applyProtection="0"/>
    <xf numFmtId="0" fontId="39" fillId="15" borderId="7" applyNumberFormat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3" fillId="17" borderId="0" applyNumberFormat="0" applyBorder="0" applyAlignment="0" applyProtection="0"/>
    <xf numFmtId="0" fontId="26" fillId="0" borderId="8" applyNumberFormat="0" applyFill="0" applyAlignment="0" applyProtection="0"/>
    <xf numFmtId="0" fontId="21" fillId="18" borderId="0" applyNumberFormat="0" applyBorder="0" applyAlignment="0" applyProtection="0"/>
    <xf numFmtId="0" fontId="34" fillId="0" borderId="9" applyNumberFormat="0" applyFill="0" applyAlignment="0" applyProtection="0"/>
    <xf numFmtId="0" fontId="24" fillId="4" borderId="0" applyNumberFormat="0" applyBorder="0" applyAlignment="0" applyProtection="0"/>
    <xf numFmtId="0" fontId="40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3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35" fillId="7" borderId="6" applyNumberFormat="0" applyAlignment="0" applyProtection="0"/>
    <xf numFmtId="0" fontId="21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3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40" fillId="19" borderId="0" applyNumberFormat="0" applyBorder="0" applyAlignment="0" applyProtection="0"/>
    <xf numFmtId="0" fontId="21" fillId="4" borderId="0" applyNumberFormat="0" applyBorder="0" applyAlignment="0" applyProtection="0"/>
    <xf numFmtId="0" fontId="23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3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3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7" fillId="8" borderId="0" applyNumberFormat="0" applyBorder="0" applyAlignment="0" applyProtection="0"/>
    <xf numFmtId="0" fontId="43" fillId="5" borderId="0" applyNumberFormat="0" applyBorder="0" applyAlignment="0" applyProtection="0"/>
    <xf numFmtId="0" fontId="45" fillId="25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9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31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/>
      <protection/>
    </xf>
  </cellStyleXfs>
  <cellXfs count="326">
    <xf numFmtId="0" fontId="0" fillId="0" borderId="0" xfId="0" applyAlignment="1">
      <alignment vertical="center"/>
    </xf>
    <xf numFmtId="0" fontId="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3" fillId="26" borderId="0" xfId="0" applyFont="1" applyFill="1" applyAlignment="1">
      <alignment horizontal="centerContinuous" vertical="center"/>
    </xf>
    <xf numFmtId="0" fontId="4" fillId="26" borderId="0" xfId="0" applyFont="1" applyFill="1" applyAlignment="1">
      <alignment horizontal="centerContinuous" vertical="center"/>
    </xf>
    <xf numFmtId="0" fontId="4" fillId="26" borderId="10" xfId="116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4" fillId="26" borderId="11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Border="1" applyAlignment="1">
      <alignment horizontal="center" vertical="center" wrapText="1"/>
    </xf>
    <xf numFmtId="0" fontId="5" fillId="26" borderId="11" xfId="0" applyNumberFormat="1" applyFont="1" applyFill="1" applyBorder="1" applyAlignment="1" applyProtection="1">
      <alignment horizontal="center" vertical="center" wrapText="1"/>
      <protection/>
    </xf>
    <xf numFmtId="43" fontId="5" fillId="26" borderId="11" xfId="0" applyNumberFormat="1" applyFont="1" applyFill="1" applyBorder="1" applyAlignment="1" applyProtection="1">
      <alignment vertical="center"/>
      <protection/>
    </xf>
    <xf numFmtId="43" fontId="5" fillId="26" borderId="11" xfId="0" applyNumberFormat="1" applyFont="1" applyFill="1" applyBorder="1" applyAlignment="1" applyProtection="1">
      <alignment vertical="center" wrapText="1"/>
      <protection/>
    </xf>
    <xf numFmtId="43" fontId="4" fillId="26" borderId="11" xfId="0" applyNumberFormat="1" applyFont="1" applyFill="1" applyBorder="1" applyAlignment="1" applyProtection="1">
      <alignment vertical="center" wrapText="1"/>
      <protection/>
    </xf>
    <xf numFmtId="49" fontId="5" fillId="27" borderId="11" xfId="0" applyNumberFormat="1" applyFont="1" applyFill="1" applyBorder="1" applyAlignment="1">
      <alignment horizontal="left" vertical="center" wrapText="1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49" fontId="4" fillId="27" borderId="11" xfId="0" applyNumberFormat="1" applyFont="1" applyFill="1" applyBorder="1" applyAlignment="1">
      <alignment horizontal="left" vertical="center" wrapText="1"/>
    </xf>
    <xf numFmtId="43" fontId="4" fillId="26" borderId="11" xfId="0" applyNumberFormat="1" applyFont="1" applyFill="1" applyBorder="1" applyAlignment="1" applyProtection="1">
      <alignment vertical="center"/>
      <protection/>
    </xf>
    <xf numFmtId="0" fontId="6" fillId="26" borderId="0" xfId="0" applyFont="1" applyFill="1" applyAlignment="1">
      <alignment vertical="center"/>
    </xf>
    <xf numFmtId="0" fontId="7" fillId="26" borderId="0" xfId="0" applyFont="1" applyFill="1" applyAlignment="1">
      <alignment horizontal="centerContinuous" vertical="center"/>
    </xf>
    <xf numFmtId="43" fontId="4" fillId="0" borderId="11" xfId="0" applyNumberFormat="1" applyFont="1" applyBorder="1" applyAlignment="1">
      <alignment vertical="center" wrapText="1"/>
    </xf>
    <xf numFmtId="49" fontId="5" fillId="27" borderId="11" xfId="0" applyNumberFormat="1" applyFont="1" applyFill="1" applyBorder="1" applyAlignment="1">
      <alignment horizontal="left" vertical="center"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6" fillId="0" borderId="0" xfId="21" applyFont="1" applyAlignment="1">
      <alignment vertical="center"/>
      <protection/>
    </xf>
    <xf numFmtId="0" fontId="8" fillId="27" borderId="0" xfId="21" applyFont="1" applyFill="1" applyAlignment="1">
      <alignment vertical="center" wrapText="1"/>
      <protection/>
    </xf>
    <xf numFmtId="0" fontId="8" fillId="0" borderId="0" xfId="21" applyFont="1" applyAlignment="1">
      <alignment vertical="center"/>
      <protection/>
    </xf>
    <xf numFmtId="0" fontId="2" fillId="0" borderId="0" xfId="0" applyFont="1" applyAlignment="1">
      <alignment vertical="center"/>
    </xf>
    <xf numFmtId="49" fontId="6" fillId="0" borderId="0" xfId="21" applyNumberFormat="1" applyFont="1" applyFill="1" applyAlignment="1" applyProtection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0" fontId="6" fillId="0" borderId="0" xfId="21" applyFont="1">
      <alignment/>
      <protection/>
    </xf>
    <xf numFmtId="2" fontId="9" fillId="0" borderId="0" xfId="21" applyNumberFormat="1" applyFont="1" applyFill="1" applyAlignment="1" applyProtection="1">
      <alignment horizontal="centerContinuous" vertical="center"/>
      <protection/>
    </xf>
    <xf numFmtId="2" fontId="3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8" fillId="0" borderId="0" xfId="21" applyNumberFormat="1" applyFont="1" applyFill="1" applyAlignment="1" applyProtection="1">
      <alignment horizontal="right" vertical="center"/>
      <protection/>
    </xf>
    <xf numFmtId="0" fontId="8" fillId="0" borderId="10" xfId="116" applyFont="1" applyFill="1" applyBorder="1" applyAlignment="1">
      <alignment horizontal="left" vertical="center"/>
      <protection/>
    </xf>
    <xf numFmtId="176" fontId="6" fillId="0" borderId="0" xfId="21" applyNumberFormat="1" applyFont="1" applyFill="1" applyAlignment="1">
      <alignment horizontal="center" vertical="center"/>
      <protection/>
    </xf>
    <xf numFmtId="176" fontId="8" fillId="0" borderId="10" xfId="21" applyNumberFormat="1" applyFont="1" applyFill="1" applyBorder="1" applyAlignment="1" applyProtection="1">
      <alignment horizontal="right" vertical="center"/>
      <protection/>
    </xf>
    <xf numFmtId="49" fontId="8" fillId="0" borderId="11" xfId="21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176" fontId="8" fillId="0" borderId="11" xfId="21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21" applyNumberFormat="1" applyFont="1" applyFill="1" applyBorder="1" applyAlignment="1" applyProtection="1">
      <alignment horizontal="right" vertical="center" wrapText="1"/>
      <protection/>
    </xf>
    <xf numFmtId="0" fontId="8" fillId="0" borderId="0" xfId="21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49" fontId="7" fillId="0" borderId="0" xfId="21" applyNumberFormat="1" applyFont="1" applyFill="1" applyAlignment="1" applyProtection="1">
      <alignment vertical="center"/>
      <protection/>
    </xf>
    <xf numFmtId="176" fontId="6" fillId="0" borderId="0" xfId="21" applyNumberFormat="1" applyFont="1" applyFill="1" applyAlignment="1">
      <alignment vertical="center"/>
      <protection/>
    </xf>
    <xf numFmtId="180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0" xfId="116" applyFont="1" applyFill="1" applyBorder="1" applyAlignment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1" fontId="10" fillId="0" borderId="0" xfId="0" applyNumberFormat="1" applyFont="1" applyFill="1" applyAlignment="1" applyProtection="1">
      <alignment vertical="center" wrapText="1"/>
      <protection/>
    </xf>
    <xf numFmtId="182" fontId="10" fillId="0" borderId="0" xfId="0" applyNumberFormat="1" applyFont="1" applyFill="1" applyAlignment="1" applyProtection="1">
      <alignment vertical="center" wrapText="1"/>
      <protection/>
    </xf>
    <xf numFmtId="0" fontId="8" fillId="0" borderId="14" xfId="0" applyFont="1" applyFill="1" applyBorder="1" applyAlignment="1">
      <alignment vertical="center"/>
    </xf>
    <xf numFmtId="43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6" borderId="11" xfId="0" applyNumberFormat="1" applyFont="1" applyFill="1" applyBorder="1" applyAlignment="1" applyProtection="1">
      <alignment horizontal="center" vertical="center" wrapText="1"/>
      <protection/>
    </xf>
    <xf numFmtId="0" fontId="2" fillId="26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6" borderId="16" xfId="0" applyFont="1" applyFill="1" applyBorder="1" applyAlignment="1">
      <alignment horizontal="center" vertical="center"/>
    </xf>
    <xf numFmtId="0" fontId="2" fillId="26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>
      <alignment horizontal="center" vertical="center"/>
    </xf>
    <xf numFmtId="0" fontId="2" fillId="26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182" fontId="6" fillId="0" borderId="11" xfId="21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 applyProtection="1">
      <alignment vertical="center"/>
      <protection/>
    </xf>
    <xf numFmtId="0" fontId="11" fillId="0" borderId="0" xfId="21" applyNumberFormat="1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/>
    </xf>
    <xf numFmtId="179" fontId="12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83" fontId="13" fillId="0" borderId="11" xfId="130" applyNumberFormat="1" applyFont="1" applyFill="1" applyBorder="1" applyAlignment="1" applyProtection="1">
      <alignment horizontal="right" vertical="center"/>
      <protection/>
    </xf>
    <xf numFmtId="183" fontId="14" fillId="0" borderId="19" xfId="13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3" fontId="8" fillId="0" borderId="11" xfId="21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vertical="center" wrapText="1"/>
    </xf>
    <xf numFmtId="43" fontId="6" fillId="0" borderId="11" xfId="21" applyNumberFormat="1" applyFont="1" applyFill="1" applyBorder="1" applyAlignment="1" applyProtection="1">
      <alignment horizontal="right" vertical="center" wrapText="1"/>
      <protection/>
    </xf>
    <xf numFmtId="43" fontId="8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3" fontId="8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43" fontId="0" fillId="0" borderId="1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43" fontId="8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3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82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178" fontId="0" fillId="0" borderId="11" xfId="0" applyNumberFormat="1" applyFont="1" applyFill="1" applyBorder="1" applyAlignment="1">
      <alignment horizontal="right" vertical="center"/>
    </xf>
    <xf numFmtId="0" fontId="8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8" fillId="0" borderId="0" xfId="116" applyFont="1" applyFill="1" applyBorder="1" applyAlignment="1">
      <alignment horizontal="lef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3" fontId="6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43" fontId="8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49" fontId="6" fillId="0" borderId="11" xfId="116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23" xfId="0" applyNumberFormat="1" applyFont="1" applyFill="1" applyBorder="1" applyAlignment="1" applyProtection="1">
      <alignment horizontal="centerContinuous" vertical="center"/>
      <protection/>
    </xf>
    <xf numFmtId="43" fontId="8" fillId="0" borderId="11" xfId="0" applyNumberFormat="1" applyFont="1" applyFill="1" applyBorder="1" applyAlignment="1" applyProtection="1">
      <alignment vertical="center"/>
      <protection/>
    </xf>
    <xf numFmtId="43" fontId="8" fillId="0" borderId="17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49" fontId="6" fillId="0" borderId="12" xfId="116" applyNumberFormat="1" applyFont="1" applyFill="1" applyBorder="1" applyAlignment="1" applyProtection="1">
      <alignment vertical="center" wrapText="1"/>
      <protection/>
    </xf>
    <xf numFmtId="17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49" fontId="6" fillId="0" borderId="12" xfId="116" applyNumberFormat="1" applyFont="1" applyFill="1" applyBorder="1" applyAlignment="1" applyProtection="1">
      <alignment horizontal="left" vertical="center" wrapText="1"/>
      <protection/>
    </xf>
    <xf numFmtId="0" fontId="7" fillId="0" borderId="0" xfId="117" applyFont="1" applyAlignment="1">
      <alignment/>
      <protection/>
    </xf>
    <xf numFmtId="0" fontId="8" fillId="0" borderId="23" xfId="0" applyFont="1" applyBorder="1" applyAlignment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43" fontId="8" fillId="0" borderId="17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8" fillId="26" borderId="15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24" xfId="116" applyNumberFormat="1" applyFont="1" applyFill="1" applyBorder="1" applyAlignment="1" applyProtection="1">
      <alignment horizontal="left" vertical="center" wrapText="1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center" vertical="center"/>
    </xf>
    <xf numFmtId="49" fontId="6" fillId="0" borderId="14" xfId="116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177" fontId="6" fillId="0" borderId="0" xfId="0" applyNumberFormat="1" applyFont="1" applyFill="1" applyAlignment="1" applyProtection="1">
      <alignment vertical="center" wrapText="1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vertical="center"/>
    </xf>
    <xf numFmtId="0" fontId="7" fillId="0" borderId="0" xfId="117" applyFont="1">
      <alignment/>
      <protection/>
    </xf>
    <xf numFmtId="0" fontId="1" fillId="0" borderId="0" xfId="117">
      <alignment/>
      <protection/>
    </xf>
    <xf numFmtId="0" fontId="3" fillId="0" borderId="0" xfId="116" applyNumberFormat="1" applyFont="1" applyFill="1" applyAlignment="1" applyProtection="1">
      <alignment horizontal="center" vertical="center"/>
      <protection/>
    </xf>
    <xf numFmtId="0" fontId="6" fillId="0" borderId="0" xfId="116" applyFont="1" applyFill="1" applyAlignment="1">
      <alignment vertical="center"/>
      <protection/>
    </xf>
    <xf numFmtId="0" fontId="6" fillId="0" borderId="0" xfId="116" applyFont="1" applyFill="1" applyAlignment="1">
      <alignment horizontal="center" vertical="center"/>
      <protection/>
    </xf>
    <xf numFmtId="176" fontId="8" fillId="0" borderId="0" xfId="116" applyNumberFormat="1" applyFont="1" applyFill="1" applyAlignment="1" applyProtection="1">
      <alignment horizontal="right" vertical="center"/>
      <protection/>
    </xf>
    <xf numFmtId="0" fontId="12" fillId="0" borderId="0" xfId="116" applyFont="1" applyFill="1" applyAlignment="1">
      <alignment vertical="center"/>
      <protection/>
    </xf>
    <xf numFmtId="176" fontId="6" fillId="0" borderId="10" xfId="116" applyNumberFormat="1" applyFont="1" applyFill="1" applyBorder="1" applyAlignment="1">
      <alignment horizontal="center" vertical="center"/>
      <protection/>
    </xf>
    <xf numFmtId="0" fontId="6" fillId="0" borderId="10" xfId="116" applyFont="1" applyFill="1" applyBorder="1" applyAlignment="1">
      <alignment horizontal="center" vertical="center"/>
      <protection/>
    </xf>
    <xf numFmtId="0" fontId="12" fillId="0" borderId="0" xfId="116" applyFont="1" applyFill="1" applyBorder="1" applyAlignment="1">
      <alignment vertical="center"/>
      <protection/>
    </xf>
    <xf numFmtId="0" fontId="8" fillId="0" borderId="11" xfId="116" applyNumberFormat="1" applyFont="1" applyFill="1" applyBorder="1" applyAlignment="1" applyProtection="1">
      <alignment horizontal="centerContinuous" vertical="center"/>
      <protection/>
    </xf>
    <xf numFmtId="0" fontId="8" fillId="0" borderId="11" xfId="116" applyNumberFormat="1" applyFont="1" applyFill="1" applyBorder="1" applyAlignment="1" applyProtection="1">
      <alignment horizontal="center" vertical="center"/>
      <protection/>
    </xf>
    <xf numFmtId="176" fontId="8" fillId="0" borderId="15" xfId="116" applyNumberFormat="1" applyFont="1" applyFill="1" applyBorder="1" applyAlignment="1" applyProtection="1">
      <alignment horizontal="center" vertical="center"/>
      <protection/>
    </xf>
    <xf numFmtId="176" fontId="8" fillId="0" borderId="11" xfId="116" applyNumberFormat="1" applyFont="1" applyFill="1" applyBorder="1" applyAlignment="1" applyProtection="1">
      <alignment horizontal="center" vertical="center"/>
      <protection/>
    </xf>
    <xf numFmtId="49" fontId="6" fillId="0" borderId="12" xfId="116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6" fillId="0" borderId="12" xfId="116" applyNumberFormat="1" applyFont="1" applyFill="1" applyBorder="1" applyAlignment="1" applyProtection="1">
      <alignment horizontal="left" vertical="center" indent="1"/>
      <protection/>
    </xf>
    <xf numFmtId="178" fontId="6" fillId="0" borderId="17" xfId="116" applyNumberFormat="1" applyFont="1" applyFill="1" applyBorder="1" applyAlignment="1" applyProtection="1">
      <alignment horizontal="right" vertical="center" wrapText="1"/>
      <protection/>
    </xf>
    <xf numFmtId="49" fontId="6" fillId="0" borderId="11" xfId="116" applyNumberFormat="1" applyFont="1" applyFill="1" applyBorder="1" applyAlignment="1" applyProtection="1">
      <alignment horizontal="left" vertical="center" indent="1"/>
      <protection/>
    </xf>
    <xf numFmtId="178" fontId="6" fillId="0" borderId="11" xfId="116" applyNumberFormat="1" applyFont="1" applyFill="1" applyBorder="1" applyAlignment="1" applyProtection="1">
      <alignment horizontal="right" vertical="center" wrapText="1"/>
      <protection/>
    </xf>
    <xf numFmtId="0" fontId="1" fillId="0" borderId="11" xfId="117" applyBorder="1">
      <alignment/>
      <protection/>
    </xf>
    <xf numFmtId="49" fontId="6" fillId="0" borderId="12" xfId="116" applyNumberFormat="1" applyFont="1" applyFill="1" applyBorder="1" applyAlignment="1" applyProtection="1">
      <alignment vertical="center"/>
      <protection/>
    </xf>
    <xf numFmtId="3" fontId="0" fillId="0" borderId="11" xfId="0" applyNumberFormat="1" applyFill="1" applyBorder="1" applyAlignment="1">
      <alignment vertical="center"/>
    </xf>
    <xf numFmtId="49" fontId="8" fillId="0" borderId="12" xfId="116" applyNumberFormat="1" applyFont="1" applyFill="1" applyBorder="1" applyAlignment="1" applyProtection="1">
      <alignment horizontal="center" vertical="center"/>
      <protection/>
    </xf>
    <xf numFmtId="178" fontId="8" fillId="0" borderId="11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0" fontId="12" fillId="0" borderId="0" xfId="116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57" fontId="16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31" fontId="9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</cellXfs>
  <cellStyles count="117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  <cellStyle name="常规 9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6" sqref="A6"/>
    </sheetView>
  </sheetViews>
  <sheetFormatPr defaultColWidth="7" defaultRowHeight="11.25"/>
  <cols>
    <col min="1" max="5" width="8.83203125" style="312" customWidth="1"/>
    <col min="6" max="6" width="8.83203125" style="309" customWidth="1"/>
    <col min="7" max="16" width="8.83203125" style="312" customWidth="1"/>
    <col min="17" max="19" width="7" style="312" customWidth="1"/>
    <col min="20" max="20" width="50.83203125" style="312" customWidth="1"/>
    <col min="21" max="16384" width="7" style="312" customWidth="1"/>
  </cols>
  <sheetData>
    <row r="1" spans="1:26" ht="15" customHeight="1">
      <c r="A1" s="31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09"/>
      <c r="Y4"/>
      <c r="Z4"/>
    </row>
    <row r="5" spans="1:26" s="309" customFormat="1" ht="36" customHeight="1">
      <c r="A5" s="314" t="s">
        <v>0</v>
      </c>
      <c r="W5" s="321"/>
      <c r="X5" s="185"/>
      <c r="Y5" s="185"/>
      <c r="Z5" s="185"/>
    </row>
    <row r="6" spans="4:26" ht="10.5" customHeight="1">
      <c r="D6" s="309"/>
      <c r="U6" s="309"/>
      <c r="V6" s="309"/>
      <c r="W6" s="309"/>
      <c r="X6" s="309"/>
      <c r="Y6"/>
      <c r="Z6"/>
    </row>
    <row r="7" spans="4:26" ht="10.5" customHeight="1">
      <c r="D7" s="309"/>
      <c r="N7" s="309"/>
      <c r="O7" s="309"/>
      <c r="U7" s="309"/>
      <c r="V7" s="309"/>
      <c r="W7" s="309"/>
      <c r="X7" s="309"/>
      <c r="Y7"/>
      <c r="Z7"/>
    </row>
    <row r="8" spans="1:26" s="310" customFormat="1" ht="66.75" customHeight="1">
      <c r="A8" s="315" t="s">
        <v>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22"/>
      <c r="R8" s="322"/>
      <c r="S8" s="322"/>
      <c r="T8" s="323"/>
      <c r="U8" s="322"/>
      <c r="V8" s="322"/>
      <c r="W8" s="322"/>
      <c r="X8" s="322"/>
      <c r="Y8"/>
      <c r="Z8"/>
    </row>
    <row r="9" spans="1:26" ht="19.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09"/>
      <c r="T9" s="324"/>
      <c r="U9" s="309"/>
      <c r="V9" s="309"/>
      <c r="W9" s="309"/>
      <c r="X9" s="309"/>
      <c r="Y9"/>
      <c r="Z9"/>
    </row>
    <row r="10" spans="1:26" ht="10.5" customHeight="1">
      <c r="A10" s="309"/>
      <c r="B10" s="309"/>
      <c r="D10" s="309"/>
      <c r="E10" s="309"/>
      <c r="H10" s="309"/>
      <c r="N10" s="309"/>
      <c r="O10" s="309"/>
      <c r="U10" s="309"/>
      <c r="V10" s="309"/>
      <c r="X10" s="309"/>
      <c r="Y10"/>
      <c r="Z10"/>
    </row>
    <row r="11" spans="1:26" ht="77.2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U11" s="309"/>
      <c r="V11" s="309"/>
      <c r="X11" s="309"/>
      <c r="Y11"/>
      <c r="Z11"/>
    </row>
    <row r="12" spans="1:26" ht="56.25" customHeight="1">
      <c r="A12" s="318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S12" s="309"/>
      <c r="T12" s="309"/>
      <c r="U12" s="309"/>
      <c r="V12" s="309"/>
      <c r="W12" s="309"/>
      <c r="X12" s="309"/>
      <c r="Y12"/>
      <c r="Z12"/>
    </row>
    <row r="13" spans="8:26" ht="10.5" customHeight="1">
      <c r="H13" s="309"/>
      <c r="R13" s="309"/>
      <c r="S13" s="309"/>
      <c r="U13" s="309"/>
      <c r="V13" s="309"/>
      <c r="W13" s="309"/>
      <c r="X13" s="309"/>
      <c r="Y13"/>
      <c r="Z13"/>
    </row>
    <row r="14" spans="1:26" s="311" customFormat="1" ht="25.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R14" s="325"/>
      <c r="S14" s="325"/>
      <c r="U14" s="325"/>
      <c r="V14" s="325"/>
      <c r="W14" s="325"/>
      <c r="X14" s="325"/>
      <c r="Y14" s="325"/>
      <c r="Z14" s="325"/>
    </row>
    <row r="15" spans="1:26" s="311" customFormat="1" ht="25.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S15" s="325"/>
      <c r="T15" s="325"/>
      <c r="U15" s="325"/>
      <c r="V15" s="325"/>
      <c r="W15" s="325"/>
      <c r="X15"/>
      <c r="Y15"/>
      <c r="Z15" s="325"/>
    </row>
    <row r="16" spans="15:26" ht="11.25">
      <c r="O16" s="309"/>
      <c r="V16"/>
      <c r="W16"/>
      <c r="X16"/>
      <c r="Y16"/>
      <c r="Z16" s="309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09"/>
    </row>
    <row r="21" ht="11.25">
      <c r="M21" s="309"/>
    </row>
    <row r="22" ht="11.25">
      <c r="B22" s="312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8" t="s">
        <v>3</v>
      </c>
    </row>
    <row r="2" s="307" customFormat="1" ht="21.75" customHeight="1">
      <c r="A2" s="308" t="s">
        <v>4</v>
      </c>
    </row>
    <row r="3" s="307" customFormat="1" ht="21.75" customHeight="1">
      <c r="A3" s="308" t="s">
        <v>5</v>
      </c>
    </row>
    <row r="4" s="307" customFormat="1" ht="21.75" customHeight="1">
      <c r="A4" s="308" t="s">
        <v>6</v>
      </c>
    </row>
    <row r="5" s="307" customFormat="1" ht="21.75" customHeight="1">
      <c r="A5" s="308" t="s">
        <v>7</v>
      </c>
    </row>
    <row r="6" s="307" customFormat="1" ht="21.75" customHeight="1">
      <c r="A6" s="308" t="s">
        <v>8</v>
      </c>
    </row>
    <row r="7" s="307" customFormat="1" ht="21.75" customHeight="1">
      <c r="A7" s="308" t="s">
        <v>9</v>
      </c>
    </row>
    <row r="8" s="307" customFormat="1" ht="21.75" customHeight="1">
      <c r="A8" s="308" t="s">
        <v>10</v>
      </c>
    </row>
    <row r="9" s="307" customFormat="1" ht="21.75" customHeight="1">
      <c r="A9" s="308" t="s">
        <v>11</v>
      </c>
    </row>
    <row r="10" s="307" customFormat="1" ht="21.75" customHeight="1">
      <c r="A10" s="308" t="s">
        <v>12</v>
      </c>
    </row>
    <row r="11" s="307" customFormat="1" ht="21.75" customHeight="1">
      <c r="A11" s="308" t="s">
        <v>13</v>
      </c>
    </row>
    <row r="12" s="307" customFormat="1" ht="21.75" customHeight="1">
      <c r="A12" s="308" t="s">
        <v>14</v>
      </c>
    </row>
    <row r="13" s="307" customFormat="1" ht="21.75" customHeight="1">
      <c r="A13" s="308" t="s">
        <v>15</v>
      </c>
    </row>
    <row r="14" s="307" customFormat="1" ht="21.75" customHeight="1">
      <c r="A14" s="308" t="s">
        <v>16</v>
      </c>
    </row>
    <row r="15" s="307" customFormat="1" ht="21.75" customHeight="1">
      <c r="A15" s="308" t="s">
        <v>17</v>
      </c>
    </row>
    <row r="16" s="307" customFormat="1" ht="21.75" customHeight="1">
      <c r="A16" s="308" t="s">
        <v>18</v>
      </c>
    </row>
    <row r="17" s="307" customFormat="1" ht="21.75" customHeight="1">
      <c r="A17" s="308" t="s">
        <v>19</v>
      </c>
    </row>
    <row r="18" s="307" customFormat="1" ht="21.75" customHeight="1">
      <c r="A18" s="308" t="s">
        <v>20</v>
      </c>
    </row>
    <row r="19" s="307" customFormat="1" ht="21.75" customHeight="1">
      <c r="A19" s="308" t="s">
        <v>21</v>
      </c>
    </row>
    <row r="20" s="307" customFormat="1" ht="21.75" customHeight="1">
      <c r="A20" s="308" t="s">
        <v>22</v>
      </c>
    </row>
    <row r="21" s="307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1"/>
  <sheetViews>
    <sheetView workbookViewId="0" topLeftCell="A4">
      <selection activeCell="F36" sqref="F36"/>
    </sheetView>
  </sheetViews>
  <sheetFormatPr defaultColWidth="12" defaultRowHeight="11.25"/>
  <cols>
    <col min="1" max="1" width="52.66015625" style="278" customWidth="1"/>
    <col min="2" max="2" width="21.5" style="278" customWidth="1"/>
    <col min="3" max="3" width="48.66015625" style="278" customWidth="1"/>
    <col min="4" max="4" width="22.16015625" style="278" customWidth="1"/>
    <col min="5" max="16384" width="12" style="278" customWidth="1"/>
  </cols>
  <sheetData>
    <row r="1" spans="1:22" ht="27">
      <c r="A1" s="279" t="s">
        <v>23</v>
      </c>
      <c r="B1" s="279"/>
      <c r="C1" s="279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2" ht="13.5">
      <c r="A2" s="281"/>
      <c r="B2" s="281"/>
      <c r="C2" s="281"/>
      <c r="D2" s="282" t="s">
        <v>24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22" ht="17.25" customHeight="1">
      <c r="A3" s="38" t="s">
        <v>25</v>
      </c>
      <c r="B3" s="284"/>
      <c r="C3" s="285"/>
      <c r="D3" s="282" t="s">
        <v>26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8" customHeight="1">
      <c r="A4" s="287" t="s">
        <v>27</v>
      </c>
      <c r="B4" s="287"/>
      <c r="C4" s="287" t="s">
        <v>28</v>
      </c>
      <c r="D4" s="287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</row>
    <row r="5" spans="1:22" ht="18" customHeight="1">
      <c r="A5" s="288" t="s">
        <v>29</v>
      </c>
      <c r="B5" s="289" t="s">
        <v>30</v>
      </c>
      <c r="C5" s="288" t="s">
        <v>29</v>
      </c>
      <c r="D5" s="290" t="s">
        <v>30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</row>
    <row r="6" spans="1:22" ht="18" customHeight="1">
      <c r="A6" s="291" t="s">
        <v>31</v>
      </c>
      <c r="B6" s="232">
        <v>5923.8</v>
      </c>
      <c r="C6" s="292" t="s">
        <v>32</v>
      </c>
      <c r="D6" s="293">
        <v>639.71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</row>
    <row r="7" spans="1:22" ht="18" customHeight="1">
      <c r="A7" s="294" t="s">
        <v>33</v>
      </c>
      <c r="B7" s="295">
        <v>821.4</v>
      </c>
      <c r="C7" s="292" t="s">
        <v>34</v>
      </c>
      <c r="D7" s="293">
        <v>639.71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</row>
    <row r="8" spans="1:22" ht="18" customHeight="1">
      <c r="A8" s="291" t="s">
        <v>35</v>
      </c>
      <c r="B8" s="295"/>
      <c r="C8" s="292" t="s">
        <v>36</v>
      </c>
      <c r="D8" s="293">
        <v>45.39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</row>
    <row r="9" spans="1:22" ht="18" customHeight="1">
      <c r="A9" s="291" t="s">
        <v>37</v>
      </c>
      <c r="B9" s="295">
        <v>38</v>
      </c>
      <c r="C9" s="292" t="s">
        <v>38</v>
      </c>
      <c r="D9" s="293">
        <v>109.33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</row>
    <row r="10" spans="1:22" ht="18" customHeight="1">
      <c r="A10" s="291" t="s">
        <v>39</v>
      </c>
      <c r="B10" s="295">
        <v>87.83</v>
      </c>
      <c r="C10" s="292" t="s">
        <v>40</v>
      </c>
      <c r="D10" s="293">
        <v>455.27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</row>
    <row r="11" spans="1:22" ht="18" customHeight="1">
      <c r="A11" s="204" t="s">
        <v>41</v>
      </c>
      <c r="B11" s="295"/>
      <c r="C11" s="292" t="s">
        <v>42</v>
      </c>
      <c r="D11" s="293">
        <v>29.72</v>
      </c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</row>
    <row r="12" spans="1:22" ht="18" customHeight="1">
      <c r="A12" s="204" t="s">
        <v>43</v>
      </c>
      <c r="B12" s="295"/>
      <c r="C12" s="292" t="s">
        <v>44</v>
      </c>
      <c r="D12" s="293">
        <v>181.13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</row>
    <row r="13" spans="1:22" ht="18" customHeight="1">
      <c r="A13" s="296" t="s">
        <v>33</v>
      </c>
      <c r="B13" s="297"/>
      <c r="C13" s="292" t="s">
        <v>45</v>
      </c>
      <c r="D13" s="293">
        <v>181.13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</row>
    <row r="14" spans="1:22" ht="18" customHeight="1">
      <c r="A14" s="204" t="s">
        <v>46</v>
      </c>
      <c r="B14" s="297"/>
      <c r="C14" s="292" t="s">
        <v>47</v>
      </c>
      <c r="D14" s="293">
        <v>18.13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</row>
    <row r="15" spans="1:22" ht="18" customHeight="1">
      <c r="A15" s="298"/>
      <c r="B15" s="297"/>
      <c r="C15" s="292" t="s">
        <v>48</v>
      </c>
      <c r="D15" s="293">
        <v>163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</row>
    <row r="16" spans="1:22" ht="18" customHeight="1">
      <c r="A16" s="204"/>
      <c r="B16" s="297"/>
      <c r="C16" s="292" t="s">
        <v>49</v>
      </c>
      <c r="D16" s="293">
        <v>4964.64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</row>
    <row r="17" spans="1:22" ht="18" customHeight="1">
      <c r="A17" s="204"/>
      <c r="B17" s="297"/>
      <c r="C17" s="292" t="s">
        <v>50</v>
      </c>
      <c r="D17" s="293">
        <v>4964.64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</row>
    <row r="18" spans="1:22" ht="18" customHeight="1">
      <c r="A18" s="204"/>
      <c r="B18" s="297"/>
      <c r="C18" s="292" t="s">
        <v>51</v>
      </c>
      <c r="D18" s="293">
        <v>312.14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</row>
    <row r="19" spans="1:22" ht="18" customHeight="1">
      <c r="A19" s="204"/>
      <c r="B19" s="297"/>
      <c r="C19" s="292" t="s">
        <v>52</v>
      </c>
      <c r="D19" s="293">
        <v>210.27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</row>
    <row r="20" spans="1:22" ht="18" customHeight="1">
      <c r="A20" s="204"/>
      <c r="B20" s="297"/>
      <c r="C20" s="292" t="s">
        <v>53</v>
      </c>
      <c r="D20" s="293">
        <v>1500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</row>
    <row r="21" spans="1:22" ht="18" customHeight="1">
      <c r="A21" s="204"/>
      <c r="B21" s="297"/>
      <c r="C21" s="292" t="s">
        <v>54</v>
      </c>
      <c r="D21" s="293">
        <v>2087.55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</row>
    <row r="22" spans="1:22" ht="18" customHeight="1">
      <c r="A22" s="204"/>
      <c r="B22" s="297"/>
      <c r="C22" s="292" t="s">
        <v>55</v>
      </c>
      <c r="D22" s="293">
        <v>854.68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</row>
    <row r="23" spans="1:22" ht="18" customHeight="1">
      <c r="A23" s="204"/>
      <c r="B23" s="297"/>
      <c r="C23" s="292" t="s">
        <v>56</v>
      </c>
      <c r="D23" s="293">
        <v>264.15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</row>
    <row r="24" spans="1:22" ht="18" customHeight="1">
      <c r="A24" s="299"/>
      <c r="B24" s="297"/>
      <c r="C24" s="292" t="s">
        <v>57</v>
      </c>
      <c r="D24" s="293">
        <v>264.15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</row>
    <row r="25" spans="1:22" ht="18" customHeight="1">
      <c r="A25" s="299"/>
      <c r="B25" s="297"/>
      <c r="C25" s="292" t="s">
        <v>58</v>
      </c>
      <c r="D25" s="293">
        <v>264.15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</row>
    <row r="26" spans="1:22" ht="18" customHeight="1">
      <c r="A26" s="299"/>
      <c r="B26" s="297"/>
      <c r="C26" s="292"/>
      <c r="D26" s="29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</row>
    <row r="27" spans="1:22" ht="18" customHeight="1">
      <c r="A27" s="299"/>
      <c r="B27" s="297"/>
      <c r="C27" s="292"/>
      <c r="D27" s="300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</row>
    <row r="28" spans="1:22" ht="18" customHeight="1">
      <c r="A28" s="291"/>
      <c r="B28" s="297"/>
      <c r="C28" s="292"/>
      <c r="D28" s="300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306"/>
    </row>
    <row r="29" spans="1:22" s="277" customFormat="1" ht="18" customHeight="1">
      <c r="A29" s="301" t="s">
        <v>59</v>
      </c>
      <c r="B29" s="251">
        <f>SUM(B6:B23)-B7</f>
        <v>6049.63</v>
      </c>
      <c r="C29" s="301" t="s">
        <v>60</v>
      </c>
      <c r="D29" s="302">
        <f>D6+D12+D16+D23</f>
        <v>6049.63</v>
      </c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</row>
    <row r="30" spans="1:4" ht="14.25">
      <c r="A30" s="304"/>
      <c r="B30" s="304"/>
      <c r="C30" s="305"/>
      <c r="D30" s="305"/>
    </row>
    <row r="31" spans="3:4" ht="14.25">
      <c r="C31" s="305"/>
      <c r="D31" s="305"/>
    </row>
  </sheetData>
  <sheetProtection/>
  <mergeCells count="2">
    <mergeCell ref="A1:D1"/>
    <mergeCell ref="C30:D31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workbookViewId="0" topLeftCell="A1">
      <selection activeCell="L7" sqref="L7:P13"/>
    </sheetView>
  </sheetViews>
  <sheetFormatPr defaultColWidth="9.33203125" defaultRowHeight="11.25"/>
  <cols>
    <col min="1" max="1" width="24.33203125" style="59" customWidth="1"/>
    <col min="2" max="2" width="14.66015625" style="59" customWidth="1"/>
    <col min="3" max="3" width="14.33203125" style="59" customWidth="1"/>
    <col min="4" max="4" width="10.33203125" style="59" customWidth="1"/>
    <col min="5" max="5" width="7.16015625" style="59" customWidth="1"/>
    <col min="6" max="6" width="9.66015625" style="59" customWidth="1"/>
    <col min="7" max="7" width="9.33203125" style="59" customWidth="1"/>
    <col min="8" max="8" width="6.83203125" style="59" customWidth="1"/>
    <col min="9" max="9" width="5.5" style="59" customWidth="1"/>
    <col min="10" max="10" width="8.83203125" style="59" customWidth="1"/>
    <col min="11" max="11" width="8" style="0" customWidth="1"/>
    <col min="12" max="13" width="14.33203125" style="59" customWidth="1"/>
    <col min="14" max="14" width="12" style="59" customWidth="1"/>
    <col min="15" max="15" width="12.5" style="59" customWidth="1"/>
    <col min="16" max="16" width="14.16015625" style="59" customWidth="1"/>
    <col min="17" max="254" width="9.16015625" style="59" customWidth="1"/>
  </cols>
  <sheetData>
    <row r="1" spans="1:17" ht="25.5" customHeight="1">
      <c r="A1" s="247" t="s">
        <v>61</v>
      </c>
      <c r="B1" s="247"/>
      <c r="C1" s="247"/>
      <c r="D1" s="247"/>
      <c r="E1" s="247"/>
      <c r="F1" s="247"/>
      <c r="G1" s="247"/>
      <c r="H1" s="247"/>
      <c r="I1" s="247"/>
      <c r="J1" s="247"/>
      <c r="K1" s="273"/>
      <c r="L1" s="247"/>
      <c r="M1" s="247"/>
      <c r="N1" s="247"/>
      <c r="O1" s="247"/>
      <c r="P1" s="247"/>
      <c r="Q1" s="248"/>
    </row>
    <row r="2" spans="15:18" ht="17.25" customHeight="1">
      <c r="O2" s="162" t="s">
        <v>62</v>
      </c>
      <c r="P2" s="162"/>
      <c r="Q2"/>
      <c r="R2"/>
    </row>
    <row r="3" spans="1:18" ht="17.25" customHeight="1">
      <c r="A3" s="38" t="s">
        <v>25</v>
      </c>
      <c r="O3" s="162" t="s">
        <v>26</v>
      </c>
      <c r="P3" s="163"/>
      <c r="Q3"/>
      <c r="R3"/>
    </row>
    <row r="4" spans="1:17" s="226" customFormat="1" ht="12">
      <c r="A4" s="44" t="s">
        <v>63</v>
      </c>
      <c r="B4" s="228" t="s">
        <v>64</v>
      </c>
      <c r="C4" s="229"/>
      <c r="D4" s="229"/>
      <c r="E4" s="229"/>
      <c r="F4" s="229"/>
      <c r="G4" s="229"/>
      <c r="H4" s="229"/>
      <c r="I4" s="229"/>
      <c r="J4" s="229"/>
      <c r="K4" s="240"/>
      <c r="L4" s="228" t="s">
        <v>65</v>
      </c>
      <c r="M4" s="229"/>
      <c r="N4" s="229"/>
      <c r="O4" s="229"/>
      <c r="P4" s="241"/>
      <c r="Q4" s="30"/>
    </row>
    <row r="5" spans="1:17" s="226" customFormat="1" ht="40.5" customHeight="1">
      <c r="A5" s="44"/>
      <c r="B5" s="128" t="s">
        <v>66</v>
      </c>
      <c r="C5" s="42" t="s">
        <v>31</v>
      </c>
      <c r="D5" s="42"/>
      <c r="E5" s="42" t="s">
        <v>35</v>
      </c>
      <c r="F5" s="42" t="s">
        <v>37</v>
      </c>
      <c r="G5" s="42" t="s">
        <v>39</v>
      </c>
      <c r="H5" s="42" t="s">
        <v>41</v>
      </c>
      <c r="I5" s="42" t="s">
        <v>43</v>
      </c>
      <c r="J5" s="42"/>
      <c r="K5" s="42" t="s">
        <v>46</v>
      </c>
      <c r="L5" s="129" t="s">
        <v>66</v>
      </c>
      <c r="M5" s="210" t="s">
        <v>67</v>
      </c>
      <c r="N5" s="211"/>
      <c r="O5" s="223"/>
      <c r="P5" s="129" t="s">
        <v>68</v>
      </c>
      <c r="Q5" s="30"/>
    </row>
    <row r="6" spans="1:17" s="226" customFormat="1" ht="62.25" customHeight="1">
      <c r="A6" s="44"/>
      <c r="B6" s="132"/>
      <c r="C6" s="94" t="s">
        <v>69</v>
      </c>
      <c r="D6" s="42" t="s">
        <v>70</v>
      </c>
      <c r="E6" s="42"/>
      <c r="F6" s="42"/>
      <c r="G6" s="42"/>
      <c r="H6" s="42"/>
      <c r="I6" s="94" t="s">
        <v>69</v>
      </c>
      <c r="J6" s="94" t="s">
        <v>70</v>
      </c>
      <c r="K6" s="42"/>
      <c r="L6" s="133"/>
      <c r="M6" s="133" t="s">
        <v>71</v>
      </c>
      <c r="N6" s="133" t="s">
        <v>72</v>
      </c>
      <c r="O6" s="133" t="s">
        <v>73</v>
      </c>
      <c r="P6" s="133"/>
      <c r="Q6" s="30"/>
    </row>
    <row r="7" spans="1:17" s="227" customFormat="1" ht="36" customHeight="1">
      <c r="A7" s="44" t="s">
        <v>66</v>
      </c>
      <c r="B7" s="272">
        <f aca="true" t="shared" si="0" ref="B7:H7">SUM(B8:B13)</f>
        <v>6049.629999999999</v>
      </c>
      <c r="C7" s="272">
        <f t="shared" si="0"/>
        <v>5923.799999999999</v>
      </c>
      <c r="D7" s="272">
        <f t="shared" si="0"/>
        <v>821.4000000000001</v>
      </c>
      <c r="E7" s="272">
        <f t="shared" si="0"/>
        <v>0</v>
      </c>
      <c r="F7" s="272">
        <f t="shared" si="0"/>
        <v>38</v>
      </c>
      <c r="G7" s="272">
        <f t="shared" si="0"/>
        <v>87.83</v>
      </c>
      <c r="H7" s="272">
        <f t="shared" si="0"/>
        <v>0</v>
      </c>
      <c r="I7" s="272"/>
      <c r="J7" s="272"/>
      <c r="K7" s="272">
        <f aca="true" t="shared" si="1" ref="K7:P7">SUM(K8:K13)</f>
        <v>0</v>
      </c>
      <c r="L7" s="272">
        <f t="shared" si="1"/>
        <v>6049.629999999999</v>
      </c>
      <c r="M7" s="272">
        <f t="shared" si="1"/>
        <v>3388.3999999999996</v>
      </c>
      <c r="N7" s="272">
        <f t="shared" si="1"/>
        <v>563.14</v>
      </c>
      <c r="O7" s="272">
        <f t="shared" si="1"/>
        <v>150.34</v>
      </c>
      <c r="P7" s="272">
        <f t="shared" si="1"/>
        <v>1947.75</v>
      </c>
      <c r="Q7"/>
    </row>
    <row r="8" spans="1:16" ht="31.5" customHeight="1">
      <c r="A8" s="92" t="s">
        <v>74</v>
      </c>
      <c r="B8" s="232">
        <f>SUM(C8:K8)</f>
        <v>2084.7</v>
      </c>
      <c r="C8" s="233">
        <v>2084.7</v>
      </c>
      <c r="D8" s="232">
        <v>0</v>
      </c>
      <c r="E8" s="232">
        <v>0</v>
      </c>
      <c r="F8" s="232">
        <v>0</v>
      </c>
      <c r="G8" s="232"/>
      <c r="H8" s="232"/>
      <c r="I8" s="232"/>
      <c r="J8" s="232"/>
      <c r="K8" s="274">
        <v>0</v>
      </c>
      <c r="L8" s="232">
        <f aca="true" t="shared" si="2" ref="L8:L13">SUM(M8:P8)</f>
        <v>2084.7</v>
      </c>
      <c r="M8" s="232">
        <v>292.95</v>
      </c>
      <c r="N8" s="232">
        <v>85.49</v>
      </c>
      <c r="O8" s="232">
        <v>41.06</v>
      </c>
      <c r="P8" s="233">
        <v>1665.2</v>
      </c>
    </row>
    <row r="9" spans="1:16" ht="31.5" customHeight="1">
      <c r="A9" s="92" t="s">
        <v>75</v>
      </c>
      <c r="B9" s="232">
        <f>SUM(C9:K9)</f>
        <v>2504.12</v>
      </c>
      <c r="C9" s="234">
        <v>2504.12</v>
      </c>
      <c r="D9" s="234"/>
      <c r="E9" s="234"/>
      <c r="F9" s="234"/>
      <c r="G9" s="234"/>
      <c r="H9" s="234"/>
      <c r="I9" s="234"/>
      <c r="J9" s="234"/>
      <c r="K9" s="275"/>
      <c r="L9" s="232">
        <f t="shared" si="2"/>
        <v>2504.1200000000003</v>
      </c>
      <c r="M9" s="232">
        <v>1989.13</v>
      </c>
      <c r="N9" s="232">
        <v>250.21</v>
      </c>
      <c r="O9" s="232">
        <v>85.48</v>
      </c>
      <c r="P9" s="234">
        <v>179.3</v>
      </c>
    </row>
    <row r="10" spans="1:16" ht="31.5" customHeight="1">
      <c r="A10" s="235" t="s">
        <v>76</v>
      </c>
      <c r="B10" s="232">
        <f>SUM(C10:K10)</f>
        <v>321.17</v>
      </c>
      <c r="C10" s="236">
        <v>217.34</v>
      </c>
      <c r="D10" s="236"/>
      <c r="E10" s="236"/>
      <c r="F10" s="236">
        <v>38</v>
      </c>
      <c r="G10" s="236">
        <v>65.83</v>
      </c>
      <c r="H10" s="236"/>
      <c r="I10" s="236"/>
      <c r="J10" s="236"/>
      <c r="K10" s="276"/>
      <c r="L10" s="232">
        <f t="shared" si="2"/>
        <v>321.16999999999996</v>
      </c>
      <c r="M10" s="232">
        <v>242.95</v>
      </c>
      <c r="N10" s="232">
        <v>32.14</v>
      </c>
      <c r="O10" s="232">
        <v>3.43</v>
      </c>
      <c r="P10" s="237">
        <v>42.65</v>
      </c>
    </row>
    <row r="11" spans="1:16" ht="31.5" customHeight="1">
      <c r="A11" s="92" t="s">
        <v>77</v>
      </c>
      <c r="B11" s="232">
        <f>SUM(C11:K11)</f>
        <v>296.24</v>
      </c>
      <c r="C11" s="236">
        <v>296.24</v>
      </c>
      <c r="D11" s="236"/>
      <c r="E11" s="236"/>
      <c r="F11" s="237"/>
      <c r="G11" s="237"/>
      <c r="H11" s="237"/>
      <c r="I11" s="237"/>
      <c r="J11" s="237"/>
      <c r="K11" s="276"/>
      <c r="L11" s="232">
        <f t="shared" si="2"/>
        <v>296.24</v>
      </c>
      <c r="M11" s="232">
        <v>222.74</v>
      </c>
      <c r="N11" s="232">
        <v>32.08</v>
      </c>
      <c r="O11" s="232">
        <v>2.82</v>
      </c>
      <c r="P11" s="237">
        <v>38.6</v>
      </c>
    </row>
    <row r="12" spans="1:16" ht="31.5" customHeight="1">
      <c r="A12" s="235" t="s">
        <v>78</v>
      </c>
      <c r="B12" s="232">
        <f>SUM(C12:K12)-D12</f>
        <v>226.2</v>
      </c>
      <c r="C12" s="236">
        <v>226.2</v>
      </c>
      <c r="D12" s="236">
        <v>226.2</v>
      </c>
      <c r="E12" s="236"/>
      <c r="F12" s="237"/>
      <c r="G12" s="237"/>
      <c r="H12" s="237"/>
      <c r="I12" s="237"/>
      <c r="J12" s="237"/>
      <c r="K12" s="276"/>
      <c r="L12" s="232">
        <f t="shared" si="2"/>
        <v>226.20000000000002</v>
      </c>
      <c r="M12" s="232">
        <v>182.03</v>
      </c>
      <c r="N12" s="232">
        <v>41.74</v>
      </c>
      <c r="O12" s="232">
        <v>2.43</v>
      </c>
      <c r="P12" s="237">
        <v>0</v>
      </c>
    </row>
    <row r="13" spans="1:16" ht="31.5" customHeight="1">
      <c r="A13" s="92" t="s">
        <v>79</v>
      </c>
      <c r="B13" s="232">
        <f>SUM(C13:K13)-D13</f>
        <v>617.2</v>
      </c>
      <c r="C13" s="236">
        <v>595.2</v>
      </c>
      <c r="D13" s="236">
        <v>595.2</v>
      </c>
      <c r="E13" s="236"/>
      <c r="F13" s="236"/>
      <c r="G13" s="236">
        <v>22</v>
      </c>
      <c r="H13" s="236"/>
      <c r="I13" s="236"/>
      <c r="J13" s="236"/>
      <c r="K13" s="276"/>
      <c r="L13" s="232">
        <f t="shared" si="2"/>
        <v>617.2</v>
      </c>
      <c r="M13" s="232">
        <v>458.6</v>
      </c>
      <c r="N13" s="232">
        <v>121.48</v>
      </c>
      <c r="O13" s="232">
        <v>15.12</v>
      </c>
      <c r="P13" s="237">
        <v>22</v>
      </c>
    </row>
    <row r="14" spans="1:16" ht="36.7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6:11" ht="10.5" customHeight="1">
      <c r="F15" s="74"/>
      <c r="G15" s="74"/>
      <c r="H15" s="74"/>
      <c r="I15" s="74"/>
      <c r="J15" s="74"/>
      <c r="K15" s="185"/>
    </row>
    <row r="16" ht="10.5" customHeight="1">
      <c r="C16" s="74"/>
    </row>
  </sheetData>
  <sheetProtection/>
  <mergeCells count="15">
    <mergeCell ref="O2:P2"/>
    <mergeCell ref="O3:P3"/>
    <mergeCell ref="C5:D5"/>
    <mergeCell ref="I5:J5"/>
    <mergeCell ref="M5:O5"/>
    <mergeCell ref="A14:P14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6"/>
  <sheetViews>
    <sheetView showGridLines="0" showZeros="0" workbookViewId="0" topLeftCell="A1">
      <selection activeCell="B4" sqref="A4:IV6"/>
    </sheetView>
  </sheetViews>
  <sheetFormatPr defaultColWidth="9.16015625" defaultRowHeight="11.25"/>
  <cols>
    <col min="1" max="1" width="36.5" style="59" customWidth="1"/>
    <col min="2" max="4" width="4.33203125" style="59" customWidth="1"/>
    <col min="5" max="5" width="16.5" style="59" customWidth="1"/>
    <col min="6" max="6" width="14.33203125" style="59" customWidth="1"/>
    <col min="7" max="7" width="14.5" style="59" customWidth="1"/>
    <col min="8" max="8" width="11.33203125" style="59" customWidth="1"/>
    <col min="9" max="11" width="9.33203125" style="59" customWidth="1"/>
    <col min="12" max="12" width="9.33203125" style="0" customWidth="1"/>
    <col min="13" max="16" width="9.33203125" style="59" customWidth="1"/>
    <col min="17" max="249" width="9.16015625" style="59" customWidth="1"/>
  </cols>
  <sheetData>
    <row r="1" spans="1:15" ht="28.5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3:15" ht="10.5" customHeight="1">
      <c r="M2"/>
      <c r="N2" s="267"/>
      <c r="O2" s="268" t="s">
        <v>81</v>
      </c>
    </row>
    <row r="3" spans="1:15" ht="17.25" customHeight="1">
      <c r="A3" s="38" t="s">
        <v>25</v>
      </c>
      <c r="B3" s="148"/>
      <c r="C3" s="148"/>
      <c r="D3" s="148"/>
      <c r="E3" s="148"/>
      <c r="M3"/>
      <c r="N3" s="162" t="s">
        <v>26</v>
      </c>
      <c r="O3" s="162"/>
    </row>
    <row r="4" spans="1:15" s="226" customFormat="1" ht="34.5" customHeight="1">
      <c r="A4" s="128" t="s">
        <v>63</v>
      </c>
      <c r="B4" s="68" t="s">
        <v>82</v>
      </c>
      <c r="C4" s="68"/>
      <c r="D4" s="68"/>
      <c r="E4" s="189" t="s">
        <v>83</v>
      </c>
      <c r="F4" s="63" t="s">
        <v>64</v>
      </c>
      <c r="G4" s="63"/>
      <c r="H4" s="63"/>
      <c r="I4" s="63"/>
      <c r="J4" s="63"/>
      <c r="K4" s="63"/>
      <c r="L4" s="63"/>
      <c r="M4" s="63"/>
      <c r="N4" s="63"/>
      <c r="O4" s="63"/>
    </row>
    <row r="5" spans="1:15" s="226" customFormat="1" ht="63" customHeight="1">
      <c r="A5" s="130"/>
      <c r="B5" s="249" t="s">
        <v>84</v>
      </c>
      <c r="C5" s="249" t="s">
        <v>85</v>
      </c>
      <c r="D5" s="249" t="s">
        <v>86</v>
      </c>
      <c r="E5" s="191"/>
      <c r="F5" s="128" t="s">
        <v>66</v>
      </c>
      <c r="G5" s="42" t="s">
        <v>31</v>
      </c>
      <c r="H5" s="42"/>
      <c r="I5" s="42" t="s">
        <v>35</v>
      </c>
      <c r="J5" s="42" t="s">
        <v>37</v>
      </c>
      <c r="K5" s="42" t="s">
        <v>39</v>
      </c>
      <c r="L5" s="42" t="s">
        <v>41</v>
      </c>
      <c r="M5" s="42" t="s">
        <v>43</v>
      </c>
      <c r="N5" s="42"/>
      <c r="O5" s="42" t="s">
        <v>46</v>
      </c>
    </row>
    <row r="6" spans="1:15" s="226" customFormat="1" ht="51.75" customHeight="1">
      <c r="A6" s="132"/>
      <c r="B6" s="250"/>
      <c r="C6" s="250"/>
      <c r="D6" s="250"/>
      <c r="E6" s="193"/>
      <c r="F6" s="132"/>
      <c r="G6" s="94" t="s">
        <v>69</v>
      </c>
      <c r="H6" s="42" t="s">
        <v>70</v>
      </c>
      <c r="I6" s="42"/>
      <c r="J6" s="42"/>
      <c r="K6" s="42"/>
      <c r="L6" s="42"/>
      <c r="M6" s="94" t="s">
        <v>69</v>
      </c>
      <c r="N6" s="94" t="s">
        <v>70</v>
      </c>
      <c r="O6" s="42"/>
    </row>
    <row r="7" spans="1:249" s="30" customFormat="1" ht="30" customHeight="1">
      <c r="A7" s="142"/>
      <c r="B7" s="149"/>
      <c r="C7" s="149"/>
      <c r="D7" s="149"/>
      <c r="E7" s="150" t="s">
        <v>66</v>
      </c>
      <c r="F7" s="251">
        <f>SUM(F8:F14)</f>
        <v>6049.629999999999</v>
      </c>
      <c r="G7" s="251">
        <f>SUM(G8:G14)</f>
        <v>5923.799999999999</v>
      </c>
      <c r="H7" s="251">
        <f aca="true" t="shared" si="0" ref="H7:M7">SUM(H8:H14)</f>
        <v>821.4000000000001</v>
      </c>
      <c r="I7" s="251">
        <f t="shared" si="0"/>
        <v>0</v>
      </c>
      <c r="J7" s="251">
        <f t="shared" si="0"/>
        <v>38</v>
      </c>
      <c r="K7" s="251">
        <f t="shared" si="0"/>
        <v>87.83</v>
      </c>
      <c r="L7" s="251">
        <f t="shared" si="0"/>
        <v>0</v>
      </c>
      <c r="M7" s="251">
        <f t="shared" si="0"/>
        <v>0</v>
      </c>
      <c r="N7" s="166"/>
      <c r="O7" s="166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15" ht="30" customHeight="1">
      <c r="A8" s="252" t="s">
        <v>74</v>
      </c>
      <c r="B8" s="158"/>
      <c r="C8" s="158"/>
      <c r="D8" s="158"/>
      <c r="E8" s="91"/>
      <c r="F8" s="232">
        <f>SUM(G8:L8)</f>
        <v>2084.7</v>
      </c>
      <c r="G8" s="232">
        <v>2084.7</v>
      </c>
      <c r="H8" s="232">
        <v>0</v>
      </c>
      <c r="I8" s="232">
        <v>0</v>
      </c>
      <c r="J8" s="232">
        <v>0</v>
      </c>
      <c r="K8" s="232"/>
      <c r="L8" s="232"/>
      <c r="M8" s="232"/>
      <c r="N8" s="232"/>
      <c r="O8" s="168"/>
    </row>
    <row r="9" spans="1:15" ht="30" customHeight="1">
      <c r="A9" s="252" t="s">
        <v>75</v>
      </c>
      <c r="B9" s="158"/>
      <c r="C9" s="158"/>
      <c r="D9" s="158"/>
      <c r="E9" s="91"/>
      <c r="F9" s="232">
        <f>SUM(G9:L9)</f>
        <v>2504.12</v>
      </c>
      <c r="G9" s="232">
        <v>2504.12</v>
      </c>
      <c r="H9" s="232"/>
      <c r="I9" s="234"/>
      <c r="J9" s="234"/>
      <c r="K9" s="234"/>
      <c r="L9" s="234"/>
      <c r="M9" s="234"/>
      <c r="N9" s="234"/>
      <c r="O9" s="168"/>
    </row>
    <row r="10" spans="1:15" ht="30" customHeight="1">
      <c r="A10" s="253" t="s">
        <v>76</v>
      </c>
      <c r="B10" s="158" t="s">
        <v>87</v>
      </c>
      <c r="C10" s="158" t="s">
        <v>88</v>
      </c>
      <c r="D10" s="158" t="s">
        <v>89</v>
      </c>
      <c r="E10" s="91" t="s">
        <v>90</v>
      </c>
      <c r="F10" s="254">
        <f>G10+J10+K10</f>
        <v>321.17</v>
      </c>
      <c r="G10" s="255">
        <v>217.34</v>
      </c>
      <c r="H10" s="256"/>
      <c r="I10" s="256"/>
      <c r="J10" s="256">
        <v>38</v>
      </c>
      <c r="K10" s="256">
        <v>65.83</v>
      </c>
      <c r="L10" s="256"/>
      <c r="M10" s="256"/>
      <c r="N10" s="256"/>
      <c r="O10" s="269"/>
    </row>
    <row r="11" spans="1:15" ht="30" customHeight="1">
      <c r="A11" s="257"/>
      <c r="B11" s="158" t="s">
        <v>87</v>
      </c>
      <c r="C11" s="158" t="s">
        <v>91</v>
      </c>
      <c r="D11" s="158" t="s">
        <v>92</v>
      </c>
      <c r="E11" s="91" t="s">
        <v>93</v>
      </c>
      <c r="F11" s="258"/>
      <c r="G11" s="259"/>
      <c r="H11" s="260"/>
      <c r="I11" s="260"/>
      <c r="J11" s="260"/>
      <c r="K11" s="270"/>
      <c r="L11" s="260"/>
      <c r="M11" s="260"/>
      <c r="N11" s="260"/>
      <c r="O11" s="271"/>
    </row>
    <row r="12" spans="1:15" ht="30" customHeight="1">
      <c r="A12" s="252" t="s">
        <v>77</v>
      </c>
      <c r="B12" s="158"/>
      <c r="C12" s="158"/>
      <c r="D12" s="158"/>
      <c r="E12" s="91"/>
      <c r="F12" s="232">
        <f>SUM(G12:L12)</f>
        <v>296.24</v>
      </c>
      <c r="G12" s="236">
        <v>296.24</v>
      </c>
      <c r="H12" s="236"/>
      <c r="I12" s="236"/>
      <c r="J12" s="237"/>
      <c r="K12" s="237"/>
      <c r="L12" s="237"/>
      <c r="M12" s="237"/>
      <c r="N12" s="237"/>
      <c r="O12" s="168"/>
    </row>
    <row r="13" spans="1:15" ht="30" customHeight="1">
      <c r="A13" s="238" t="s">
        <v>94</v>
      </c>
      <c r="B13" s="158"/>
      <c r="C13" s="158"/>
      <c r="D13" s="158"/>
      <c r="E13" s="91"/>
      <c r="F13" s="232">
        <f>SUM(G13:L13)-H13</f>
        <v>226.2</v>
      </c>
      <c r="G13" s="236">
        <v>226.2</v>
      </c>
      <c r="H13" s="261">
        <v>226.2</v>
      </c>
      <c r="I13" s="236"/>
      <c r="J13" s="237"/>
      <c r="K13" s="237"/>
      <c r="L13" s="237"/>
      <c r="M13" s="237"/>
      <c r="N13" s="237"/>
      <c r="O13" s="168"/>
    </row>
    <row r="14" spans="1:15" ht="30" customHeight="1">
      <c r="A14" s="252" t="s">
        <v>79</v>
      </c>
      <c r="B14" s="158" t="s">
        <v>87</v>
      </c>
      <c r="C14" s="158" t="s">
        <v>91</v>
      </c>
      <c r="D14" s="158" t="s">
        <v>92</v>
      </c>
      <c r="E14" s="91" t="s">
        <v>93</v>
      </c>
      <c r="F14" s="232">
        <f>SUM(G14:L14)-H14</f>
        <v>617.2</v>
      </c>
      <c r="G14" s="236">
        <v>595.2</v>
      </c>
      <c r="H14" s="261">
        <v>595.2</v>
      </c>
      <c r="I14" s="236"/>
      <c r="J14" s="236"/>
      <c r="K14" s="236">
        <v>22</v>
      </c>
      <c r="L14" s="236"/>
      <c r="M14" s="236"/>
      <c r="N14" s="236"/>
      <c r="O14" s="168"/>
    </row>
    <row r="15" spans="1:14" ht="30" customHeight="1">
      <c r="A15" s="262"/>
      <c r="B15" s="263"/>
      <c r="C15" s="263"/>
      <c r="D15" s="263"/>
      <c r="E15" s="264"/>
      <c r="F15" s="265"/>
      <c r="G15" s="266"/>
      <c r="H15" s="266"/>
      <c r="I15" s="266"/>
      <c r="J15" s="266"/>
      <c r="K15" s="266"/>
      <c r="L15" s="266"/>
      <c r="M15" s="266"/>
      <c r="N15" s="266"/>
    </row>
    <row r="16" spans="1:15" ht="14.25">
      <c r="A16" s="225" t="s">
        <v>95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</sheetData>
  <sheetProtection/>
  <mergeCells count="29">
    <mergeCell ref="A1:O1"/>
    <mergeCell ref="N3:O3"/>
    <mergeCell ref="B4:D4"/>
    <mergeCell ref="F4:O4"/>
    <mergeCell ref="G5:H5"/>
    <mergeCell ref="M5:N5"/>
    <mergeCell ref="A16:O16"/>
    <mergeCell ref="A4:A6"/>
    <mergeCell ref="A10:A11"/>
    <mergeCell ref="B5:B6"/>
    <mergeCell ref="C5:C6"/>
    <mergeCell ref="D5:D6"/>
    <mergeCell ref="E4:E6"/>
    <mergeCell ref="F5:F6"/>
    <mergeCell ref="F10:F11"/>
    <mergeCell ref="G10:G11"/>
    <mergeCell ref="H10:H11"/>
    <mergeCell ref="I5:I6"/>
    <mergeCell ref="I10:I11"/>
    <mergeCell ref="J5:J6"/>
    <mergeCell ref="J10:J11"/>
    <mergeCell ref="K5:K6"/>
    <mergeCell ref="K10:K11"/>
    <mergeCell ref="L5:L6"/>
    <mergeCell ref="L10:L11"/>
    <mergeCell ref="M10:M11"/>
    <mergeCell ref="N10:N11"/>
    <mergeCell ref="O5:O6"/>
    <mergeCell ref="O10:O11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06"/>
  <sheetViews>
    <sheetView showGridLines="0" showZeros="0" workbookViewId="0" topLeftCell="A80">
      <selection activeCell="A97" sqref="A97:IV97"/>
    </sheetView>
  </sheetViews>
  <sheetFormatPr defaultColWidth="9.16015625" defaultRowHeight="11.25"/>
  <cols>
    <col min="1" max="1" width="37.83203125" style="59" customWidth="1"/>
    <col min="2" max="4" width="7.5" style="59" customWidth="1"/>
    <col min="5" max="5" width="42" style="59" bestFit="1" customWidth="1"/>
    <col min="6" max="6" width="14.5" style="59" customWidth="1"/>
    <col min="7" max="10" width="13.16015625" style="59" customWidth="1"/>
    <col min="11" max="11" width="14.33203125" style="59" customWidth="1"/>
    <col min="12" max="248" width="9.16015625" style="59" customWidth="1"/>
    <col min="249" max="254" width="9.16015625" style="0" customWidth="1"/>
  </cols>
  <sheetData>
    <row r="1" spans="1:11" ht="27">
      <c r="A1" s="247" t="s">
        <v>96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9:12" ht="12">
      <c r="I2" s="162" t="s">
        <v>97</v>
      </c>
      <c r="J2" s="162"/>
      <c r="K2"/>
      <c r="L2"/>
    </row>
    <row r="3" spans="1:12" ht="17.25" customHeight="1">
      <c r="A3" s="38" t="s">
        <v>25</v>
      </c>
      <c r="B3" s="148"/>
      <c r="C3" s="148"/>
      <c r="D3" s="148"/>
      <c r="E3" s="148"/>
      <c r="I3" s="162" t="s">
        <v>26</v>
      </c>
      <c r="J3" s="163"/>
      <c r="K3"/>
      <c r="L3"/>
    </row>
    <row r="4" spans="1:11" s="226" customFormat="1" ht="21.75" customHeight="1">
      <c r="A4" s="44" t="s">
        <v>63</v>
      </c>
      <c r="B4" s="68" t="s">
        <v>82</v>
      </c>
      <c r="C4" s="68"/>
      <c r="D4" s="68"/>
      <c r="E4" s="67" t="s">
        <v>83</v>
      </c>
      <c r="F4" s="228" t="s">
        <v>65</v>
      </c>
      <c r="G4" s="229"/>
      <c r="H4" s="229"/>
      <c r="I4" s="229"/>
      <c r="J4" s="241"/>
      <c r="K4" s="30"/>
    </row>
    <row r="5" spans="1:11" s="226" customFormat="1" ht="21.75" customHeight="1">
      <c r="A5" s="44"/>
      <c r="B5" s="190" t="s">
        <v>84</v>
      </c>
      <c r="C5" s="190" t="s">
        <v>85</v>
      </c>
      <c r="D5" s="190" t="s">
        <v>86</v>
      </c>
      <c r="E5" s="67"/>
      <c r="F5" s="129" t="s">
        <v>66</v>
      </c>
      <c r="G5" s="210" t="s">
        <v>67</v>
      </c>
      <c r="H5" s="211"/>
      <c r="I5" s="223"/>
      <c r="J5" s="129" t="s">
        <v>68</v>
      </c>
      <c r="K5" s="30"/>
    </row>
    <row r="6" spans="1:11" s="226" customFormat="1" ht="27" customHeight="1">
      <c r="A6" s="44"/>
      <c r="B6" s="192"/>
      <c r="C6" s="192"/>
      <c r="D6" s="192"/>
      <c r="E6" s="67"/>
      <c r="F6" s="133"/>
      <c r="G6" s="133" t="s">
        <v>71</v>
      </c>
      <c r="H6" s="133" t="s">
        <v>72</v>
      </c>
      <c r="I6" s="133" t="s">
        <v>73</v>
      </c>
      <c r="J6" s="133"/>
      <c r="K6" s="30"/>
    </row>
    <row r="7" spans="1:248" s="30" customFormat="1" ht="18.75" customHeight="1">
      <c r="A7" s="142"/>
      <c r="B7" s="149"/>
      <c r="C7" s="149"/>
      <c r="D7" s="149"/>
      <c r="E7" s="150" t="s">
        <v>66</v>
      </c>
      <c r="F7" s="212">
        <f>F8+F24+F38+F53+F69+F84</f>
        <v>6049.629999999999</v>
      </c>
      <c r="G7" s="212">
        <f>G8+G24+G38+G53+G69+G84</f>
        <v>3388.3999999999996</v>
      </c>
      <c r="H7" s="212">
        <f>H8+H24+H38+H53+H69+H84</f>
        <v>563.14</v>
      </c>
      <c r="I7" s="212">
        <f>I8+I24+I38+I53+I69+I84</f>
        <v>150.34</v>
      </c>
      <c r="J7" s="212">
        <f>J8+J24+J38+J53+J69+J84</f>
        <v>1947.75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</row>
    <row r="8" spans="1:248" ht="18.75" customHeight="1">
      <c r="A8" s="213" t="s">
        <v>74</v>
      </c>
      <c r="B8" s="152"/>
      <c r="C8" s="152"/>
      <c r="D8" s="152"/>
      <c r="E8" s="153" t="s">
        <v>66</v>
      </c>
      <c r="F8" s="214">
        <v>2084.7</v>
      </c>
      <c r="G8" s="214">
        <v>292.95</v>
      </c>
      <c r="H8" s="214">
        <v>85.49</v>
      </c>
      <c r="I8" s="214">
        <v>41.06</v>
      </c>
      <c r="J8" s="214">
        <v>1665.2</v>
      </c>
      <c r="IN8"/>
    </row>
    <row r="9" spans="1:248" ht="18.75" customHeight="1">
      <c r="A9" s="215"/>
      <c r="B9" s="155">
        <v>208</v>
      </c>
      <c r="C9" s="155"/>
      <c r="D9" s="155"/>
      <c r="E9" s="53" t="s">
        <v>98</v>
      </c>
      <c r="F9" s="172">
        <v>84.99</v>
      </c>
      <c r="G9" s="172">
        <v>39.6</v>
      </c>
      <c r="H9" s="172">
        <v>5.05</v>
      </c>
      <c r="I9" s="172">
        <v>40.34</v>
      </c>
      <c r="J9" s="172">
        <v>0</v>
      </c>
      <c r="IN9"/>
    </row>
    <row r="10" spans="1:248" ht="18.75" customHeight="1">
      <c r="A10" s="216"/>
      <c r="B10" s="155"/>
      <c r="C10" s="155">
        <v>5</v>
      </c>
      <c r="D10" s="155"/>
      <c r="E10" s="53" t="s">
        <v>34</v>
      </c>
      <c r="F10" s="172">
        <v>84.99</v>
      </c>
      <c r="G10" s="172">
        <v>39.6</v>
      </c>
      <c r="H10" s="172">
        <v>5.05</v>
      </c>
      <c r="I10" s="172">
        <v>40.34</v>
      </c>
      <c r="J10" s="172">
        <v>0</v>
      </c>
      <c r="IN10"/>
    </row>
    <row r="11" spans="1:248" ht="18.75" customHeight="1">
      <c r="A11" s="216"/>
      <c r="B11" s="155"/>
      <c r="C11" s="155"/>
      <c r="D11" s="155">
        <v>1</v>
      </c>
      <c r="E11" s="53" t="s">
        <v>36</v>
      </c>
      <c r="F11" s="172">
        <v>45.39</v>
      </c>
      <c r="G11" s="172">
        <v>0</v>
      </c>
      <c r="H11" s="172">
        <v>5.05</v>
      </c>
      <c r="I11" s="172">
        <v>40.34</v>
      </c>
      <c r="J11" s="172">
        <v>0</v>
      </c>
      <c r="IN11"/>
    </row>
    <row r="12" spans="1:248" ht="18.75" customHeight="1">
      <c r="A12" s="216"/>
      <c r="B12" s="155"/>
      <c r="C12" s="155"/>
      <c r="D12" s="155">
        <v>5</v>
      </c>
      <c r="E12" s="53" t="s">
        <v>40</v>
      </c>
      <c r="F12" s="172">
        <v>39.6</v>
      </c>
      <c r="G12" s="172">
        <v>39.6</v>
      </c>
      <c r="H12" s="172">
        <v>0</v>
      </c>
      <c r="I12" s="172">
        <v>0</v>
      </c>
      <c r="J12" s="172">
        <v>0</v>
      </c>
      <c r="IN12"/>
    </row>
    <row r="13" spans="1:248" ht="18.75" customHeight="1">
      <c r="A13" s="216"/>
      <c r="B13" s="155">
        <v>210</v>
      </c>
      <c r="C13" s="155"/>
      <c r="D13" s="155"/>
      <c r="E13" s="53" t="s">
        <v>99</v>
      </c>
      <c r="F13" s="172">
        <v>18.13</v>
      </c>
      <c r="G13" s="172">
        <v>18.13</v>
      </c>
      <c r="H13" s="172">
        <v>0</v>
      </c>
      <c r="I13" s="172">
        <v>0</v>
      </c>
      <c r="J13" s="172">
        <v>0</v>
      </c>
      <c r="IN13"/>
    </row>
    <row r="14" spans="1:248" ht="18.75" customHeight="1">
      <c r="A14" s="216"/>
      <c r="B14" s="155"/>
      <c r="C14" s="155">
        <v>11</v>
      </c>
      <c r="D14" s="155"/>
      <c r="E14" s="53" t="s">
        <v>45</v>
      </c>
      <c r="F14" s="172">
        <v>18.13</v>
      </c>
      <c r="G14" s="172">
        <v>18.13</v>
      </c>
      <c r="H14" s="172">
        <v>0</v>
      </c>
      <c r="I14" s="172">
        <v>0</v>
      </c>
      <c r="J14" s="172">
        <v>0</v>
      </c>
      <c r="IN14"/>
    </row>
    <row r="15" spans="1:248" ht="18.75" customHeight="1">
      <c r="A15" s="216"/>
      <c r="B15" s="155"/>
      <c r="C15" s="155"/>
      <c r="D15" s="155">
        <v>1</v>
      </c>
      <c r="E15" s="53" t="s">
        <v>47</v>
      </c>
      <c r="F15" s="172">
        <v>18.13</v>
      </c>
      <c r="G15" s="172">
        <v>18.13</v>
      </c>
      <c r="H15" s="172">
        <v>0</v>
      </c>
      <c r="I15" s="172">
        <v>0</v>
      </c>
      <c r="J15" s="172">
        <v>0</v>
      </c>
      <c r="IN15"/>
    </row>
    <row r="16" spans="1:248" ht="18.75" customHeight="1">
      <c r="A16" s="216"/>
      <c r="B16" s="155">
        <v>214</v>
      </c>
      <c r="C16" s="155"/>
      <c r="D16" s="155"/>
      <c r="E16" s="53" t="s">
        <v>100</v>
      </c>
      <c r="F16" s="172">
        <v>1958.34</v>
      </c>
      <c r="G16" s="172">
        <v>211.98</v>
      </c>
      <c r="H16" s="172">
        <v>80.44</v>
      </c>
      <c r="I16" s="172">
        <v>0.72</v>
      </c>
      <c r="J16" s="172">
        <v>1665.2</v>
      </c>
      <c r="IN16"/>
    </row>
    <row r="17" spans="1:248" ht="18.75" customHeight="1">
      <c r="A17" s="216"/>
      <c r="B17" s="155"/>
      <c r="C17" s="155">
        <v>1</v>
      </c>
      <c r="D17" s="155"/>
      <c r="E17" s="53" t="s">
        <v>50</v>
      </c>
      <c r="F17" s="172">
        <v>1958.34</v>
      </c>
      <c r="G17" s="172">
        <v>211.98</v>
      </c>
      <c r="H17" s="172">
        <v>80.44</v>
      </c>
      <c r="I17" s="172">
        <v>0.72</v>
      </c>
      <c r="J17" s="172">
        <v>1665.2</v>
      </c>
      <c r="IN17"/>
    </row>
    <row r="18" spans="1:248" ht="18.75" customHeight="1">
      <c r="A18" s="216"/>
      <c r="B18" s="155"/>
      <c r="C18" s="155"/>
      <c r="D18" s="155">
        <v>1</v>
      </c>
      <c r="E18" s="53" t="s">
        <v>51</v>
      </c>
      <c r="F18" s="172">
        <v>293.14</v>
      </c>
      <c r="G18" s="172">
        <v>211.98</v>
      </c>
      <c r="H18" s="172">
        <v>80.44</v>
      </c>
      <c r="I18" s="172">
        <v>0.72</v>
      </c>
      <c r="J18" s="172">
        <v>0</v>
      </c>
      <c r="IN18"/>
    </row>
    <row r="19" spans="1:248" ht="18.75" customHeight="1">
      <c r="A19" s="216"/>
      <c r="B19" s="155"/>
      <c r="C19" s="155"/>
      <c r="D19" s="155">
        <v>6</v>
      </c>
      <c r="E19" s="53" t="s">
        <v>53</v>
      </c>
      <c r="F19" s="172">
        <v>1500</v>
      </c>
      <c r="G19" s="172">
        <v>0</v>
      </c>
      <c r="H19" s="172">
        <v>0</v>
      </c>
      <c r="I19" s="172">
        <v>0</v>
      </c>
      <c r="J19" s="172">
        <v>1500</v>
      </c>
      <c r="IN19"/>
    </row>
    <row r="20" spans="1:248" ht="18.75" customHeight="1">
      <c r="A20" s="216"/>
      <c r="B20" s="155"/>
      <c r="C20" s="155"/>
      <c r="D20" s="155">
        <v>12</v>
      </c>
      <c r="E20" s="53" t="s">
        <v>54</v>
      </c>
      <c r="F20" s="172">
        <v>165.2</v>
      </c>
      <c r="G20" s="172">
        <v>0</v>
      </c>
      <c r="H20" s="172">
        <v>0</v>
      </c>
      <c r="I20" s="172">
        <v>0</v>
      </c>
      <c r="J20" s="172">
        <v>165.2</v>
      </c>
      <c r="IN20"/>
    </row>
    <row r="21" spans="1:248" ht="18.75" customHeight="1">
      <c r="A21" s="216"/>
      <c r="B21" s="155">
        <v>221</v>
      </c>
      <c r="C21" s="155"/>
      <c r="D21" s="155"/>
      <c r="E21" s="53" t="s">
        <v>101</v>
      </c>
      <c r="F21" s="172">
        <v>23.24</v>
      </c>
      <c r="G21" s="172">
        <v>23.24</v>
      </c>
      <c r="H21" s="172">
        <v>0</v>
      </c>
      <c r="I21" s="172">
        <v>0</v>
      </c>
      <c r="J21" s="172">
        <v>0</v>
      </c>
      <c r="IN21"/>
    </row>
    <row r="22" spans="1:248" ht="18.75" customHeight="1">
      <c r="A22" s="216"/>
      <c r="B22" s="155"/>
      <c r="C22" s="155">
        <v>2</v>
      </c>
      <c r="D22" s="155"/>
      <c r="E22" s="53" t="s">
        <v>57</v>
      </c>
      <c r="F22" s="172">
        <v>23.24</v>
      </c>
      <c r="G22" s="172">
        <v>23.24</v>
      </c>
      <c r="H22" s="172">
        <v>0</v>
      </c>
      <c r="I22" s="172">
        <v>0</v>
      </c>
      <c r="J22" s="172">
        <v>0</v>
      </c>
      <c r="IN22"/>
    </row>
    <row r="23" spans="1:248" ht="18.75" customHeight="1">
      <c r="A23" s="216"/>
      <c r="B23" s="155"/>
      <c r="C23" s="155"/>
      <c r="D23" s="155">
        <v>1</v>
      </c>
      <c r="E23" s="53" t="s">
        <v>58</v>
      </c>
      <c r="F23" s="172">
        <v>23.24</v>
      </c>
      <c r="G23" s="172">
        <v>23.24</v>
      </c>
      <c r="H23" s="172">
        <v>0</v>
      </c>
      <c r="I23" s="172">
        <v>0</v>
      </c>
      <c r="J23" s="172">
        <v>0</v>
      </c>
      <c r="IN23"/>
    </row>
    <row r="24" spans="1:248" ht="18.75" customHeight="1">
      <c r="A24" s="213" t="s">
        <v>75</v>
      </c>
      <c r="B24" s="217"/>
      <c r="C24" s="217"/>
      <c r="D24" s="217"/>
      <c r="E24" s="218" t="s">
        <v>66</v>
      </c>
      <c r="F24" s="219">
        <v>2504.12</v>
      </c>
      <c r="G24" s="219">
        <v>1989.13</v>
      </c>
      <c r="H24" s="219">
        <v>250.21</v>
      </c>
      <c r="I24" s="219">
        <v>85.48</v>
      </c>
      <c r="J24" s="224">
        <v>179.3</v>
      </c>
      <c r="IN24"/>
    </row>
    <row r="25" spans="1:248" ht="18.75" customHeight="1">
      <c r="A25" s="92"/>
      <c r="B25" s="220">
        <v>208</v>
      </c>
      <c r="C25" s="220"/>
      <c r="D25" s="220"/>
      <c r="E25" s="221" t="s">
        <v>98</v>
      </c>
      <c r="F25" s="222">
        <v>362.07</v>
      </c>
      <c r="G25" s="54">
        <v>277.07</v>
      </c>
      <c r="H25" s="222">
        <v>5.39</v>
      </c>
      <c r="I25" s="222">
        <v>79.61</v>
      </c>
      <c r="J25" s="215">
        <v>0</v>
      </c>
      <c r="IN25"/>
    </row>
    <row r="26" spans="1:248" ht="18.75" customHeight="1">
      <c r="A26" s="92"/>
      <c r="B26" s="220"/>
      <c r="C26" s="220">
        <v>5</v>
      </c>
      <c r="D26" s="220"/>
      <c r="E26" s="221" t="s">
        <v>34</v>
      </c>
      <c r="F26" s="222">
        <v>362.07</v>
      </c>
      <c r="G26" s="54">
        <v>277.07</v>
      </c>
      <c r="H26" s="222">
        <v>5.39</v>
      </c>
      <c r="I26" s="222">
        <v>79.61</v>
      </c>
      <c r="J26" s="215">
        <v>0</v>
      </c>
      <c r="IN26"/>
    </row>
    <row r="27" spans="1:248" ht="18.75" customHeight="1">
      <c r="A27" s="92"/>
      <c r="B27" s="220"/>
      <c r="C27" s="220"/>
      <c r="D27" s="220">
        <v>2</v>
      </c>
      <c r="E27" s="221" t="s">
        <v>38</v>
      </c>
      <c r="F27" s="222">
        <v>85</v>
      </c>
      <c r="G27" s="54">
        <v>0</v>
      </c>
      <c r="H27" s="222">
        <v>5.39</v>
      </c>
      <c r="I27" s="222">
        <v>79.61</v>
      </c>
      <c r="J27" s="215">
        <v>0</v>
      </c>
      <c r="IN27"/>
    </row>
    <row r="28" spans="1:248" ht="18.75" customHeight="1">
      <c r="A28" s="92"/>
      <c r="B28" s="220"/>
      <c r="C28" s="220"/>
      <c r="D28" s="220">
        <v>5</v>
      </c>
      <c r="E28" s="221" t="s">
        <v>40</v>
      </c>
      <c r="F28" s="222">
        <v>277.07</v>
      </c>
      <c r="G28" s="54">
        <v>277.07</v>
      </c>
      <c r="H28" s="222">
        <v>0</v>
      </c>
      <c r="I28" s="222">
        <v>0</v>
      </c>
      <c r="J28" s="215">
        <v>0</v>
      </c>
      <c r="IN28"/>
    </row>
    <row r="29" spans="1:248" ht="18.75" customHeight="1">
      <c r="A29" s="92"/>
      <c r="B29" s="220">
        <v>210</v>
      </c>
      <c r="C29" s="220"/>
      <c r="D29" s="220"/>
      <c r="E29" s="221" t="s">
        <v>99</v>
      </c>
      <c r="F29" s="222">
        <v>104.21</v>
      </c>
      <c r="G29" s="54">
        <v>104.21</v>
      </c>
      <c r="H29" s="222">
        <v>0</v>
      </c>
      <c r="I29" s="222">
        <v>0</v>
      </c>
      <c r="J29" s="215">
        <v>0</v>
      </c>
      <c r="IN29"/>
    </row>
    <row r="30" spans="1:248" ht="18.75" customHeight="1">
      <c r="A30" s="92"/>
      <c r="B30" s="220"/>
      <c r="C30" s="220">
        <v>11</v>
      </c>
      <c r="D30" s="220"/>
      <c r="E30" s="221" t="s">
        <v>45</v>
      </c>
      <c r="F30" s="222">
        <v>104.21</v>
      </c>
      <c r="G30" s="54">
        <v>104.21</v>
      </c>
      <c r="H30" s="222">
        <v>0</v>
      </c>
      <c r="I30" s="222">
        <v>0</v>
      </c>
      <c r="J30" s="215">
        <v>0</v>
      </c>
      <c r="IN30"/>
    </row>
    <row r="31" spans="1:248" ht="18.75" customHeight="1">
      <c r="A31" s="92"/>
      <c r="B31" s="220"/>
      <c r="C31" s="220"/>
      <c r="D31" s="220">
        <v>2</v>
      </c>
      <c r="E31" s="221" t="s">
        <v>48</v>
      </c>
      <c r="F31" s="222">
        <v>104.21</v>
      </c>
      <c r="G31" s="54">
        <v>104.21</v>
      </c>
      <c r="H31" s="222">
        <v>0</v>
      </c>
      <c r="I31" s="222">
        <v>0</v>
      </c>
      <c r="J31" s="215">
        <v>0</v>
      </c>
      <c r="IN31"/>
    </row>
    <row r="32" spans="1:248" ht="18.75" customHeight="1">
      <c r="A32" s="92"/>
      <c r="B32" s="220">
        <v>214</v>
      </c>
      <c r="C32" s="220"/>
      <c r="D32" s="220"/>
      <c r="E32" s="221" t="s">
        <v>100</v>
      </c>
      <c r="F32" s="222">
        <v>1879.7</v>
      </c>
      <c r="G32" s="54">
        <v>1449.71</v>
      </c>
      <c r="H32" s="222">
        <v>244.82</v>
      </c>
      <c r="I32" s="222">
        <v>5.87</v>
      </c>
      <c r="J32" s="215">
        <v>179.3</v>
      </c>
      <c r="IN32"/>
    </row>
    <row r="33" spans="1:248" ht="18.75" customHeight="1">
      <c r="A33" s="92"/>
      <c r="B33" s="220"/>
      <c r="C33" s="220">
        <v>1</v>
      </c>
      <c r="D33" s="220"/>
      <c r="E33" s="221" t="s">
        <v>50</v>
      </c>
      <c r="F33" s="222">
        <v>1879.7</v>
      </c>
      <c r="G33" s="54">
        <v>1449.71</v>
      </c>
      <c r="H33" s="222">
        <v>244.82</v>
      </c>
      <c r="I33" s="222">
        <v>5.87</v>
      </c>
      <c r="J33" s="215">
        <v>179.3</v>
      </c>
      <c r="IN33"/>
    </row>
    <row r="34" spans="1:248" ht="18.75" customHeight="1">
      <c r="A34" s="92"/>
      <c r="B34" s="220"/>
      <c r="C34" s="220"/>
      <c r="D34" s="220">
        <v>12</v>
      </c>
      <c r="E34" s="221" t="s">
        <v>54</v>
      </c>
      <c r="F34" s="222">
        <v>1879.7</v>
      </c>
      <c r="G34" s="54">
        <v>1449.71</v>
      </c>
      <c r="H34" s="222">
        <v>244.82</v>
      </c>
      <c r="I34" s="222">
        <v>5.87</v>
      </c>
      <c r="J34" s="215">
        <v>179.3</v>
      </c>
      <c r="IN34"/>
    </row>
    <row r="35" spans="1:248" ht="18.75" customHeight="1">
      <c r="A35" s="92"/>
      <c r="B35" s="220">
        <v>221</v>
      </c>
      <c r="C35" s="220"/>
      <c r="D35" s="220"/>
      <c r="E35" s="221" t="s">
        <v>101</v>
      </c>
      <c r="F35" s="222">
        <v>158.14</v>
      </c>
      <c r="G35" s="54">
        <v>158.14</v>
      </c>
      <c r="H35" s="222">
        <v>0</v>
      </c>
      <c r="I35" s="222">
        <v>0</v>
      </c>
      <c r="J35" s="215">
        <v>0</v>
      </c>
      <c r="IN35"/>
    </row>
    <row r="36" spans="1:248" ht="18.75" customHeight="1">
      <c r="A36" s="92"/>
      <c r="B36" s="220"/>
      <c r="C36" s="220">
        <v>2</v>
      </c>
      <c r="D36" s="220"/>
      <c r="E36" s="221" t="s">
        <v>57</v>
      </c>
      <c r="F36" s="222">
        <v>158.14</v>
      </c>
      <c r="G36" s="54">
        <v>158.14</v>
      </c>
      <c r="H36" s="222">
        <v>0</v>
      </c>
      <c r="I36" s="222">
        <v>0</v>
      </c>
      <c r="J36" s="215">
        <v>0</v>
      </c>
      <c r="IN36"/>
    </row>
    <row r="37" spans="1:248" ht="18.75" customHeight="1">
      <c r="A37" s="92"/>
      <c r="B37" s="220"/>
      <c r="C37" s="220"/>
      <c r="D37" s="220">
        <v>1</v>
      </c>
      <c r="E37" s="221" t="s">
        <v>58</v>
      </c>
      <c r="F37" s="222">
        <v>158.14</v>
      </c>
      <c r="G37" s="54">
        <v>158.14</v>
      </c>
      <c r="H37" s="222">
        <v>0</v>
      </c>
      <c r="I37" s="222">
        <v>0</v>
      </c>
      <c r="J37" s="215">
        <v>0</v>
      </c>
      <c r="IN37"/>
    </row>
    <row r="38" spans="1:248" ht="18.75" customHeight="1">
      <c r="A38" s="142" t="s">
        <v>76</v>
      </c>
      <c r="B38" s="152"/>
      <c r="C38" s="152"/>
      <c r="D38" s="152"/>
      <c r="E38" s="153" t="s">
        <v>66</v>
      </c>
      <c r="F38" s="214">
        <v>321.17</v>
      </c>
      <c r="G38" s="214">
        <v>242.95</v>
      </c>
      <c r="H38" s="214">
        <v>32.14</v>
      </c>
      <c r="I38" s="214">
        <v>3.43</v>
      </c>
      <c r="J38" s="214">
        <v>42.65</v>
      </c>
      <c r="IN38"/>
    </row>
    <row r="39" spans="1:248" ht="18.75" customHeight="1">
      <c r="A39" s="92"/>
      <c r="B39" s="155">
        <v>208</v>
      </c>
      <c r="C39" s="155"/>
      <c r="D39" s="155"/>
      <c r="E39" s="53" t="s">
        <v>98</v>
      </c>
      <c r="F39" s="172">
        <v>37.33</v>
      </c>
      <c r="G39" s="172">
        <v>33.72</v>
      </c>
      <c r="H39" s="172">
        <v>0.62</v>
      </c>
      <c r="I39" s="172">
        <v>2.99</v>
      </c>
      <c r="J39" s="172">
        <v>0</v>
      </c>
      <c r="IN39"/>
    </row>
    <row r="40" spans="1:248" ht="18.75" customHeight="1">
      <c r="A40" s="92"/>
      <c r="B40" s="155"/>
      <c r="C40" s="155">
        <v>5</v>
      </c>
      <c r="D40" s="155"/>
      <c r="E40" s="53" t="s">
        <v>34</v>
      </c>
      <c r="F40" s="172">
        <v>37.33</v>
      </c>
      <c r="G40" s="172">
        <v>33.72</v>
      </c>
      <c r="H40" s="172">
        <v>0.62</v>
      </c>
      <c r="I40" s="172">
        <v>2.99</v>
      </c>
      <c r="J40" s="172">
        <v>0</v>
      </c>
      <c r="IN40"/>
    </row>
    <row r="41" spans="1:248" ht="18.75" customHeight="1">
      <c r="A41" s="92"/>
      <c r="B41" s="155"/>
      <c r="C41" s="155"/>
      <c r="D41" s="155">
        <v>2</v>
      </c>
      <c r="E41" s="53" t="s">
        <v>38</v>
      </c>
      <c r="F41" s="172">
        <v>3.61</v>
      </c>
      <c r="G41" s="172">
        <v>0</v>
      </c>
      <c r="H41" s="172">
        <v>0.62</v>
      </c>
      <c r="I41" s="172">
        <v>2.99</v>
      </c>
      <c r="J41" s="172">
        <v>0</v>
      </c>
      <c r="IN41"/>
    </row>
    <row r="42" spans="1:248" ht="18.75" customHeight="1">
      <c r="A42" s="92"/>
      <c r="B42" s="155"/>
      <c r="C42" s="155"/>
      <c r="D42" s="155">
        <v>5</v>
      </c>
      <c r="E42" s="53" t="s">
        <v>40</v>
      </c>
      <c r="F42" s="172">
        <v>33.72</v>
      </c>
      <c r="G42" s="172">
        <v>33.72</v>
      </c>
      <c r="H42" s="172">
        <v>0</v>
      </c>
      <c r="I42" s="172">
        <v>0</v>
      </c>
      <c r="J42" s="172">
        <v>0</v>
      </c>
      <c r="IN42"/>
    </row>
    <row r="43" spans="1:248" ht="18.75" customHeight="1">
      <c r="A43" s="92"/>
      <c r="B43" s="155">
        <v>210</v>
      </c>
      <c r="C43" s="155"/>
      <c r="D43" s="155"/>
      <c r="E43" s="53" t="s">
        <v>99</v>
      </c>
      <c r="F43" s="172">
        <v>12.13</v>
      </c>
      <c r="G43" s="172">
        <v>12.13</v>
      </c>
      <c r="H43" s="172">
        <v>0</v>
      </c>
      <c r="I43" s="172">
        <v>0</v>
      </c>
      <c r="J43" s="172">
        <v>0</v>
      </c>
      <c r="IN43"/>
    </row>
    <row r="44" spans="1:248" ht="18.75" customHeight="1">
      <c r="A44" s="92"/>
      <c r="B44" s="155"/>
      <c r="C44" s="155">
        <v>11</v>
      </c>
      <c r="D44" s="155"/>
      <c r="E44" s="53" t="s">
        <v>45</v>
      </c>
      <c r="F44" s="172">
        <v>12.13</v>
      </c>
      <c r="G44" s="172">
        <v>12.13</v>
      </c>
      <c r="H44" s="172">
        <v>0</v>
      </c>
      <c r="I44" s="172">
        <v>0</v>
      </c>
      <c r="J44" s="172">
        <v>0</v>
      </c>
      <c r="IN44"/>
    </row>
    <row r="45" spans="1:248" ht="18.75" customHeight="1">
      <c r="A45" s="92"/>
      <c r="B45" s="155"/>
      <c r="C45" s="155"/>
      <c r="D45" s="155">
        <v>2</v>
      </c>
      <c r="E45" s="53" t="s">
        <v>48</v>
      </c>
      <c r="F45" s="172">
        <v>12.13</v>
      </c>
      <c r="G45" s="172">
        <v>12.13</v>
      </c>
      <c r="H45" s="172">
        <v>0</v>
      </c>
      <c r="I45" s="172">
        <v>0</v>
      </c>
      <c r="J45" s="172">
        <v>0</v>
      </c>
      <c r="IN45"/>
    </row>
    <row r="46" spans="1:248" ht="18.75" customHeight="1">
      <c r="A46" s="92"/>
      <c r="B46" s="155">
        <v>214</v>
      </c>
      <c r="C46" s="155"/>
      <c r="D46" s="155"/>
      <c r="E46" s="53" t="s">
        <v>100</v>
      </c>
      <c r="F46" s="172">
        <v>252.4</v>
      </c>
      <c r="G46" s="172">
        <v>177.79</v>
      </c>
      <c r="H46" s="172">
        <v>31.52</v>
      </c>
      <c r="I46" s="172">
        <v>0.44</v>
      </c>
      <c r="J46" s="172">
        <v>42.65</v>
      </c>
      <c r="IN46"/>
    </row>
    <row r="47" spans="1:248" ht="18.75" customHeight="1">
      <c r="A47" s="92"/>
      <c r="B47" s="155"/>
      <c r="C47" s="155">
        <v>1</v>
      </c>
      <c r="D47" s="155"/>
      <c r="E47" s="53" t="s">
        <v>50</v>
      </c>
      <c r="F47" s="172">
        <v>252.4</v>
      </c>
      <c r="G47" s="172">
        <v>177.79</v>
      </c>
      <c r="H47" s="172">
        <v>31.52</v>
      </c>
      <c r="I47" s="172">
        <v>0.44</v>
      </c>
      <c r="J47" s="172">
        <v>42.65</v>
      </c>
      <c r="IN47"/>
    </row>
    <row r="48" spans="1:248" ht="18.75" customHeight="1">
      <c r="A48" s="92"/>
      <c r="B48" s="155"/>
      <c r="C48" s="155"/>
      <c r="D48" s="155">
        <v>12</v>
      </c>
      <c r="E48" s="53" t="s">
        <v>54</v>
      </c>
      <c r="F48" s="172">
        <v>42.65</v>
      </c>
      <c r="G48" s="172">
        <v>0</v>
      </c>
      <c r="H48" s="172">
        <v>0</v>
      </c>
      <c r="I48" s="172">
        <v>0</v>
      </c>
      <c r="J48" s="172">
        <v>42.65</v>
      </c>
      <c r="IN48"/>
    </row>
    <row r="49" spans="1:248" ht="18.75" customHeight="1">
      <c r="A49" s="92"/>
      <c r="B49" s="155"/>
      <c r="C49" s="155"/>
      <c r="D49" s="155">
        <v>99</v>
      </c>
      <c r="E49" s="53" t="s">
        <v>55</v>
      </c>
      <c r="F49" s="172">
        <v>209.75</v>
      </c>
      <c r="G49" s="172">
        <v>177.79</v>
      </c>
      <c r="H49" s="172">
        <v>31.52</v>
      </c>
      <c r="I49" s="172">
        <v>0.44</v>
      </c>
      <c r="J49" s="172">
        <v>0</v>
      </c>
      <c r="IN49"/>
    </row>
    <row r="50" spans="1:248" ht="18.75" customHeight="1">
      <c r="A50" s="92"/>
      <c r="B50" s="155">
        <v>221</v>
      </c>
      <c r="C50" s="155"/>
      <c r="D50" s="155"/>
      <c r="E50" s="53" t="s">
        <v>101</v>
      </c>
      <c r="F50" s="172">
        <v>19.31</v>
      </c>
      <c r="G50" s="172">
        <v>19.31</v>
      </c>
      <c r="H50" s="172">
        <v>0</v>
      </c>
      <c r="I50" s="172">
        <v>0</v>
      </c>
      <c r="J50" s="172">
        <v>0</v>
      </c>
      <c r="IN50"/>
    </row>
    <row r="51" spans="1:248" ht="18.75" customHeight="1">
      <c r="A51" s="92"/>
      <c r="B51" s="155"/>
      <c r="C51" s="155">
        <v>2</v>
      </c>
      <c r="D51" s="155"/>
      <c r="E51" s="53" t="s">
        <v>57</v>
      </c>
      <c r="F51" s="172">
        <v>19.31</v>
      </c>
      <c r="G51" s="172">
        <v>19.31</v>
      </c>
      <c r="H51" s="172">
        <v>0</v>
      </c>
      <c r="I51" s="172">
        <v>0</v>
      </c>
      <c r="J51" s="172">
        <v>0</v>
      </c>
      <c r="IN51"/>
    </row>
    <row r="52" spans="1:248" ht="18.75" customHeight="1">
      <c r="A52" s="92"/>
      <c r="B52" s="155"/>
      <c r="C52" s="155"/>
      <c r="D52" s="155">
        <v>1</v>
      </c>
      <c r="E52" s="53" t="s">
        <v>58</v>
      </c>
      <c r="F52" s="172">
        <v>19.31</v>
      </c>
      <c r="G52" s="172">
        <v>19.31</v>
      </c>
      <c r="H52" s="172">
        <v>0</v>
      </c>
      <c r="I52" s="172">
        <v>0</v>
      </c>
      <c r="J52" s="172">
        <v>0</v>
      </c>
      <c r="IN52"/>
    </row>
    <row r="53" spans="1:248" ht="18.75" customHeight="1">
      <c r="A53" s="142" t="s">
        <v>77</v>
      </c>
      <c r="B53" s="152"/>
      <c r="C53" s="152"/>
      <c r="D53" s="152"/>
      <c r="E53" s="153" t="s">
        <v>66</v>
      </c>
      <c r="F53" s="214">
        <v>296.24</v>
      </c>
      <c r="G53" s="214">
        <v>222.74</v>
      </c>
      <c r="H53" s="214">
        <v>32.08</v>
      </c>
      <c r="I53" s="214">
        <v>2.82</v>
      </c>
      <c r="J53" s="214">
        <v>38.6</v>
      </c>
      <c r="IN53"/>
    </row>
    <row r="54" spans="1:248" ht="18.75" customHeight="1">
      <c r="A54" s="92"/>
      <c r="B54" s="155">
        <v>208</v>
      </c>
      <c r="C54" s="155"/>
      <c r="D54" s="155"/>
      <c r="E54" s="53" t="s">
        <v>98</v>
      </c>
      <c r="F54" s="172">
        <v>33.81</v>
      </c>
      <c r="G54" s="172">
        <v>30.59</v>
      </c>
      <c r="H54" s="172">
        <v>0.46</v>
      </c>
      <c r="I54" s="172">
        <v>2.76</v>
      </c>
      <c r="J54" s="172">
        <v>0</v>
      </c>
      <c r="IN54"/>
    </row>
    <row r="55" spans="1:248" ht="18.75" customHeight="1">
      <c r="A55" s="92"/>
      <c r="B55" s="155"/>
      <c r="C55" s="155">
        <v>5</v>
      </c>
      <c r="D55" s="155"/>
      <c r="E55" s="53" t="s">
        <v>34</v>
      </c>
      <c r="F55" s="172">
        <v>33.81</v>
      </c>
      <c r="G55" s="172">
        <v>30.59</v>
      </c>
      <c r="H55" s="172">
        <v>0.46</v>
      </c>
      <c r="I55" s="172">
        <v>2.76</v>
      </c>
      <c r="J55" s="172">
        <v>0</v>
      </c>
      <c r="IN55"/>
    </row>
    <row r="56" spans="1:248" ht="18.75" customHeight="1">
      <c r="A56" s="92"/>
      <c r="B56" s="155"/>
      <c r="C56" s="155"/>
      <c r="D56" s="155">
        <v>2</v>
      </c>
      <c r="E56" s="53" t="s">
        <v>38</v>
      </c>
      <c r="F56" s="172">
        <v>3.22</v>
      </c>
      <c r="G56" s="172">
        <v>0</v>
      </c>
      <c r="H56" s="172">
        <v>0.46</v>
      </c>
      <c r="I56" s="172">
        <v>2.76</v>
      </c>
      <c r="J56" s="172">
        <v>0</v>
      </c>
      <c r="IN56"/>
    </row>
    <row r="57" spans="1:248" ht="18.75" customHeight="1">
      <c r="A57" s="92"/>
      <c r="B57" s="155"/>
      <c r="C57" s="155"/>
      <c r="D57" s="155">
        <v>5</v>
      </c>
      <c r="E57" s="53" t="s">
        <v>40</v>
      </c>
      <c r="F57" s="172">
        <v>30.59</v>
      </c>
      <c r="G57" s="172">
        <v>30.59</v>
      </c>
      <c r="H57" s="172">
        <v>0</v>
      </c>
      <c r="I57" s="172">
        <v>0</v>
      </c>
      <c r="J57" s="172">
        <v>0</v>
      </c>
      <c r="IN57"/>
    </row>
    <row r="58" spans="1:248" ht="18.75" customHeight="1">
      <c r="A58" s="92"/>
      <c r="B58" s="155">
        <v>210</v>
      </c>
      <c r="C58" s="155"/>
      <c r="D58" s="155"/>
      <c r="E58" s="53" t="s">
        <v>99</v>
      </c>
      <c r="F58" s="172">
        <v>11.2</v>
      </c>
      <c r="G58" s="172">
        <v>11.2</v>
      </c>
      <c r="H58" s="172">
        <v>0</v>
      </c>
      <c r="I58" s="172">
        <v>0</v>
      </c>
      <c r="J58" s="172">
        <v>0</v>
      </c>
      <c r="IN58"/>
    </row>
    <row r="59" spans="1:248" ht="18.75" customHeight="1">
      <c r="A59" s="92"/>
      <c r="B59" s="155"/>
      <c r="C59" s="155">
        <v>11</v>
      </c>
      <c r="D59" s="155"/>
      <c r="E59" s="53" t="s">
        <v>45</v>
      </c>
      <c r="F59" s="172">
        <v>11.2</v>
      </c>
      <c r="G59" s="172">
        <v>11.2</v>
      </c>
      <c r="H59" s="172">
        <v>0</v>
      </c>
      <c r="I59" s="172">
        <v>0</v>
      </c>
      <c r="J59" s="172">
        <v>0</v>
      </c>
      <c r="IN59"/>
    </row>
    <row r="60" spans="1:248" ht="18.75" customHeight="1">
      <c r="A60" s="92"/>
      <c r="B60" s="155"/>
      <c r="C60" s="155"/>
      <c r="D60" s="155">
        <v>2</v>
      </c>
      <c r="E60" s="53" t="s">
        <v>48</v>
      </c>
      <c r="F60" s="172">
        <v>11.2</v>
      </c>
      <c r="G60" s="172">
        <v>11.2</v>
      </c>
      <c r="H60" s="172">
        <v>0</v>
      </c>
      <c r="I60" s="172">
        <v>0</v>
      </c>
      <c r="J60" s="172">
        <v>0</v>
      </c>
      <c r="IN60"/>
    </row>
    <row r="61" spans="1:248" ht="18.75" customHeight="1">
      <c r="A61" s="92"/>
      <c r="B61" s="155">
        <v>214</v>
      </c>
      <c r="C61" s="155"/>
      <c r="D61" s="155"/>
      <c r="E61" s="53" t="s">
        <v>100</v>
      </c>
      <c r="F61" s="172">
        <v>233.5</v>
      </c>
      <c r="G61" s="172">
        <v>163.22</v>
      </c>
      <c r="H61" s="172">
        <v>31.62</v>
      </c>
      <c r="I61" s="172">
        <v>0.06</v>
      </c>
      <c r="J61" s="172">
        <v>38.6</v>
      </c>
      <c r="IN61"/>
    </row>
    <row r="62" spans="1:248" ht="18.75" customHeight="1">
      <c r="A62" s="92"/>
      <c r="B62" s="155"/>
      <c r="C62" s="155">
        <v>1</v>
      </c>
      <c r="D62" s="155"/>
      <c r="E62" s="53" t="s">
        <v>50</v>
      </c>
      <c r="F62" s="172">
        <v>233.5</v>
      </c>
      <c r="G62" s="172">
        <v>163.22</v>
      </c>
      <c r="H62" s="172">
        <v>31.62</v>
      </c>
      <c r="I62" s="172">
        <v>0.06</v>
      </c>
      <c r="J62" s="172">
        <v>38.6</v>
      </c>
      <c r="IN62"/>
    </row>
    <row r="63" spans="1:248" ht="18.75" customHeight="1">
      <c r="A63" s="92"/>
      <c r="B63" s="155"/>
      <c r="C63" s="155"/>
      <c r="D63" s="155">
        <v>1</v>
      </c>
      <c r="E63" s="53" t="s">
        <v>51</v>
      </c>
      <c r="F63" s="172">
        <v>19</v>
      </c>
      <c r="G63" s="172">
        <v>0</v>
      </c>
      <c r="H63" s="172">
        <v>0</v>
      </c>
      <c r="I63" s="172">
        <v>0</v>
      </c>
      <c r="J63" s="172">
        <v>19</v>
      </c>
      <c r="IN63"/>
    </row>
    <row r="64" spans="1:248" ht="18.75" customHeight="1">
      <c r="A64" s="92"/>
      <c r="B64" s="155"/>
      <c r="C64" s="155"/>
      <c r="D64" s="155">
        <v>2</v>
      </c>
      <c r="E64" s="53" t="s">
        <v>52</v>
      </c>
      <c r="F64" s="172">
        <v>210.27</v>
      </c>
      <c r="G64" s="172">
        <v>163.22</v>
      </c>
      <c r="H64" s="172">
        <v>31.62</v>
      </c>
      <c r="I64" s="172">
        <v>0.06</v>
      </c>
      <c r="J64" s="172">
        <v>15.37</v>
      </c>
      <c r="IN64"/>
    </row>
    <row r="65" spans="1:248" ht="18.75" customHeight="1">
      <c r="A65" s="92"/>
      <c r="B65" s="155"/>
      <c r="C65" s="155"/>
      <c r="D65" s="155">
        <v>99</v>
      </c>
      <c r="E65" s="53" t="s">
        <v>55</v>
      </c>
      <c r="F65" s="172">
        <v>4.23</v>
      </c>
      <c r="G65" s="172">
        <v>0</v>
      </c>
      <c r="H65" s="172">
        <v>0</v>
      </c>
      <c r="I65" s="172">
        <v>0</v>
      </c>
      <c r="J65" s="172">
        <v>4.23</v>
      </c>
      <c r="IN65"/>
    </row>
    <row r="66" spans="1:248" ht="18.75" customHeight="1">
      <c r="A66" s="92"/>
      <c r="B66" s="155">
        <v>221</v>
      </c>
      <c r="C66" s="155"/>
      <c r="D66" s="155"/>
      <c r="E66" s="53" t="s">
        <v>101</v>
      </c>
      <c r="F66" s="172">
        <v>17.73</v>
      </c>
      <c r="G66" s="172">
        <v>17.73</v>
      </c>
      <c r="H66" s="172">
        <v>0</v>
      </c>
      <c r="I66" s="172">
        <v>0</v>
      </c>
      <c r="J66" s="172">
        <v>0</v>
      </c>
      <c r="IN66"/>
    </row>
    <row r="67" spans="1:248" ht="18.75" customHeight="1">
      <c r="A67" s="92"/>
      <c r="B67" s="155"/>
      <c r="C67" s="155">
        <v>2</v>
      </c>
      <c r="D67" s="155"/>
      <c r="E67" s="53" t="s">
        <v>57</v>
      </c>
      <c r="F67" s="172">
        <v>17.73</v>
      </c>
      <c r="G67" s="172">
        <v>17.73</v>
      </c>
      <c r="H67" s="172">
        <v>0</v>
      </c>
      <c r="I67" s="172">
        <v>0</v>
      </c>
      <c r="J67" s="172">
        <v>0</v>
      </c>
      <c r="IN67"/>
    </row>
    <row r="68" spans="1:248" ht="18.75" customHeight="1">
      <c r="A68" s="92"/>
      <c r="B68" s="155"/>
      <c r="C68" s="155"/>
      <c r="D68" s="155">
        <v>1</v>
      </c>
      <c r="E68" s="53" t="s">
        <v>58</v>
      </c>
      <c r="F68" s="172">
        <v>17.73</v>
      </c>
      <c r="G68" s="172">
        <v>17.73</v>
      </c>
      <c r="H68" s="172">
        <v>0</v>
      </c>
      <c r="I68" s="172">
        <v>0</v>
      </c>
      <c r="J68" s="172">
        <v>0</v>
      </c>
      <c r="IN68"/>
    </row>
    <row r="69" spans="1:247" s="127" customFormat="1" ht="18" customHeight="1">
      <c r="A69" s="142" t="s">
        <v>94</v>
      </c>
      <c r="B69" s="152"/>
      <c r="C69" s="152"/>
      <c r="D69" s="152"/>
      <c r="E69" s="153" t="s">
        <v>66</v>
      </c>
      <c r="F69" s="214">
        <v>226.2</v>
      </c>
      <c r="G69" s="214">
        <v>182.03</v>
      </c>
      <c r="H69" s="214">
        <v>41.74</v>
      </c>
      <c r="I69" s="214">
        <v>2.43</v>
      </c>
      <c r="J69" s="214">
        <v>0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</row>
    <row r="70" spans="1:248" ht="18.75" customHeight="1">
      <c r="A70" s="92"/>
      <c r="B70" s="155">
        <v>208</v>
      </c>
      <c r="C70" s="155"/>
      <c r="D70" s="155"/>
      <c r="E70" s="53" t="s">
        <v>98</v>
      </c>
      <c r="F70" s="172">
        <v>30.29</v>
      </c>
      <c r="G70" s="172">
        <v>27.95</v>
      </c>
      <c r="H70" s="172">
        <v>0.49</v>
      </c>
      <c r="I70" s="172">
        <v>1.85</v>
      </c>
      <c r="J70" s="172">
        <v>0</v>
      </c>
      <c r="IN70"/>
    </row>
    <row r="71" spans="1:248" ht="18.75" customHeight="1">
      <c r="A71" s="92"/>
      <c r="B71" s="155"/>
      <c r="C71" s="155">
        <v>5</v>
      </c>
      <c r="D71" s="155"/>
      <c r="E71" s="53" t="s">
        <v>34</v>
      </c>
      <c r="F71" s="172">
        <v>30.29</v>
      </c>
      <c r="G71" s="172">
        <v>27.95</v>
      </c>
      <c r="H71" s="172">
        <v>0.49</v>
      </c>
      <c r="I71" s="172">
        <v>1.85</v>
      </c>
      <c r="J71" s="172">
        <v>0</v>
      </c>
      <c r="IN71"/>
    </row>
    <row r="72" spans="1:248" ht="18.75" customHeight="1">
      <c r="A72" s="92"/>
      <c r="B72" s="155"/>
      <c r="C72" s="155"/>
      <c r="D72" s="155">
        <v>2</v>
      </c>
      <c r="E72" s="53" t="s">
        <v>38</v>
      </c>
      <c r="F72" s="172">
        <v>2.34</v>
      </c>
      <c r="G72" s="172">
        <v>0</v>
      </c>
      <c r="H72" s="172">
        <v>0.49</v>
      </c>
      <c r="I72" s="172">
        <v>1.85</v>
      </c>
      <c r="J72" s="172">
        <v>0</v>
      </c>
      <c r="IN72"/>
    </row>
    <row r="73" spans="1:248" ht="18.75" customHeight="1">
      <c r="A73" s="92"/>
      <c r="B73" s="155"/>
      <c r="C73" s="155"/>
      <c r="D73" s="155">
        <v>5</v>
      </c>
      <c r="E73" s="53" t="s">
        <v>40</v>
      </c>
      <c r="F73" s="172">
        <v>19.96</v>
      </c>
      <c r="G73" s="172">
        <v>19.96</v>
      </c>
      <c r="H73" s="172">
        <v>0</v>
      </c>
      <c r="I73" s="172">
        <v>0</v>
      </c>
      <c r="J73" s="172">
        <v>0</v>
      </c>
      <c r="IN73"/>
    </row>
    <row r="74" spans="1:248" ht="18.75" customHeight="1">
      <c r="A74" s="92"/>
      <c r="B74" s="155"/>
      <c r="C74" s="155"/>
      <c r="D74" s="155">
        <v>6</v>
      </c>
      <c r="E74" s="53" t="s">
        <v>42</v>
      </c>
      <c r="F74" s="172">
        <v>7.99</v>
      </c>
      <c r="G74" s="172">
        <v>7.99</v>
      </c>
      <c r="H74" s="172">
        <v>0</v>
      </c>
      <c r="I74" s="172">
        <v>0</v>
      </c>
      <c r="J74" s="172">
        <v>0</v>
      </c>
      <c r="IN74"/>
    </row>
    <row r="75" spans="1:248" ht="18.75" customHeight="1">
      <c r="A75" s="92"/>
      <c r="B75" s="155">
        <v>210</v>
      </c>
      <c r="C75" s="155"/>
      <c r="D75" s="155"/>
      <c r="E75" s="53" t="s">
        <v>99</v>
      </c>
      <c r="F75" s="172">
        <v>7.54</v>
      </c>
      <c r="G75" s="172">
        <v>7.54</v>
      </c>
      <c r="H75" s="172">
        <v>0</v>
      </c>
      <c r="I75" s="172">
        <v>0</v>
      </c>
      <c r="J75" s="172">
        <v>0</v>
      </c>
      <c r="IN75"/>
    </row>
    <row r="76" spans="1:248" ht="18.75" customHeight="1">
      <c r="A76" s="92"/>
      <c r="B76" s="155"/>
      <c r="C76" s="155">
        <v>11</v>
      </c>
      <c r="D76" s="155"/>
      <c r="E76" s="53" t="s">
        <v>45</v>
      </c>
      <c r="F76" s="172">
        <v>7.54</v>
      </c>
      <c r="G76" s="172">
        <v>7.54</v>
      </c>
      <c r="H76" s="172">
        <v>0</v>
      </c>
      <c r="I76" s="172">
        <v>0</v>
      </c>
      <c r="J76" s="172">
        <v>0</v>
      </c>
      <c r="IN76"/>
    </row>
    <row r="77" spans="1:248" ht="18.75" customHeight="1">
      <c r="A77" s="92"/>
      <c r="B77" s="155"/>
      <c r="C77" s="155"/>
      <c r="D77" s="155">
        <v>2</v>
      </c>
      <c r="E77" s="53" t="s">
        <v>48</v>
      </c>
      <c r="F77" s="172">
        <v>7.54</v>
      </c>
      <c r="G77" s="172">
        <v>7.54</v>
      </c>
      <c r="H77" s="172">
        <v>0</v>
      </c>
      <c r="I77" s="172">
        <v>0</v>
      </c>
      <c r="J77" s="172">
        <v>0</v>
      </c>
      <c r="IN77"/>
    </row>
    <row r="78" spans="1:248" ht="18.75" customHeight="1">
      <c r="A78" s="92"/>
      <c r="B78" s="155">
        <v>214</v>
      </c>
      <c r="C78" s="155"/>
      <c r="D78" s="155"/>
      <c r="E78" s="53" t="s">
        <v>100</v>
      </c>
      <c r="F78" s="172">
        <v>176.25</v>
      </c>
      <c r="G78" s="172">
        <v>134.42</v>
      </c>
      <c r="H78" s="172">
        <v>41.25</v>
      </c>
      <c r="I78" s="172">
        <v>0.58</v>
      </c>
      <c r="J78" s="172">
        <v>0</v>
      </c>
      <c r="IN78"/>
    </row>
    <row r="79" spans="1:248" ht="18.75" customHeight="1">
      <c r="A79" s="92"/>
      <c r="B79" s="155"/>
      <c r="C79" s="155">
        <v>1</v>
      </c>
      <c r="D79" s="155"/>
      <c r="E79" s="53" t="s">
        <v>50</v>
      </c>
      <c r="F79" s="172">
        <v>176.25</v>
      </c>
      <c r="G79" s="172">
        <v>134.42</v>
      </c>
      <c r="H79" s="172">
        <v>41.25</v>
      </c>
      <c r="I79" s="172">
        <v>0.58</v>
      </c>
      <c r="J79" s="172">
        <v>0</v>
      </c>
      <c r="IN79"/>
    </row>
    <row r="80" spans="1:248" ht="18.75" customHeight="1">
      <c r="A80" s="92"/>
      <c r="B80" s="155"/>
      <c r="C80" s="155"/>
      <c r="D80" s="155">
        <v>99</v>
      </c>
      <c r="E80" s="53" t="s">
        <v>55</v>
      </c>
      <c r="F80" s="172">
        <v>176.25</v>
      </c>
      <c r="G80" s="172">
        <v>134.42</v>
      </c>
      <c r="H80" s="172">
        <v>41.25</v>
      </c>
      <c r="I80" s="172">
        <v>0.58</v>
      </c>
      <c r="J80" s="172">
        <v>0</v>
      </c>
      <c r="IN80"/>
    </row>
    <row r="81" spans="1:248" ht="18.75" customHeight="1">
      <c r="A81" s="92"/>
      <c r="B81" s="155">
        <v>221</v>
      </c>
      <c r="C81" s="155"/>
      <c r="D81" s="155"/>
      <c r="E81" s="53" t="s">
        <v>101</v>
      </c>
      <c r="F81" s="172">
        <v>12.12</v>
      </c>
      <c r="G81" s="172">
        <v>12.12</v>
      </c>
      <c r="H81" s="172">
        <v>0</v>
      </c>
      <c r="I81" s="172">
        <v>0</v>
      </c>
      <c r="J81" s="172">
        <v>0</v>
      </c>
      <c r="IN81"/>
    </row>
    <row r="82" spans="1:248" ht="18.75" customHeight="1">
      <c r="A82" s="92"/>
      <c r="B82" s="155"/>
      <c r="C82" s="155">
        <v>2</v>
      </c>
      <c r="D82" s="155"/>
      <c r="E82" s="53" t="s">
        <v>57</v>
      </c>
      <c r="F82" s="172">
        <v>12.12</v>
      </c>
      <c r="G82" s="172">
        <v>12.12</v>
      </c>
      <c r="H82" s="172">
        <v>0</v>
      </c>
      <c r="I82" s="172">
        <v>0</v>
      </c>
      <c r="J82" s="172">
        <v>0</v>
      </c>
      <c r="IN82"/>
    </row>
    <row r="83" spans="1:248" ht="18.75" customHeight="1">
      <c r="A83" s="92"/>
      <c r="B83" s="155"/>
      <c r="C83" s="155"/>
      <c r="D83" s="155">
        <v>1</v>
      </c>
      <c r="E83" s="53" t="s">
        <v>58</v>
      </c>
      <c r="F83" s="172">
        <v>12.12</v>
      </c>
      <c r="G83" s="172">
        <v>12.12</v>
      </c>
      <c r="H83" s="172">
        <v>0</v>
      </c>
      <c r="I83" s="172">
        <v>0</v>
      </c>
      <c r="J83" s="172">
        <v>0</v>
      </c>
      <c r="IN83"/>
    </row>
    <row r="84" spans="1:248" ht="18.75" customHeight="1">
      <c r="A84" s="142" t="s">
        <v>79</v>
      </c>
      <c r="B84" s="152"/>
      <c r="C84" s="152"/>
      <c r="D84" s="152"/>
      <c r="E84" s="153" t="s">
        <v>66</v>
      </c>
      <c r="F84" s="214">
        <v>617.2</v>
      </c>
      <c r="G84" s="214">
        <v>458.6</v>
      </c>
      <c r="H84" s="214">
        <v>121.48</v>
      </c>
      <c r="I84" s="214">
        <v>15.12</v>
      </c>
      <c r="J84" s="214">
        <v>22</v>
      </c>
      <c r="IN84"/>
    </row>
    <row r="85" spans="1:248" ht="18.75" customHeight="1">
      <c r="A85" s="92"/>
      <c r="B85" s="155">
        <v>208</v>
      </c>
      <c r="C85" s="155"/>
      <c r="D85" s="155"/>
      <c r="E85" s="53" t="s">
        <v>98</v>
      </c>
      <c r="F85" s="172">
        <v>91.22</v>
      </c>
      <c r="G85" s="172">
        <v>76.06</v>
      </c>
      <c r="H85" s="172">
        <v>3.24</v>
      </c>
      <c r="I85" s="172">
        <v>11.92</v>
      </c>
      <c r="J85" s="172">
        <v>0</v>
      </c>
      <c r="IN85"/>
    </row>
    <row r="86" spans="1:248" ht="18.75" customHeight="1">
      <c r="A86" s="92"/>
      <c r="B86" s="155"/>
      <c r="C86" s="155">
        <v>5</v>
      </c>
      <c r="D86" s="155"/>
      <c r="E86" s="53" t="s">
        <v>34</v>
      </c>
      <c r="F86" s="172">
        <v>91.22</v>
      </c>
      <c r="G86" s="172">
        <v>76.06</v>
      </c>
      <c r="H86" s="172">
        <v>3.24</v>
      </c>
      <c r="I86" s="172">
        <v>11.92</v>
      </c>
      <c r="J86" s="172">
        <v>0</v>
      </c>
      <c r="IN86"/>
    </row>
    <row r="87" spans="1:248" ht="18.75" customHeight="1">
      <c r="A87" s="92"/>
      <c r="B87" s="155"/>
      <c r="C87" s="155"/>
      <c r="D87" s="155">
        <v>2</v>
      </c>
      <c r="E87" s="53" t="s">
        <v>38</v>
      </c>
      <c r="F87" s="172">
        <v>15.16</v>
      </c>
      <c r="G87" s="172">
        <v>0</v>
      </c>
      <c r="H87" s="172">
        <v>3.24</v>
      </c>
      <c r="I87" s="172">
        <v>11.92</v>
      </c>
      <c r="J87" s="172">
        <v>0</v>
      </c>
      <c r="IN87"/>
    </row>
    <row r="88" spans="1:248" ht="18.75" customHeight="1">
      <c r="A88" s="92"/>
      <c r="B88" s="155"/>
      <c r="C88" s="155"/>
      <c r="D88" s="155">
        <v>5</v>
      </c>
      <c r="E88" s="53" t="s">
        <v>40</v>
      </c>
      <c r="F88" s="172">
        <v>54.33</v>
      </c>
      <c r="G88" s="172">
        <v>54.33</v>
      </c>
      <c r="H88" s="172">
        <v>0</v>
      </c>
      <c r="I88" s="172">
        <v>0</v>
      </c>
      <c r="J88" s="172">
        <v>0</v>
      </c>
      <c r="IN88"/>
    </row>
    <row r="89" spans="1:248" ht="18.75" customHeight="1">
      <c r="A89" s="92"/>
      <c r="B89" s="155"/>
      <c r="C89" s="155"/>
      <c r="D89" s="155">
        <v>6</v>
      </c>
      <c r="E89" s="53" t="s">
        <v>42</v>
      </c>
      <c r="F89" s="172">
        <v>21.73</v>
      </c>
      <c r="G89" s="172">
        <v>21.73</v>
      </c>
      <c r="H89" s="172">
        <v>0</v>
      </c>
      <c r="I89" s="172">
        <v>0</v>
      </c>
      <c r="J89" s="172">
        <v>0</v>
      </c>
      <c r="IN89"/>
    </row>
    <row r="90" spans="1:248" ht="18.75" customHeight="1">
      <c r="A90" s="92"/>
      <c r="B90" s="155">
        <v>210</v>
      </c>
      <c r="C90" s="155"/>
      <c r="D90" s="155"/>
      <c r="E90" s="53" t="s">
        <v>99</v>
      </c>
      <c r="F90" s="172">
        <v>27.92</v>
      </c>
      <c r="G90" s="172">
        <v>27.92</v>
      </c>
      <c r="H90" s="172">
        <v>0</v>
      </c>
      <c r="I90" s="172">
        <v>0</v>
      </c>
      <c r="J90" s="172">
        <v>0</v>
      </c>
      <c r="IN90"/>
    </row>
    <row r="91" spans="1:248" ht="18.75" customHeight="1">
      <c r="A91" s="92"/>
      <c r="B91" s="155"/>
      <c r="C91" s="155">
        <v>11</v>
      </c>
      <c r="D91" s="155"/>
      <c r="E91" s="53" t="s">
        <v>45</v>
      </c>
      <c r="F91" s="172">
        <v>27.92</v>
      </c>
      <c r="G91" s="172">
        <v>27.92</v>
      </c>
      <c r="H91" s="172">
        <v>0</v>
      </c>
      <c r="I91" s="172">
        <v>0</v>
      </c>
      <c r="J91" s="172">
        <v>0</v>
      </c>
      <c r="IN91"/>
    </row>
    <row r="92" spans="1:248" ht="18.75" customHeight="1">
      <c r="A92" s="92"/>
      <c r="B92" s="155"/>
      <c r="C92" s="155"/>
      <c r="D92" s="155">
        <v>2</v>
      </c>
      <c r="E92" s="53" t="s">
        <v>48</v>
      </c>
      <c r="F92" s="172">
        <v>27.92</v>
      </c>
      <c r="G92" s="172">
        <v>27.92</v>
      </c>
      <c r="H92" s="172">
        <v>0</v>
      </c>
      <c r="I92" s="172">
        <v>0</v>
      </c>
      <c r="J92" s="172">
        <v>0</v>
      </c>
      <c r="IN92"/>
    </row>
    <row r="93" spans="1:248" ht="18.75" customHeight="1">
      <c r="A93" s="92"/>
      <c r="B93" s="155">
        <v>214</v>
      </c>
      <c r="C93" s="155"/>
      <c r="D93" s="155"/>
      <c r="E93" s="53" t="s">
        <v>100</v>
      </c>
      <c r="F93" s="172">
        <v>464.45</v>
      </c>
      <c r="G93" s="172">
        <v>321.01</v>
      </c>
      <c r="H93" s="172">
        <v>118.24</v>
      </c>
      <c r="I93" s="172">
        <v>3.2</v>
      </c>
      <c r="J93" s="172">
        <v>22</v>
      </c>
      <c r="IN93"/>
    </row>
    <row r="94" spans="1:248" ht="18.75" customHeight="1">
      <c r="A94" s="92"/>
      <c r="B94" s="155"/>
      <c r="C94" s="155">
        <v>1</v>
      </c>
      <c r="D94" s="155"/>
      <c r="E94" s="53" t="s">
        <v>50</v>
      </c>
      <c r="F94" s="172">
        <v>464.45</v>
      </c>
      <c r="G94" s="172">
        <v>321.01</v>
      </c>
      <c r="H94" s="172">
        <v>118.24</v>
      </c>
      <c r="I94" s="172">
        <v>3.2</v>
      </c>
      <c r="J94" s="172">
        <v>22</v>
      </c>
      <c r="IN94"/>
    </row>
    <row r="95" spans="1:248" ht="18.75" customHeight="1">
      <c r="A95" s="92"/>
      <c r="B95" s="155"/>
      <c r="C95" s="155"/>
      <c r="D95" s="155">
        <v>99</v>
      </c>
      <c r="E95" s="53" t="s">
        <v>55</v>
      </c>
      <c r="F95" s="172">
        <v>464.45</v>
      </c>
      <c r="G95" s="172">
        <v>321.01</v>
      </c>
      <c r="H95" s="172">
        <v>118.24</v>
      </c>
      <c r="I95" s="172">
        <v>3.2</v>
      </c>
      <c r="J95" s="172">
        <v>22</v>
      </c>
      <c r="IN95"/>
    </row>
    <row r="96" spans="1:248" ht="18.75" customHeight="1">
      <c r="A96" s="92"/>
      <c r="B96" s="155">
        <v>221</v>
      </c>
      <c r="C96" s="155"/>
      <c r="D96" s="155"/>
      <c r="E96" s="53" t="s">
        <v>101</v>
      </c>
      <c r="F96" s="172">
        <v>33.61</v>
      </c>
      <c r="G96" s="172">
        <v>33.61</v>
      </c>
      <c r="H96" s="172">
        <v>0</v>
      </c>
      <c r="I96" s="172">
        <v>0</v>
      </c>
      <c r="J96" s="172">
        <v>0</v>
      </c>
      <c r="IN96"/>
    </row>
    <row r="97" spans="1:248" ht="18.75" customHeight="1">
      <c r="A97" s="92"/>
      <c r="B97" s="155"/>
      <c r="C97" s="155">
        <v>2</v>
      </c>
      <c r="D97" s="155"/>
      <c r="E97" s="53" t="s">
        <v>57</v>
      </c>
      <c r="F97" s="172">
        <v>33.61</v>
      </c>
      <c r="G97" s="172">
        <v>33.61</v>
      </c>
      <c r="H97" s="172">
        <v>0</v>
      </c>
      <c r="I97" s="172">
        <v>0</v>
      </c>
      <c r="J97" s="172">
        <v>0</v>
      </c>
      <c r="IN97"/>
    </row>
    <row r="98" spans="1:248" ht="18.75" customHeight="1">
      <c r="A98" s="92"/>
      <c r="B98" s="155"/>
      <c r="C98" s="155"/>
      <c r="D98" s="155">
        <v>1</v>
      </c>
      <c r="E98" s="53" t="s">
        <v>58</v>
      </c>
      <c r="F98" s="172">
        <v>33.61</v>
      </c>
      <c r="G98" s="172">
        <v>33.61</v>
      </c>
      <c r="H98" s="172">
        <v>0</v>
      </c>
      <c r="I98" s="172">
        <v>0</v>
      </c>
      <c r="J98" s="172">
        <v>0</v>
      </c>
      <c r="IN98"/>
    </row>
    <row r="99" spans="1:249" s="59" customFormat="1" ht="18.75" customHeight="1">
      <c r="A99" s="207"/>
      <c r="B99" s="207"/>
      <c r="C99" s="207"/>
      <c r="D99" s="207"/>
      <c r="E99" s="167"/>
      <c r="F99" s="167"/>
      <c r="G99" s="167"/>
      <c r="H99" s="167"/>
      <c r="I99" s="167"/>
      <c r="J99" s="167"/>
      <c r="IO99"/>
    </row>
    <row r="100" spans="1:10" ht="18.75" customHeigh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</row>
    <row r="101" spans="1:10" ht="18.75" customHeight="1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</row>
    <row r="102" spans="1:10" ht="18.75" customHeight="1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</row>
    <row r="103" spans="1:10" ht="18.75" customHeight="1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</row>
    <row r="104" spans="1:10" ht="18.75" customHeight="1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</row>
    <row r="105" spans="1:10" ht="18.75" customHeight="1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</row>
    <row r="106" spans="1:10" ht="18.75" customHeight="1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55" bottom="0.43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S28"/>
  <sheetViews>
    <sheetView showGridLines="0" showZeros="0" workbookViewId="0" topLeftCell="A4">
      <selection activeCell="D33" sqref="D33"/>
    </sheetView>
  </sheetViews>
  <sheetFormatPr defaultColWidth="9.16015625" defaultRowHeight="11.25"/>
  <cols>
    <col min="1" max="3" width="4" style="59" customWidth="1"/>
    <col min="4" max="4" width="38.33203125" style="59" customWidth="1"/>
    <col min="5" max="5" width="12.16015625" style="59" customWidth="1"/>
    <col min="6" max="6" width="12.66015625" style="59" bestFit="1" customWidth="1"/>
    <col min="7" max="7" width="14.83203125" style="59" customWidth="1"/>
    <col min="8" max="9" width="17" style="59" customWidth="1"/>
    <col min="10" max="10" width="13.16015625" style="59" customWidth="1"/>
    <col min="11" max="11" width="17" style="59" customWidth="1"/>
    <col min="12" max="12" width="10.83203125" style="59" customWidth="1"/>
    <col min="13" max="13" width="9.16015625" style="59" customWidth="1"/>
    <col min="14" max="14" width="13.83203125" style="59" customWidth="1"/>
    <col min="15" max="247" width="9.16015625" style="59" customWidth="1"/>
    <col min="248" max="253" width="9.16015625" style="0" customWidth="1"/>
  </cols>
  <sheetData>
    <row r="1" spans="1:14" ht="25.5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L2"/>
      <c r="N2" s="173" t="s">
        <v>103</v>
      </c>
    </row>
    <row r="3" spans="1:14" ht="17.25" customHeight="1">
      <c r="A3" s="38" t="s">
        <v>25</v>
      </c>
      <c r="B3" s="148"/>
      <c r="C3" s="148"/>
      <c r="D3" s="148"/>
      <c r="I3" s="246"/>
      <c r="J3" s="246"/>
      <c r="L3"/>
      <c r="N3" s="198" t="s">
        <v>26</v>
      </c>
    </row>
    <row r="4" spans="1:14" s="226" customFormat="1" ht="21.75" customHeight="1">
      <c r="A4" s="68" t="s">
        <v>82</v>
      </c>
      <c r="B4" s="68"/>
      <c r="C4" s="68"/>
      <c r="D4" s="189" t="s">
        <v>83</v>
      </c>
      <c r="E4" s="42" t="s">
        <v>104</v>
      </c>
      <c r="F4" s="42"/>
      <c r="G4" s="42"/>
      <c r="H4" s="42"/>
      <c r="I4" s="42"/>
      <c r="J4" s="42"/>
      <c r="K4" s="42"/>
      <c r="L4" s="42"/>
      <c r="M4" s="42"/>
      <c r="N4" s="42"/>
    </row>
    <row r="5" spans="1:14" s="226" customFormat="1" ht="25.5" customHeight="1">
      <c r="A5" s="190" t="s">
        <v>84</v>
      </c>
      <c r="B5" s="190" t="s">
        <v>85</v>
      </c>
      <c r="C5" s="190" t="s">
        <v>86</v>
      </c>
      <c r="D5" s="191"/>
      <c r="E5" s="42" t="s">
        <v>66</v>
      </c>
      <c r="F5" s="42" t="s">
        <v>31</v>
      </c>
      <c r="G5" s="42"/>
      <c r="H5" s="42" t="s">
        <v>35</v>
      </c>
      <c r="I5" s="42" t="s">
        <v>37</v>
      </c>
      <c r="J5" s="42" t="s">
        <v>39</v>
      </c>
      <c r="K5" s="42" t="s">
        <v>41</v>
      </c>
      <c r="L5" s="42" t="s">
        <v>43</v>
      </c>
      <c r="M5" s="42"/>
      <c r="N5" s="42" t="s">
        <v>46</v>
      </c>
    </row>
    <row r="6" spans="1:14" s="226" customFormat="1" ht="25.5" customHeight="1">
      <c r="A6" s="192"/>
      <c r="B6" s="192"/>
      <c r="C6" s="192"/>
      <c r="D6" s="193"/>
      <c r="E6" s="42"/>
      <c r="F6" s="94" t="s">
        <v>69</v>
      </c>
      <c r="G6" s="42" t="s">
        <v>70</v>
      </c>
      <c r="H6" s="42"/>
      <c r="I6" s="42"/>
      <c r="J6" s="42"/>
      <c r="K6" s="42"/>
      <c r="L6" s="94" t="s">
        <v>69</v>
      </c>
      <c r="M6" s="94" t="s">
        <v>70</v>
      </c>
      <c r="N6" s="42"/>
    </row>
    <row r="7" spans="1:253" s="30" customFormat="1" ht="18.75" customHeight="1">
      <c r="A7" s="149"/>
      <c r="B7" s="149"/>
      <c r="C7" s="149"/>
      <c r="D7" s="150" t="s">
        <v>66</v>
      </c>
      <c r="E7" s="203">
        <v>6049.63</v>
      </c>
      <c r="F7" s="203">
        <v>5923.8</v>
      </c>
      <c r="G7" s="203">
        <v>821.4</v>
      </c>
      <c r="H7" s="164">
        <f>SUM(H8,H12,H16,H21)</f>
        <v>0</v>
      </c>
      <c r="I7" s="203">
        <v>38</v>
      </c>
      <c r="J7" s="203">
        <v>87.83</v>
      </c>
      <c r="K7" s="164">
        <f>SUM(K8,K12,K16,K21)</f>
        <v>0</v>
      </c>
      <c r="L7" s="166"/>
      <c r="M7" s="166"/>
      <c r="N7" s="166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127"/>
      <c r="IO7" s="127"/>
      <c r="IP7" s="127"/>
      <c r="IQ7" s="127"/>
      <c r="IR7" s="127"/>
      <c r="IS7" s="127"/>
    </row>
    <row r="8" spans="1:14" ht="18.75" customHeight="1">
      <c r="A8" s="51" t="s">
        <v>105</v>
      </c>
      <c r="B8" s="52"/>
      <c r="C8" s="52"/>
      <c r="D8" s="53" t="s">
        <v>98</v>
      </c>
      <c r="E8" s="54">
        <v>639.71</v>
      </c>
      <c r="F8" s="54">
        <v>639.71</v>
      </c>
      <c r="G8" s="54">
        <v>121.51</v>
      </c>
      <c r="H8" s="167"/>
      <c r="I8" s="54">
        <v>0</v>
      </c>
      <c r="J8" s="54">
        <v>0</v>
      </c>
      <c r="K8" s="168"/>
      <c r="L8" s="168"/>
      <c r="M8" s="168"/>
      <c r="N8" s="168"/>
    </row>
    <row r="9" spans="1:14" ht="18.75" customHeight="1">
      <c r="A9" s="52"/>
      <c r="B9" s="51" t="s">
        <v>106</v>
      </c>
      <c r="C9" s="52"/>
      <c r="D9" s="53" t="s">
        <v>34</v>
      </c>
      <c r="E9" s="54">
        <v>639.71</v>
      </c>
      <c r="F9" s="54">
        <v>639.71</v>
      </c>
      <c r="G9" s="54">
        <v>121.51</v>
      </c>
      <c r="H9" s="167"/>
      <c r="I9" s="54">
        <v>0</v>
      </c>
      <c r="J9" s="54">
        <v>0</v>
      </c>
      <c r="K9" s="168"/>
      <c r="L9" s="168"/>
      <c r="M9" s="168"/>
      <c r="N9" s="168"/>
    </row>
    <row r="10" spans="1:14" ht="18.75" customHeight="1">
      <c r="A10" s="51" t="s">
        <v>107</v>
      </c>
      <c r="B10" s="51" t="s">
        <v>107</v>
      </c>
      <c r="C10" s="51" t="s">
        <v>108</v>
      </c>
      <c r="D10" s="53" t="s">
        <v>36</v>
      </c>
      <c r="E10" s="54">
        <v>45.39</v>
      </c>
      <c r="F10" s="54">
        <v>45.39</v>
      </c>
      <c r="G10" s="54">
        <v>0</v>
      </c>
      <c r="H10" s="167"/>
      <c r="I10" s="54">
        <v>0</v>
      </c>
      <c r="J10" s="54">
        <v>0</v>
      </c>
      <c r="K10" s="168"/>
      <c r="L10" s="168"/>
      <c r="M10" s="168"/>
      <c r="N10" s="168"/>
    </row>
    <row r="11" spans="1:14" ht="18.75" customHeight="1">
      <c r="A11" s="51" t="s">
        <v>107</v>
      </c>
      <c r="B11" s="51" t="s">
        <v>107</v>
      </c>
      <c r="C11" s="51" t="s">
        <v>109</v>
      </c>
      <c r="D11" s="53" t="s">
        <v>38</v>
      </c>
      <c r="E11" s="54">
        <v>109.33</v>
      </c>
      <c r="F11" s="54">
        <v>109.33</v>
      </c>
      <c r="G11" s="54">
        <v>17.5</v>
      </c>
      <c r="H11" s="167"/>
      <c r="I11" s="54">
        <v>0</v>
      </c>
      <c r="J11" s="54">
        <v>0</v>
      </c>
      <c r="K11" s="168"/>
      <c r="L11" s="168"/>
      <c r="M11" s="168"/>
      <c r="N11" s="168"/>
    </row>
    <row r="12" spans="1:14" ht="18.75" customHeight="1">
      <c r="A12" s="51" t="s">
        <v>107</v>
      </c>
      <c r="B12" s="51" t="s">
        <v>107</v>
      </c>
      <c r="C12" s="51" t="s">
        <v>106</v>
      </c>
      <c r="D12" s="53" t="s">
        <v>40</v>
      </c>
      <c r="E12" s="54">
        <v>455.27</v>
      </c>
      <c r="F12" s="54">
        <v>455.27</v>
      </c>
      <c r="G12" s="54">
        <v>74.29</v>
      </c>
      <c r="H12" s="167"/>
      <c r="I12" s="54">
        <v>0</v>
      </c>
      <c r="J12" s="54">
        <v>0</v>
      </c>
      <c r="K12" s="168"/>
      <c r="L12" s="168"/>
      <c r="M12" s="168"/>
      <c r="N12" s="168"/>
    </row>
    <row r="13" spans="1:14" ht="18.75" customHeight="1">
      <c r="A13" s="51" t="s">
        <v>107</v>
      </c>
      <c r="B13" s="51" t="s">
        <v>107</v>
      </c>
      <c r="C13" s="51" t="s">
        <v>92</v>
      </c>
      <c r="D13" s="53" t="s">
        <v>42</v>
      </c>
      <c r="E13" s="54">
        <v>29.72</v>
      </c>
      <c r="F13" s="54">
        <v>29.72</v>
      </c>
      <c r="G13" s="54">
        <v>29.72</v>
      </c>
      <c r="H13" s="167"/>
      <c r="I13" s="54">
        <v>0</v>
      </c>
      <c r="J13" s="54">
        <v>0</v>
      </c>
      <c r="K13" s="168"/>
      <c r="L13" s="168"/>
      <c r="M13" s="168"/>
      <c r="N13" s="168"/>
    </row>
    <row r="14" spans="1:14" ht="18.75" customHeight="1">
      <c r="A14" s="51" t="s">
        <v>110</v>
      </c>
      <c r="B14" s="52"/>
      <c r="C14" s="52"/>
      <c r="D14" s="53" t="s">
        <v>99</v>
      </c>
      <c r="E14" s="54">
        <v>181.13</v>
      </c>
      <c r="F14" s="54">
        <v>181.13</v>
      </c>
      <c r="G14" s="54">
        <v>35.46</v>
      </c>
      <c r="H14" s="167"/>
      <c r="I14" s="54">
        <v>0</v>
      </c>
      <c r="J14" s="54">
        <v>0</v>
      </c>
      <c r="K14" s="168"/>
      <c r="L14" s="168"/>
      <c r="M14" s="168"/>
      <c r="N14" s="168"/>
    </row>
    <row r="15" spans="1:14" ht="18.75" customHeight="1">
      <c r="A15" s="52"/>
      <c r="B15" s="51" t="s">
        <v>111</v>
      </c>
      <c r="C15" s="52"/>
      <c r="D15" s="53" t="s">
        <v>45</v>
      </c>
      <c r="E15" s="54">
        <v>181.13</v>
      </c>
      <c r="F15" s="54">
        <v>181.13</v>
      </c>
      <c r="G15" s="54">
        <v>35.46</v>
      </c>
      <c r="H15" s="167"/>
      <c r="I15" s="54">
        <v>0</v>
      </c>
      <c r="J15" s="54">
        <v>0</v>
      </c>
      <c r="K15" s="168"/>
      <c r="L15" s="168"/>
      <c r="M15" s="168"/>
      <c r="N15" s="168"/>
    </row>
    <row r="16" spans="1:14" ht="18.75" customHeight="1">
      <c r="A16" s="51" t="s">
        <v>107</v>
      </c>
      <c r="B16" s="51" t="s">
        <v>107</v>
      </c>
      <c r="C16" s="51" t="s">
        <v>108</v>
      </c>
      <c r="D16" s="53" t="s">
        <v>47</v>
      </c>
      <c r="E16" s="54">
        <v>18.13</v>
      </c>
      <c r="F16" s="54">
        <v>18.13</v>
      </c>
      <c r="G16" s="54">
        <v>0</v>
      </c>
      <c r="H16" s="167"/>
      <c r="I16" s="54">
        <v>0</v>
      </c>
      <c r="J16" s="54">
        <v>0</v>
      </c>
      <c r="K16" s="168"/>
      <c r="L16" s="168"/>
      <c r="M16" s="168"/>
      <c r="N16" s="168"/>
    </row>
    <row r="17" spans="1:14" ht="18.75" customHeight="1">
      <c r="A17" s="51" t="s">
        <v>107</v>
      </c>
      <c r="B17" s="51" t="s">
        <v>107</v>
      </c>
      <c r="C17" s="51" t="s">
        <v>109</v>
      </c>
      <c r="D17" s="53" t="s">
        <v>48</v>
      </c>
      <c r="E17" s="54">
        <v>163</v>
      </c>
      <c r="F17" s="54">
        <v>163</v>
      </c>
      <c r="G17" s="54">
        <v>35.46</v>
      </c>
      <c r="H17" s="167"/>
      <c r="I17" s="54">
        <v>0</v>
      </c>
      <c r="J17" s="54">
        <v>0</v>
      </c>
      <c r="K17" s="168"/>
      <c r="L17" s="168"/>
      <c r="M17" s="168"/>
      <c r="N17" s="168"/>
    </row>
    <row r="18" spans="1:14" ht="18.75" customHeight="1">
      <c r="A18" s="51" t="s">
        <v>112</v>
      </c>
      <c r="B18" s="52"/>
      <c r="C18" s="52"/>
      <c r="D18" s="53" t="s">
        <v>100</v>
      </c>
      <c r="E18" s="54">
        <v>4964.64</v>
      </c>
      <c r="F18" s="54">
        <v>4838.81</v>
      </c>
      <c r="G18" s="54">
        <v>618.7</v>
      </c>
      <c r="H18" s="167"/>
      <c r="I18" s="54">
        <v>38</v>
      </c>
      <c r="J18" s="54">
        <v>87.83</v>
      </c>
      <c r="K18" s="168"/>
      <c r="L18" s="168"/>
      <c r="M18" s="168"/>
      <c r="N18" s="168"/>
    </row>
    <row r="19" spans="1:14" ht="18.75" customHeight="1">
      <c r="A19" s="52"/>
      <c r="B19" s="51" t="s">
        <v>108</v>
      </c>
      <c r="C19" s="52"/>
      <c r="D19" s="53" t="s">
        <v>50</v>
      </c>
      <c r="E19" s="54">
        <v>4964.64</v>
      </c>
      <c r="F19" s="54">
        <v>4838.81</v>
      </c>
      <c r="G19" s="54">
        <v>618.7</v>
      </c>
      <c r="H19" s="167"/>
      <c r="I19" s="54">
        <v>38</v>
      </c>
      <c r="J19" s="54">
        <v>87.83</v>
      </c>
      <c r="K19" s="168"/>
      <c r="L19" s="168"/>
      <c r="M19" s="168"/>
      <c r="N19" s="168"/>
    </row>
    <row r="20" spans="1:14" ht="18.75" customHeight="1">
      <c r="A20" s="51" t="s">
        <v>107</v>
      </c>
      <c r="B20" s="51" t="s">
        <v>107</v>
      </c>
      <c r="C20" s="51" t="s">
        <v>108</v>
      </c>
      <c r="D20" s="53" t="s">
        <v>51</v>
      </c>
      <c r="E20" s="54">
        <v>312.14</v>
      </c>
      <c r="F20" s="54">
        <v>312.14</v>
      </c>
      <c r="G20" s="54">
        <v>0</v>
      </c>
      <c r="H20" s="167"/>
      <c r="I20" s="54">
        <v>0</v>
      </c>
      <c r="J20" s="54">
        <v>0</v>
      </c>
      <c r="K20" s="168"/>
      <c r="L20" s="168"/>
      <c r="M20" s="168"/>
      <c r="N20" s="168"/>
    </row>
    <row r="21" spans="1:248" s="59" customFormat="1" ht="18.75" customHeight="1">
      <c r="A21" s="51" t="s">
        <v>107</v>
      </c>
      <c r="B21" s="51" t="s">
        <v>107</v>
      </c>
      <c r="C21" s="51" t="s">
        <v>109</v>
      </c>
      <c r="D21" s="53" t="s">
        <v>52</v>
      </c>
      <c r="E21" s="54">
        <v>210.27</v>
      </c>
      <c r="F21" s="54">
        <v>210.27</v>
      </c>
      <c r="G21" s="54">
        <v>0</v>
      </c>
      <c r="H21" s="167"/>
      <c r="I21" s="54">
        <v>0</v>
      </c>
      <c r="J21" s="54">
        <v>0</v>
      </c>
      <c r="K21" s="168"/>
      <c r="L21" s="168"/>
      <c r="M21" s="168"/>
      <c r="N21" s="168"/>
      <c r="IN21"/>
    </row>
    <row r="22" spans="1:248" s="59" customFormat="1" ht="18.75" customHeight="1">
      <c r="A22" s="51" t="s">
        <v>107</v>
      </c>
      <c r="B22" s="51" t="s">
        <v>107</v>
      </c>
      <c r="C22" s="51" t="s">
        <v>92</v>
      </c>
      <c r="D22" s="53" t="s">
        <v>53</v>
      </c>
      <c r="E22" s="54">
        <v>1500</v>
      </c>
      <c r="F22" s="54">
        <v>1500</v>
      </c>
      <c r="G22" s="54">
        <v>0</v>
      </c>
      <c r="H22" s="167"/>
      <c r="I22" s="54">
        <v>0</v>
      </c>
      <c r="J22" s="54">
        <v>0</v>
      </c>
      <c r="K22" s="168"/>
      <c r="L22" s="168"/>
      <c r="M22" s="168"/>
      <c r="N22" s="168"/>
      <c r="IN22"/>
    </row>
    <row r="23" spans="1:248" s="59" customFormat="1" ht="18.75" customHeight="1">
      <c r="A23" s="51" t="s">
        <v>107</v>
      </c>
      <c r="B23" s="51" t="s">
        <v>107</v>
      </c>
      <c r="C23" s="51" t="s">
        <v>113</v>
      </c>
      <c r="D23" s="53" t="s">
        <v>54</v>
      </c>
      <c r="E23" s="54">
        <v>2087.55</v>
      </c>
      <c r="F23" s="54">
        <v>2087.55</v>
      </c>
      <c r="G23" s="54">
        <v>0</v>
      </c>
      <c r="H23" s="167"/>
      <c r="I23" s="54">
        <v>0</v>
      </c>
      <c r="J23" s="54">
        <v>0</v>
      </c>
      <c r="K23" s="168"/>
      <c r="L23" s="168"/>
      <c r="M23" s="168"/>
      <c r="N23" s="168"/>
      <c r="IN23"/>
    </row>
    <row r="24" spans="1:248" s="59" customFormat="1" ht="18.75" customHeight="1">
      <c r="A24" s="51" t="s">
        <v>107</v>
      </c>
      <c r="B24" s="51" t="s">
        <v>107</v>
      </c>
      <c r="C24" s="51" t="s">
        <v>114</v>
      </c>
      <c r="D24" s="53" t="s">
        <v>55</v>
      </c>
      <c r="E24" s="54">
        <v>854.68</v>
      </c>
      <c r="F24" s="54">
        <v>728.85</v>
      </c>
      <c r="G24" s="54">
        <v>618.7</v>
      </c>
      <c r="H24" s="167"/>
      <c r="I24" s="54">
        <v>38</v>
      </c>
      <c r="J24" s="54">
        <v>87.83</v>
      </c>
      <c r="K24" s="168"/>
      <c r="L24" s="168"/>
      <c r="M24" s="168"/>
      <c r="N24" s="168"/>
      <c r="IN24"/>
    </row>
    <row r="25" spans="1:248" s="59" customFormat="1" ht="18.75" customHeight="1">
      <c r="A25" s="51" t="s">
        <v>115</v>
      </c>
      <c r="B25" s="52"/>
      <c r="C25" s="52"/>
      <c r="D25" s="53" t="s">
        <v>101</v>
      </c>
      <c r="E25" s="54">
        <v>264.15</v>
      </c>
      <c r="F25" s="54">
        <v>264.15</v>
      </c>
      <c r="G25" s="54">
        <v>45.73</v>
      </c>
      <c r="H25" s="167"/>
      <c r="I25" s="54">
        <v>0</v>
      </c>
      <c r="J25" s="54">
        <v>0</v>
      </c>
      <c r="K25" s="168"/>
      <c r="L25" s="168"/>
      <c r="M25" s="168"/>
      <c r="N25" s="168"/>
      <c r="IN25"/>
    </row>
    <row r="26" spans="1:14" ht="18.75" customHeight="1">
      <c r="A26" s="52"/>
      <c r="B26" s="51" t="s">
        <v>109</v>
      </c>
      <c r="C26" s="52"/>
      <c r="D26" s="53" t="s">
        <v>57</v>
      </c>
      <c r="E26" s="54">
        <v>264.15</v>
      </c>
      <c r="F26" s="54">
        <v>264.15</v>
      </c>
      <c r="G26" s="54">
        <v>45.73</v>
      </c>
      <c r="H26" s="168"/>
      <c r="I26" s="54">
        <v>0</v>
      </c>
      <c r="J26" s="54">
        <v>0</v>
      </c>
      <c r="K26" s="168"/>
      <c r="L26" s="168"/>
      <c r="M26" s="168"/>
      <c r="N26" s="168"/>
    </row>
    <row r="27" spans="1:14" ht="18.75" customHeight="1">
      <c r="A27" s="51" t="s">
        <v>107</v>
      </c>
      <c r="B27" s="51" t="s">
        <v>107</v>
      </c>
      <c r="C27" s="51" t="s">
        <v>108</v>
      </c>
      <c r="D27" s="53" t="s">
        <v>58</v>
      </c>
      <c r="E27" s="54">
        <v>264.15</v>
      </c>
      <c r="F27" s="54">
        <v>264.15</v>
      </c>
      <c r="G27" s="54">
        <v>45.73</v>
      </c>
      <c r="H27" s="168"/>
      <c r="I27" s="54">
        <v>0</v>
      </c>
      <c r="J27" s="54">
        <v>0</v>
      </c>
      <c r="K27" s="168"/>
      <c r="L27" s="168"/>
      <c r="M27" s="168"/>
      <c r="N27" s="168"/>
    </row>
    <row r="28" spans="1:14" ht="14.2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</sheetData>
  <sheetProtection/>
  <mergeCells count="16">
    <mergeCell ref="A1:N1"/>
    <mergeCell ref="A4:C4"/>
    <mergeCell ref="E4:N4"/>
    <mergeCell ref="F5:G5"/>
    <mergeCell ref="L5:M5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1" width="25.83203125" style="59" customWidth="1"/>
    <col min="2" max="3" width="15.83203125" style="59" customWidth="1"/>
    <col min="4" max="4" width="12.16015625" style="59" customWidth="1"/>
    <col min="5" max="5" width="6" style="59" customWidth="1"/>
    <col min="6" max="6" width="10.66015625" style="59" customWidth="1"/>
    <col min="7" max="7" width="11.33203125" style="59" customWidth="1"/>
    <col min="8" max="8" width="6.83203125" style="59" customWidth="1"/>
    <col min="9" max="9" width="5.5" style="59" customWidth="1"/>
    <col min="10" max="10" width="11.83203125" style="59" customWidth="1"/>
    <col min="11" max="11" width="14.33203125" style="59" customWidth="1"/>
    <col min="12" max="12" width="14" style="59" customWidth="1"/>
    <col min="13" max="13" width="11" style="59" customWidth="1"/>
    <col min="14" max="14" width="11.33203125" style="59" customWidth="1"/>
    <col min="15" max="15" width="14.33203125" style="59" customWidth="1"/>
    <col min="16" max="16384" width="9.16015625" style="59" customWidth="1"/>
  </cols>
  <sheetData>
    <row r="1" spans="1:15" ht="36.75" customHeight="1">
      <c r="A1" s="147" t="s">
        <v>116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4:15" ht="15.75" customHeight="1">
      <c r="N2" s="162" t="s">
        <v>117</v>
      </c>
      <c r="O2" s="162"/>
    </row>
    <row r="3" spans="1:15" ht="18" customHeight="1">
      <c r="A3" s="3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N3" s="163" t="s">
        <v>26</v>
      </c>
      <c r="O3" s="163"/>
    </row>
    <row r="4" spans="1:16" s="226" customFormat="1" ht="21" customHeight="1">
      <c r="A4" s="128" t="s">
        <v>63</v>
      </c>
      <c r="B4" s="228" t="s">
        <v>118</v>
      </c>
      <c r="C4" s="229"/>
      <c r="D4" s="229"/>
      <c r="E4" s="229"/>
      <c r="F4" s="229"/>
      <c r="G4" s="229"/>
      <c r="H4" s="229"/>
      <c r="I4" s="240"/>
      <c r="J4" s="240"/>
      <c r="K4" s="228" t="s">
        <v>119</v>
      </c>
      <c r="L4" s="229"/>
      <c r="M4" s="229"/>
      <c r="N4" s="229"/>
      <c r="O4" s="241"/>
      <c r="P4" s="30"/>
    </row>
    <row r="5" spans="1:16" s="226" customFormat="1" ht="39.75" customHeight="1">
      <c r="A5" s="130"/>
      <c r="B5" s="128" t="s">
        <v>66</v>
      </c>
      <c r="C5" s="42" t="s">
        <v>31</v>
      </c>
      <c r="D5" s="42"/>
      <c r="E5" s="42" t="s">
        <v>35</v>
      </c>
      <c r="F5" s="42" t="s">
        <v>37</v>
      </c>
      <c r="G5" s="42" t="s">
        <v>39</v>
      </c>
      <c r="H5" s="42" t="s">
        <v>41</v>
      </c>
      <c r="I5" s="42" t="s">
        <v>43</v>
      </c>
      <c r="J5" s="42"/>
      <c r="K5" s="129" t="s">
        <v>66</v>
      </c>
      <c r="L5" s="210" t="s">
        <v>67</v>
      </c>
      <c r="M5" s="211"/>
      <c r="N5" s="223"/>
      <c r="O5" s="129" t="s">
        <v>68</v>
      </c>
      <c r="P5" s="30"/>
    </row>
    <row r="6" spans="1:16" s="226" customFormat="1" ht="48" customHeight="1">
      <c r="A6" s="132"/>
      <c r="B6" s="132"/>
      <c r="C6" s="94" t="s">
        <v>69</v>
      </c>
      <c r="D6" s="42" t="s">
        <v>70</v>
      </c>
      <c r="E6" s="42"/>
      <c r="F6" s="42"/>
      <c r="G6" s="42"/>
      <c r="H6" s="42"/>
      <c r="I6" s="94" t="s">
        <v>69</v>
      </c>
      <c r="J6" s="94" t="s">
        <v>70</v>
      </c>
      <c r="K6" s="133"/>
      <c r="L6" s="133" t="s">
        <v>71</v>
      </c>
      <c r="M6" s="133" t="s">
        <v>72</v>
      </c>
      <c r="N6" s="133" t="s">
        <v>73</v>
      </c>
      <c r="O6" s="133"/>
      <c r="P6" s="30"/>
    </row>
    <row r="7" spans="1:16" s="227" customFormat="1" ht="27" customHeight="1">
      <c r="A7" s="44" t="s">
        <v>66</v>
      </c>
      <c r="B7" s="230">
        <f>C7+F7+G7</f>
        <v>6049.629999999999</v>
      </c>
      <c r="C7" s="231">
        <f>SUM(C8:C13)</f>
        <v>5923.799999999999</v>
      </c>
      <c r="D7" s="231">
        <f>SUM(D8:D13)</f>
        <v>821.4000000000001</v>
      </c>
      <c r="E7" s="231"/>
      <c r="F7" s="231">
        <f>SUM(F8:F13)</f>
        <v>38</v>
      </c>
      <c r="G7" s="231">
        <f>SUM(G8:G13)</f>
        <v>87.83</v>
      </c>
      <c r="H7" s="231"/>
      <c r="I7" s="231"/>
      <c r="J7" s="231"/>
      <c r="K7" s="242">
        <f aca="true" t="shared" si="0" ref="K7:O7">SUM(K8:K13)</f>
        <v>6049.629999999999</v>
      </c>
      <c r="L7" s="242">
        <f t="shared" si="0"/>
        <v>3388.3999999999996</v>
      </c>
      <c r="M7" s="242">
        <f t="shared" si="0"/>
        <v>563.14</v>
      </c>
      <c r="N7" s="242">
        <f t="shared" si="0"/>
        <v>150.34</v>
      </c>
      <c r="O7" s="242">
        <f t="shared" si="0"/>
        <v>1947.75</v>
      </c>
      <c r="P7"/>
    </row>
    <row r="8" spans="1:15" ht="30" customHeight="1">
      <c r="A8" s="92" t="s">
        <v>74</v>
      </c>
      <c r="B8" s="232">
        <f aca="true" t="shared" si="1" ref="B8:B11">SUM(C8:K8)</f>
        <v>4169.4</v>
      </c>
      <c r="C8" s="233">
        <v>2084.7</v>
      </c>
      <c r="D8" s="232">
        <v>0</v>
      </c>
      <c r="E8" s="232">
        <v>0</v>
      </c>
      <c r="F8" s="232">
        <v>0</v>
      </c>
      <c r="G8" s="232"/>
      <c r="H8" s="232"/>
      <c r="I8" s="232"/>
      <c r="J8" s="243"/>
      <c r="K8" s="232">
        <f aca="true" t="shared" si="2" ref="K8:K13">SUM(L8:O8)</f>
        <v>2084.7</v>
      </c>
      <c r="L8" s="232">
        <v>292.95</v>
      </c>
      <c r="M8" s="232">
        <v>85.49</v>
      </c>
      <c r="N8" s="232">
        <v>41.06</v>
      </c>
      <c r="O8" s="233">
        <v>1665.2</v>
      </c>
    </row>
    <row r="9" spans="1:15" ht="30" customHeight="1">
      <c r="A9" s="92" t="s">
        <v>75</v>
      </c>
      <c r="B9" s="232">
        <f t="shared" si="1"/>
        <v>5008.24</v>
      </c>
      <c r="C9" s="234">
        <v>2504.12</v>
      </c>
      <c r="D9" s="234"/>
      <c r="E9" s="234"/>
      <c r="F9" s="234"/>
      <c r="G9" s="234"/>
      <c r="H9" s="234"/>
      <c r="I9" s="234"/>
      <c r="J9" s="244"/>
      <c r="K9" s="232">
        <f t="shared" si="2"/>
        <v>2504.1200000000003</v>
      </c>
      <c r="L9" s="232">
        <v>1989.13</v>
      </c>
      <c r="M9" s="232">
        <v>250.21</v>
      </c>
      <c r="N9" s="232">
        <v>85.48</v>
      </c>
      <c r="O9" s="234">
        <v>179.3</v>
      </c>
    </row>
    <row r="10" spans="1:15" ht="30" customHeight="1">
      <c r="A10" s="235" t="s">
        <v>76</v>
      </c>
      <c r="B10" s="232">
        <f t="shared" si="1"/>
        <v>642.3399999999999</v>
      </c>
      <c r="C10" s="236">
        <v>217.34</v>
      </c>
      <c r="D10" s="236"/>
      <c r="E10" s="236"/>
      <c r="F10" s="236">
        <v>38</v>
      </c>
      <c r="G10" s="236">
        <v>65.83</v>
      </c>
      <c r="H10" s="236"/>
      <c r="I10" s="236"/>
      <c r="J10" s="168"/>
      <c r="K10" s="232">
        <f t="shared" si="2"/>
        <v>321.16999999999996</v>
      </c>
      <c r="L10" s="232">
        <v>242.95</v>
      </c>
      <c r="M10" s="232">
        <v>32.14</v>
      </c>
      <c r="N10" s="232">
        <v>3.43</v>
      </c>
      <c r="O10" s="237">
        <v>42.65</v>
      </c>
    </row>
    <row r="11" spans="1:15" ht="30" customHeight="1">
      <c r="A11" s="92" t="s">
        <v>77</v>
      </c>
      <c r="B11" s="232">
        <f t="shared" si="1"/>
        <v>592.48</v>
      </c>
      <c r="C11" s="236">
        <v>296.24</v>
      </c>
      <c r="D11" s="236"/>
      <c r="E11" s="236"/>
      <c r="F11" s="237"/>
      <c r="G11" s="237"/>
      <c r="H11" s="237"/>
      <c r="I11" s="237"/>
      <c r="J11" s="168"/>
      <c r="K11" s="232">
        <f t="shared" si="2"/>
        <v>296.24</v>
      </c>
      <c r="L11" s="232">
        <v>222.74</v>
      </c>
      <c r="M11" s="232">
        <v>32.08</v>
      </c>
      <c r="N11" s="232">
        <v>2.82</v>
      </c>
      <c r="O11" s="237">
        <v>38.6</v>
      </c>
    </row>
    <row r="12" spans="1:15" ht="30" customHeight="1">
      <c r="A12" s="238" t="s">
        <v>94</v>
      </c>
      <c r="B12" s="232">
        <f>SUM(C12:K12)-D12</f>
        <v>452.40000000000003</v>
      </c>
      <c r="C12" s="236">
        <v>226.2</v>
      </c>
      <c r="D12" s="236">
        <v>226.2</v>
      </c>
      <c r="E12" s="236"/>
      <c r="F12" s="237"/>
      <c r="G12" s="237"/>
      <c r="H12" s="237"/>
      <c r="I12" s="237"/>
      <c r="J12" s="168"/>
      <c r="K12" s="232">
        <f t="shared" si="2"/>
        <v>226.20000000000002</v>
      </c>
      <c r="L12" s="232">
        <v>182.03</v>
      </c>
      <c r="M12" s="232">
        <v>41.74</v>
      </c>
      <c r="N12" s="232">
        <v>2.43</v>
      </c>
      <c r="O12" s="237">
        <v>0</v>
      </c>
    </row>
    <row r="13" spans="1:15" ht="30" customHeight="1">
      <c r="A13" s="92" t="s">
        <v>79</v>
      </c>
      <c r="B13" s="232">
        <f>SUM(C13:K13)-D13</f>
        <v>1234.4</v>
      </c>
      <c r="C13" s="236">
        <v>595.2</v>
      </c>
      <c r="D13" s="236">
        <v>595.2</v>
      </c>
      <c r="E13" s="236"/>
      <c r="F13" s="236"/>
      <c r="G13" s="236">
        <v>22</v>
      </c>
      <c r="H13" s="236"/>
      <c r="I13" s="236"/>
      <c r="J13" s="168"/>
      <c r="K13" s="232">
        <f t="shared" si="2"/>
        <v>617.2</v>
      </c>
      <c r="L13" s="232">
        <v>458.6</v>
      </c>
      <c r="M13" s="232">
        <v>121.48</v>
      </c>
      <c r="N13" s="232">
        <v>15.12</v>
      </c>
      <c r="O13" s="237">
        <v>22</v>
      </c>
    </row>
    <row r="14" spans="1:15" ht="36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45"/>
      <c r="M14" s="245"/>
      <c r="N14" s="245"/>
      <c r="O14" s="245"/>
    </row>
    <row r="15" ht="12">
      <c r="D15" s="74"/>
    </row>
    <row r="19" ht="12">
      <c r="A19" s="74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99"/>
  <sheetViews>
    <sheetView showGridLines="0" showZeros="0" workbookViewId="0" topLeftCell="A1">
      <selection activeCell="A99" sqref="A99:IV100"/>
    </sheetView>
  </sheetViews>
  <sheetFormatPr defaultColWidth="9.16015625" defaultRowHeight="11.25"/>
  <cols>
    <col min="1" max="1" width="36.16015625" style="59" customWidth="1"/>
    <col min="2" max="4" width="7.5" style="59" customWidth="1"/>
    <col min="5" max="5" width="41.66015625" style="59" customWidth="1"/>
    <col min="6" max="6" width="12.83203125" style="59" customWidth="1"/>
    <col min="7" max="7" width="14.83203125" style="59" customWidth="1"/>
    <col min="8" max="8" width="11.33203125" style="59" customWidth="1"/>
    <col min="9" max="9" width="12.33203125" style="59" customWidth="1"/>
    <col min="10" max="10" width="14.83203125" style="59" customWidth="1"/>
    <col min="11" max="16384" width="9.16015625" style="59" customWidth="1"/>
  </cols>
  <sheetData>
    <row r="1" spans="1:10" ht="33" customHeight="1">
      <c r="A1" s="147" t="s">
        <v>120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9:10" ht="15.75" customHeight="1">
      <c r="I2" s="162" t="s">
        <v>121</v>
      </c>
      <c r="J2" s="162"/>
    </row>
    <row r="3" spans="1:10" ht="18" customHeight="1">
      <c r="A3" s="38" t="s">
        <v>25</v>
      </c>
      <c r="B3" s="148"/>
      <c r="C3" s="148"/>
      <c r="D3" s="148"/>
      <c r="E3" s="148"/>
      <c r="F3" s="148"/>
      <c r="G3" s="148"/>
      <c r="H3" s="148"/>
      <c r="I3" s="163" t="s">
        <v>26</v>
      </c>
      <c r="J3" s="163"/>
    </row>
    <row r="4" spans="1:10" s="58" customFormat="1" ht="18" customHeight="1">
      <c r="A4" s="190" t="s">
        <v>63</v>
      </c>
      <c r="B4" s="68" t="s">
        <v>82</v>
      </c>
      <c r="C4" s="68"/>
      <c r="D4" s="68"/>
      <c r="E4" s="189" t="s">
        <v>83</v>
      </c>
      <c r="F4" s="177" t="s">
        <v>122</v>
      </c>
      <c r="G4" s="178"/>
      <c r="H4" s="178"/>
      <c r="I4" s="178"/>
      <c r="J4" s="179"/>
    </row>
    <row r="5" spans="1:10" s="58" customFormat="1" ht="18" customHeight="1">
      <c r="A5" s="209"/>
      <c r="B5" s="190" t="s">
        <v>84</v>
      </c>
      <c r="C5" s="190" t="s">
        <v>85</v>
      </c>
      <c r="D5" s="190" t="s">
        <v>86</v>
      </c>
      <c r="E5" s="191"/>
      <c r="F5" s="129" t="s">
        <v>66</v>
      </c>
      <c r="G5" s="210" t="s">
        <v>67</v>
      </c>
      <c r="H5" s="211"/>
      <c r="I5" s="223"/>
      <c r="J5" s="129" t="s">
        <v>68</v>
      </c>
    </row>
    <row r="6" spans="1:12" s="58" customFormat="1" ht="36">
      <c r="A6" s="192"/>
      <c r="B6" s="192"/>
      <c r="C6" s="192"/>
      <c r="D6" s="192"/>
      <c r="E6" s="193"/>
      <c r="F6" s="133"/>
      <c r="G6" s="133" t="s">
        <v>71</v>
      </c>
      <c r="H6" s="133" t="s">
        <v>72</v>
      </c>
      <c r="I6" s="133" t="s">
        <v>73</v>
      </c>
      <c r="J6" s="133"/>
      <c r="K6" s="66"/>
      <c r="L6" s="66"/>
    </row>
    <row r="7" spans="1:10" ht="18" customHeight="1">
      <c r="A7" s="142"/>
      <c r="B7" s="149"/>
      <c r="C7" s="149"/>
      <c r="D7" s="149"/>
      <c r="E7" s="150" t="s">
        <v>66</v>
      </c>
      <c r="F7" s="212">
        <f aca="true" t="shared" si="0" ref="F7:J7">F8+F24+F38+F53+F69+F84</f>
        <v>6049.629999999999</v>
      </c>
      <c r="G7" s="212">
        <f t="shared" si="0"/>
        <v>3388.3999999999996</v>
      </c>
      <c r="H7" s="212">
        <f t="shared" si="0"/>
        <v>563.14</v>
      </c>
      <c r="I7" s="212">
        <f t="shared" si="0"/>
        <v>150.34</v>
      </c>
      <c r="J7" s="212">
        <f t="shared" si="0"/>
        <v>1947.75</v>
      </c>
    </row>
    <row r="8" spans="1:10" ht="18" customHeight="1">
      <c r="A8" s="213" t="s">
        <v>74</v>
      </c>
      <c r="B8" s="152"/>
      <c r="C8" s="152"/>
      <c r="D8" s="152"/>
      <c r="E8" s="153" t="s">
        <v>66</v>
      </c>
      <c r="F8" s="214">
        <v>2084.7</v>
      </c>
      <c r="G8" s="214">
        <v>292.95</v>
      </c>
      <c r="H8" s="214">
        <v>85.49</v>
      </c>
      <c r="I8" s="214">
        <v>41.06</v>
      </c>
      <c r="J8" s="214">
        <v>1665.2</v>
      </c>
    </row>
    <row r="9" spans="1:10" ht="18" customHeight="1">
      <c r="A9" s="215"/>
      <c r="B9" s="155">
        <v>208</v>
      </c>
      <c r="C9" s="155"/>
      <c r="D9" s="155"/>
      <c r="E9" s="53" t="s">
        <v>98</v>
      </c>
      <c r="F9" s="172">
        <v>84.99</v>
      </c>
      <c r="G9" s="172">
        <v>39.6</v>
      </c>
      <c r="H9" s="172">
        <v>5.05</v>
      </c>
      <c r="I9" s="172">
        <v>40.34</v>
      </c>
      <c r="J9" s="172">
        <v>0</v>
      </c>
    </row>
    <row r="10" spans="1:10" ht="18" customHeight="1">
      <c r="A10" s="216"/>
      <c r="B10" s="155"/>
      <c r="C10" s="155">
        <v>5</v>
      </c>
      <c r="D10" s="155"/>
      <c r="E10" s="53" t="s">
        <v>34</v>
      </c>
      <c r="F10" s="172">
        <v>84.99</v>
      </c>
      <c r="G10" s="172">
        <v>39.6</v>
      </c>
      <c r="H10" s="172">
        <v>5.05</v>
      </c>
      <c r="I10" s="172">
        <v>40.34</v>
      </c>
      <c r="J10" s="172">
        <v>0</v>
      </c>
    </row>
    <row r="11" spans="1:10" ht="18" customHeight="1">
      <c r="A11" s="216"/>
      <c r="B11" s="155"/>
      <c r="C11" s="155"/>
      <c r="D11" s="155">
        <v>1</v>
      </c>
      <c r="E11" s="53" t="s">
        <v>36</v>
      </c>
      <c r="F11" s="172">
        <v>45.39</v>
      </c>
      <c r="G11" s="172">
        <v>0</v>
      </c>
      <c r="H11" s="172">
        <v>5.05</v>
      </c>
      <c r="I11" s="172">
        <v>40.34</v>
      </c>
      <c r="J11" s="172">
        <v>0</v>
      </c>
    </row>
    <row r="12" spans="1:10" ht="18" customHeight="1">
      <c r="A12" s="216"/>
      <c r="B12" s="155"/>
      <c r="C12" s="155"/>
      <c r="D12" s="155">
        <v>5</v>
      </c>
      <c r="E12" s="53" t="s">
        <v>40</v>
      </c>
      <c r="F12" s="172">
        <v>39.6</v>
      </c>
      <c r="G12" s="172">
        <v>39.6</v>
      </c>
      <c r="H12" s="172">
        <v>0</v>
      </c>
      <c r="I12" s="172">
        <v>0</v>
      </c>
      <c r="J12" s="172">
        <v>0</v>
      </c>
    </row>
    <row r="13" spans="1:10" ht="18" customHeight="1">
      <c r="A13" s="216"/>
      <c r="B13" s="155">
        <v>210</v>
      </c>
      <c r="C13" s="155"/>
      <c r="D13" s="155"/>
      <c r="E13" s="53" t="s">
        <v>99</v>
      </c>
      <c r="F13" s="172">
        <v>18.13</v>
      </c>
      <c r="G13" s="172">
        <v>18.13</v>
      </c>
      <c r="H13" s="172">
        <v>0</v>
      </c>
      <c r="I13" s="172">
        <v>0</v>
      </c>
      <c r="J13" s="172">
        <v>0</v>
      </c>
    </row>
    <row r="14" spans="1:10" ht="18" customHeight="1">
      <c r="A14" s="216"/>
      <c r="B14" s="155"/>
      <c r="C14" s="155">
        <v>11</v>
      </c>
      <c r="D14" s="155"/>
      <c r="E14" s="53" t="s">
        <v>45</v>
      </c>
      <c r="F14" s="172">
        <v>18.13</v>
      </c>
      <c r="G14" s="172">
        <v>18.13</v>
      </c>
      <c r="H14" s="172">
        <v>0</v>
      </c>
      <c r="I14" s="172">
        <v>0</v>
      </c>
      <c r="J14" s="172">
        <v>0</v>
      </c>
    </row>
    <row r="15" spans="1:10" ht="18" customHeight="1">
      <c r="A15" s="216"/>
      <c r="B15" s="155"/>
      <c r="C15" s="155"/>
      <c r="D15" s="155">
        <v>1</v>
      </c>
      <c r="E15" s="53" t="s">
        <v>47</v>
      </c>
      <c r="F15" s="172">
        <v>18.13</v>
      </c>
      <c r="G15" s="172">
        <v>18.13</v>
      </c>
      <c r="H15" s="172">
        <v>0</v>
      </c>
      <c r="I15" s="172">
        <v>0</v>
      </c>
      <c r="J15" s="172">
        <v>0</v>
      </c>
    </row>
    <row r="16" spans="1:10" ht="18" customHeight="1">
      <c r="A16" s="216"/>
      <c r="B16" s="155">
        <v>214</v>
      </c>
      <c r="C16" s="155"/>
      <c r="D16" s="155"/>
      <c r="E16" s="53" t="s">
        <v>100</v>
      </c>
      <c r="F16" s="172">
        <v>1958.34</v>
      </c>
      <c r="G16" s="172">
        <v>211.98</v>
      </c>
      <c r="H16" s="172">
        <v>80.44</v>
      </c>
      <c r="I16" s="172">
        <v>0.72</v>
      </c>
      <c r="J16" s="172">
        <v>1665.2</v>
      </c>
    </row>
    <row r="17" spans="1:10" ht="18" customHeight="1">
      <c r="A17" s="216"/>
      <c r="B17" s="155"/>
      <c r="C17" s="155">
        <v>1</v>
      </c>
      <c r="D17" s="155"/>
      <c r="E17" s="53" t="s">
        <v>50</v>
      </c>
      <c r="F17" s="172">
        <v>1958.34</v>
      </c>
      <c r="G17" s="172">
        <v>211.98</v>
      </c>
      <c r="H17" s="172">
        <v>80.44</v>
      </c>
      <c r="I17" s="172">
        <v>0.72</v>
      </c>
      <c r="J17" s="172">
        <v>1665.2</v>
      </c>
    </row>
    <row r="18" spans="1:10" ht="18" customHeight="1">
      <c r="A18" s="216"/>
      <c r="B18" s="155"/>
      <c r="C18" s="155"/>
      <c r="D18" s="155">
        <v>1</v>
      </c>
      <c r="E18" s="53" t="s">
        <v>51</v>
      </c>
      <c r="F18" s="172">
        <v>293.14</v>
      </c>
      <c r="G18" s="172">
        <v>211.98</v>
      </c>
      <c r="H18" s="172">
        <v>80.44</v>
      </c>
      <c r="I18" s="172">
        <v>0.72</v>
      </c>
      <c r="J18" s="172">
        <v>0</v>
      </c>
    </row>
    <row r="19" spans="1:10" ht="18" customHeight="1">
      <c r="A19" s="216"/>
      <c r="B19" s="155"/>
      <c r="C19" s="155"/>
      <c r="D19" s="155">
        <v>6</v>
      </c>
      <c r="E19" s="53" t="s">
        <v>53</v>
      </c>
      <c r="F19" s="172">
        <v>1500</v>
      </c>
      <c r="G19" s="172">
        <v>0</v>
      </c>
      <c r="H19" s="172">
        <v>0</v>
      </c>
      <c r="I19" s="172">
        <v>0</v>
      </c>
      <c r="J19" s="172">
        <v>1500</v>
      </c>
    </row>
    <row r="20" spans="1:10" ht="18" customHeight="1">
      <c r="A20" s="216"/>
      <c r="B20" s="155"/>
      <c r="C20" s="155"/>
      <c r="D20" s="155">
        <v>12</v>
      </c>
      <c r="E20" s="53" t="s">
        <v>54</v>
      </c>
      <c r="F20" s="172">
        <v>165.2</v>
      </c>
      <c r="G20" s="172">
        <v>0</v>
      </c>
      <c r="H20" s="172">
        <v>0</v>
      </c>
      <c r="I20" s="172">
        <v>0</v>
      </c>
      <c r="J20" s="172">
        <v>165.2</v>
      </c>
    </row>
    <row r="21" spans="1:10" ht="18" customHeight="1">
      <c r="A21" s="216"/>
      <c r="B21" s="155">
        <v>221</v>
      </c>
      <c r="C21" s="155"/>
      <c r="D21" s="155"/>
      <c r="E21" s="53" t="s">
        <v>101</v>
      </c>
      <c r="F21" s="172">
        <v>23.24</v>
      </c>
      <c r="G21" s="172">
        <v>23.24</v>
      </c>
      <c r="H21" s="172">
        <v>0</v>
      </c>
      <c r="I21" s="172">
        <v>0</v>
      </c>
      <c r="J21" s="172">
        <v>0</v>
      </c>
    </row>
    <row r="22" spans="1:10" ht="18" customHeight="1">
      <c r="A22" s="216"/>
      <c r="B22" s="155"/>
      <c r="C22" s="155">
        <v>2</v>
      </c>
      <c r="D22" s="155"/>
      <c r="E22" s="53" t="s">
        <v>57</v>
      </c>
      <c r="F22" s="172">
        <v>23.24</v>
      </c>
      <c r="G22" s="172">
        <v>23.24</v>
      </c>
      <c r="H22" s="172">
        <v>0</v>
      </c>
      <c r="I22" s="172">
        <v>0</v>
      </c>
      <c r="J22" s="172">
        <v>0</v>
      </c>
    </row>
    <row r="23" spans="1:10" ht="18" customHeight="1">
      <c r="A23" s="216"/>
      <c r="B23" s="155"/>
      <c r="C23" s="155"/>
      <c r="D23" s="155">
        <v>1</v>
      </c>
      <c r="E23" s="53" t="s">
        <v>58</v>
      </c>
      <c r="F23" s="172">
        <v>23.24</v>
      </c>
      <c r="G23" s="172">
        <v>23.24</v>
      </c>
      <c r="H23" s="172">
        <v>0</v>
      </c>
      <c r="I23" s="172">
        <v>0</v>
      </c>
      <c r="J23" s="172">
        <v>0</v>
      </c>
    </row>
    <row r="24" spans="1:10" ht="18" customHeight="1">
      <c r="A24" s="213" t="s">
        <v>75</v>
      </c>
      <c r="B24" s="217"/>
      <c r="C24" s="217"/>
      <c r="D24" s="217"/>
      <c r="E24" s="218" t="s">
        <v>66</v>
      </c>
      <c r="F24" s="219">
        <v>2504.12</v>
      </c>
      <c r="G24" s="219">
        <v>1989.13</v>
      </c>
      <c r="H24" s="219">
        <v>250.21</v>
      </c>
      <c r="I24" s="219">
        <v>85.48</v>
      </c>
      <c r="J24" s="224">
        <v>179.3</v>
      </c>
    </row>
    <row r="25" spans="1:10" ht="18" customHeight="1">
      <c r="A25" s="92"/>
      <c r="B25" s="220">
        <v>208</v>
      </c>
      <c r="C25" s="220"/>
      <c r="D25" s="220"/>
      <c r="E25" s="221" t="s">
        <v>98</v>
      </c>
      <c r="F25" s="222">
        <v>362.07</v>
      </c>
      <c r="G25" s="54">
        <v>277.07</v>
      </c>
      <c r="H25" s="222">
        <v>5.39</v>
      </c>
      <c r="I25" s="222">
        <v>79.61</v>
      </c>
      <c r="J25" s="215">
        <v>0</v>
      </c>
    </row>
    <row r="26" spans="1:10" ht="18" customHeight="1">
      <c r="A26" s="92"/>
      <c r="B26" s="220"/>
      <c r="C26" s="220">
        <v>5</v>
      </c>
      <c r="D26" s="220"/>
      <c r="E26" s="221" t="s">
        <v>34</v>
      </c>
      <c r="F26" s="222">
        <v>362.07</v>
      </c>
      <c r="G26" s="54">
        <v>277.07</v>
      </c>
      <c r="H26" s="222">
        <v>5.39</v>
      </c>
      <c r="I26" s="222">
        <v>79.61</v>
      </c>
      <c r="J26" s="215">
        <v>0</v>
      </c>
    </row>
    <row r="27" spans="1:10" ht="18" customHeight="1">
      <c r="A27" s="92"/>
      <c r="B27" s="220"/>
      <c r="C27" s="220"/>
      <c r="D27" s="220">
        <v>2</v>
      </c>
      <c r="E27" s="221" t="s">
        <v>38</v>
      </c>
      <c r="F27" s="222">
        <v>85</v>
      </c>
      <c r="G27" s="54">
        <v>0</v>
      </c>
      <c r="H27" s="222">
        <v>5.39</v>
      </c>
      <c r="I27" s="222">
        <v>79.61</v>
      </c>
      <c r="J27" s="215">
        <v>0</v>
      </c>
    </row>
    <row r="28" spans="1:10" ht="18" customHeight="1">
      <c r="A28" s="92"/>
      <c r="B28" s="220"/>
      <c r="C28" s="220"/>
      <c r="D28" s="220">
        <v>5</v>
      </c>
      <c r="E28" s="221" t="s">
        <v>40</v>
      </c>
      <c r="F28" s="222">
        <v>277.07</v>
      </c>
      <c r="G28" s="54">
        <v>277.07</v>
      </c>
      <c r="H28" s="222">
        <v>0</v>
      </c>
      <c r="I28" s="222">
        <v>0</v>
      </c>
      <c r="J28" s="215">
        <v>0</v>
      </c>
    </row>
    <row r="29" spans="1:10" ht="18" customHeight="1">
      <c r="A29" s="92"/>
      <c r="B29" s="220">
        <v>210</v>
      </c>
      <c r="C29" s="220"/>
      <c r="D29" s="220"/>
      <c r="E29" s="221" t="s">
        <v>99</v>
      </c>
      <c r="F29" s="222">
        <v>104.21</v>
      </c>
      <c r="G29" s="54">
        <v>104.21</v>
      </c>
      <c r="H29" s="222">
        <v>0</v>
      </c>
      <c r="I29" s="222">
        <v>0</v>
      </c>
      <c r="J29" s="215">
        <v>0</v>
      </c>
    </row>
    <row r="30" spans="1:10" ht="18" customHeight="1">
      <c r="A30" s="92"/>
      <c r="B30" s="220"/>
      <c r="C30" s="220">
        <v>11</v>
      </c>
      <c r="D30" s="220"/>
      <c r="E30" s="221" t="s">
        <v>45</v>
      </c>
      <c r="F30" s="222">
        <v>104.21</v>
      </c>
      <c r="G30" s="54">
        <v>104.21</v>
      </c>
      <c r="H30" s="222">
        <v>0</v>
      </c>
      <c r="I30" s="222">
        <v>0</v>
      </c>
      <c r="J30" s="215">
        <v>0</v>
      </c>
    </row>
    <row r="31" spans="1:10" ht="18" customHeight="1">
      <c r="A31" s="92"/>
      <c r="B31" s="220"/>
      <c r="C31" s="220"/>
      <c r="D31" s="220">
        <v>2</v>
      </c>
      <c r="E31" s="221" t="s">
        <v>48</v>
      </c>
      <c r="F31" s="222">
        <v>104.21</v>
      </c>
      <c r="G31" s="54">
        <v>104.21</v>
      </c>
      <c r="H31" s="222">
        <v>0</v>
      </c>
      <c r="I31" s="222">
        <v>0</v>
      </c>
      <c r="J31" s="215">
        <v>0</v>
      </c>
    </row>
    <row r="32" spans="1:10" ht="18" customHeight="1">
      <c r="A32" s="92"/>
      <c r="B32" s="220">
        <v>214</v>
      </c>
      <c r="C32" s="220"/>
      <c r="D32" s="220"/>
      <c r="E32" s="221" t="s">
        <v>100</v>
      </c>
      <c r="F32" s="222">
        <v>1879.7</v>
      </c>
      <c r="G32" s="54">
        <v>1449.71</v>
      </c>
      <c r="H32" s="222">
        <v>244.82</v>
      </c>
      <c r="I32" s="222">
        <v>5.87</v>
      </c>
      <c r="J32" s="215">
        <v>179.3</v>
      </c>
    </row>
    <row r="33" spans="1:10" ht="18" customHeight="1">
      <c r="A33" s="92"/>
      <c r="B33" s="220"/>
      <c r="C33" s="220">
        <v>1</v>
      </c>
      <c r="D33" s="220"/>
      <c r="E33" s="221" t="s">
        <v>50</v>
      </c>
      <c r="F33" s="222">
        <v>1879.7</v>
      </c>
      <c r="G33" s="54">
        <v>1449.71</v>
      </c>
      <c r="H33" s="222">
        <v>244.82</v>
      </c>
      <c r="I33" s="222">
        <v>5.87</v>
      </c>
      <c r="J33" s="215">
        <v>179.3</v>
      </c>
    </row>
    <row r="34" spans="1:10" ht="18" customHeight="1">
      <c r="A34" s="92"/>
      <c r="B34" s="220"/>
      <c r="C34" s="220"/>
      <c r="D34" s="220">
        <v>12</v>
      </c>
      <c r="E34" s="221" t="s">
        <v>54</v>
      </c>
      <c r="F34" s="222">
        <v>1879.7</v>
      </c>
      <c r="G34" s="54">
        <v>1449.71</v>
      </c>
      <c r="H34" s="222">
        <v>244.82</v>
      </c>
      <c r="I34" s="222">
        <v>5.87</v>
      </c>
      <c r="J34" s="215">
        <v>179.3</v>
      </c>
    </row>
    <row r="35" spans="1:10" ht="18" customHeight="1">
      <c r="A35" s="92"/>
      <c r="B35" s="220">
        <v>221</v>
      </c>
      <c r="C35" s="220"/>
      <c r="D35" s="220"/>
      <c r="E35" s="221" t="s">
        <v>101</v>
      </c>
      <c r="F35" s="222">
        <v>158.14</v>
      </c>
      <c r="G35" s="54">
        <v>158.14</v>
      </c>
      <c r="H35" s="222">
        <v>0</v>
      </c>
      <c r="I35" s="222">
        <v>0</v>
      </c>
      <c r="J35" s="215">
        <v>0</v>
      </c>
    </row>
    <row r="36" spans="1:10" ht="18" customHeight="1">
      <c r="A36" s="92"/>
      <c r="B36" s="220"/>
      <c r="C36" s="220">
        <v>2</v>
      </c>
      <c r="D36" s="220"/>
      <c r="E36" s="221" t="s">
        <v>57</v>
      </c>
      <c r="F36" s="222">
        <v>158.14</v>
      </c>
      <c r="G36" s="54">
        <v>158.14</v>
      </c>
      <c r="H36" s="222">
        <v>0</v>
      </c>
      <c r="I36" s="222">
        <v>0</v>
      </c>
      <c r="J36" s="215">
        <v>0</v>
      </c>
    </row>
    <row r="37" spans="1:10" ht="18" customHeight="1">
      <c r="A37" s="92"/>
      <c r="B37" s="220"/>
      <c r="C37" s="220"/>
      <c r="D37" s="220">
        <v>1</v>
      </c>
      <c r="E37" s="221" t="s">
        <v>58</v>
      </c>
      <c r="F37" s="222">
        <v>158.14</v>
      </c>
      <c r="G37" s="54">
        <v>158.14</v>
      </c>
      <c r="H37" s="222">
        <v>0</v>
      </c>
      <c r="I37" s="222">
        <v>0</v>
      </c>
      <c r="J37" s="215">
        <v>0</v>
      </c>
    </row>
    <row r="38" spans="1:10" ht="18" customHeight="1">
      <c r="A38" s="142" t="s">
        <v>76</v>
      </c>
      <c r="B38" s="152"/>
      <c r="C38" s="152"/>
      <c r="D38" s="152"/>
      <c r="E38" s="153" t="s">
        <v>66</v>
      </c>
      <c r="F38" s="214">
        <v>321.17</v>
      </c>
      <c r="G38" s="214">
        <v>242.95</v>
      </c>
      <c r="H38" s="214">
        <v>32.14</v>
      </c>
      <c r="I38" s="214">
        <v>3.43</v>
      </c>
      <c r="J38" s="214">
        <v>42.65</v>
      </c>
    </row>
    <row r="39" spans="1:10" ht="18" customHeight="1">
      <c r="A39" s="92"/>
      <c r="B39" s="155">
        <v>208</v>
      </c>
      <c r="C39" s="155"/>
      <c r="D39" s="155"/>
      <c r="E39" s="53" t="s">
        <v>98</v>
      </c>
      <c r="F39" s="172">
        <v>37.33</v>
      </c>
      <c r="G39" s="172">
        <v>33.72</v>
      </c>
      <c r="H39" s="172">
        <v>0.62</v>
      </c>
      <c r="I39" s="172">
        <v>2.99</v>
      </c>
      <c r="J39" s="172">
        <v>0</v>
      </c>
    </row>
    <row r="40" spans="1:10" ht="18" customHeight="1">
      <c r="A40" s="92"/>
      <c r="B40" s="155"/>
      <c r="C40" s="155">
        <v>5</v>
      </c>
      <c r="D40" s="155"/>
      <c r="E40" s="53" t="s">
        <v>34</v>
      </c>
      <c r="F40" s="172">
        <v>37.33</v>
      </c>
      <c r="G40" s="172">
        <v>33.72</v>
      </c>
      <c r="H40" s="172">
        <v>0.62</v>
      </c>
      <c r="I40" s="172">
        <v>2.99</v>
      </c>
      <c r="J40" s="172">
        <v>0</v>
      </c>
    </row>
    <row r="41" spans="1:10" ht="18" customHeight="1">
      <c r="A41" s="92"/>
      <c r="B41" s="155"/>
      <c r="C41" s="155"/>
      <c r="D41" s="155">
        <v>2</v>
      </c>
      <c r="E41" s="53" t="s">
        <v>38</v>
      </c>
      <c r="F41" s="172">
        <v>3.61</v>
      </c>
      <c r="G41" s="172">
        <v>0</v>
      </c>
      <c r="H41" s="172">
        <v>0.62</v>
      </c>
      <c r="I41" s="172">
        <v>2.99</v>
      </c>
      <c r="J41" s="172">
        <v>0</v>
      </c>
    </row>
    <row r="42" spans="1:10" ht="18" customHeight="1">
      <c r="A42" s="92"/>
      <c r="B42" s="155"/>
      <c r="C42" s="155"/>
      <c r="D42" s="155">
        <v>5</v>
      </c>
      <c r="E42" s="53" t="s">
        <v>40</v>
      </c>
      <c r="F42" s="172">
        <v>33.72</v>
      </c>
      <c r="G42" s="172">
        <v>33.72</v>
      </c>
      <c r="H42" s="172">
        <v>0</v>
      </c>
      <c r="I42" s="172">
        <v>0</v>
      </c>
      <c r="J42" s="172">
        <v>0</v>
      </c>
    </row>
    <row r="43" spans="1:10" ht="18" customHeight="1">
      <c r="A43" s="92"/>
      <c r="B43" s="155">
        <v>210</v>
      </c>
      <c r="C43" s="155"/>
      <c r="D43" s="155"/>
      <c r="E43" s="53" t="s">
        <v>99</v>
      </c>
      <c r="F43" s="172">
        <v>12.13</v>
      </c>
      <c r="G43" s="172">
        <v>12.13</v>
      </c>
      <c r="H43" s="172">
        <v>0</v>
      </c>
      <c r="I43" s="172">
        <v>0</v>
      </c>
      <c r="J43" s="172">
        <v>0</v>
      </c>
    </row>
    <row r="44" spans="1:10" ht="18" customHeight="1">
      <c r="A44" s="92"/>
      <c r="B44" s="155"/>
      <c r="C44" s="155">
        <v>11</v>
      </c>
      <c r="D44" s="155"/>
      <c r="E44" s="53" t="s">
        <v>45</v>
      </c>
      <c r="F44" s="172">
        <v>12.13</v>
      </c>
      <c r="G44" s="172">
        <v>12.13</v>
      </c>
      <c r="H44" s="172">
        <v>0</v>
      </c>
      <c r="I44" s="172">
        <v>0</v>
      </c>
      <c r="J44" s="172">
        <v>0</v>
      </c>
    </row>
    <row r="45" spans="1:10" ht="18" customHeight="1">
      <c r="A45" s="92"/>
      <c r="B45" s="155"/>
      <c r="C45" s="155"/>
      <c r="D45" s="155">
        <v>2</v>
      </c>
      <c r="E45" s="53" t="s">
        <v>48</v>
      </c>
      <c r="F45" s="172">
        <v>12.13</v>
      </c>
      <c r="G45" s="172">
        <v>12.13</v>
      </c>
      <c r="H45" s="172">
        <v>0</v>
      </c>
      <c r="I45" s="172">
        <v>0</v>
      </c>
      <c r="J45" s="172">
        <v>0</v>
      </c>
    </row>
    <row r="46" spans="1:10" ht="18" customHeight="1">
      <c r="A46" s="92"/>
      <c r="B46" s="155">
        <v>214</v>
      </c>
      <c r="C46" s="155"/>
      <c r="D46" s="155"/>
      <c r="E46" s="53" t="s">
        <v>100</v>
      </c>
      <c r="F46" s="172">
        <v>252.4</v>
      </c>
      <c r="G46" s="172">
        <v>177.79</v>
      </c>
      <c r="H46" s="172">
        <v>31.52</v>
      </c>
      <c r="I46" s="172">
        <v>0.44</v>
      </c>
      <c r="J46" s="172">
        <v>42.65</v>
      </c>
    </row>
    <row r="47" spans="1:10" ht="18" customHeight="1">
      <c r="A47" s="92"/>
      <c r="B47" s="155"/>
      <c r="C47" s="155">
        <v>1</v>
      </c>
      <c r="D47" s="155"/>
      <c r="E47" s="53" t="s">
        <v>50</v>
      </c>
      <c r="F47" s="172">
        <v>252.4</v>
      </c>
      <c r="G47" s="172">
        <v>177.79</v>
      </c>
      <c r="H47" s="172">
        <v>31.52</v>
      </c>
      <c r="I47" s="172">
        <v>0.44</v>
      </c>
      <c r="J47" s="172">
        <v>42.65</v>
      </c>
    </row>
    <row r="48" spans="1:10" ht="18" customHeight="1">
      <c r="A48" s="92"/>
      <c r="B48" s="155"/>
      <c r="C48" s="155"/>
      <c r="D48" s="155">
        <v>12</v>
      </c>
      <c r="E48" s="53" t="s">
        <v>54</v>
      </c>
      <c r="F48" s="172">
        <v>42.65</v>
      </c>
      <c r="G48" s="172">
        <v>0</v>
      </c>
      <c r="H48" s="172">
        <v>0</v>
      </c>
      <c r="I48" s="172">
        <v>0</v>
      </c>
      <c r="J48" s="172">
        <v>42.65</v>
      </c>
    </row>
    <row r="49" spans="1:10" ht="18" customHeight="1">
      <c r="A49" s="92"/>
      <c r="B49" s="155"/>
      <c r="C49" s="155"/>
      <c r="D49" s="155">
        <v>99</v>
      </c>
      <c r="E49" s="53" t="s">
        <v>55</v>
      </c>
      <c r="F49" s="172">
        <v>209.75</v>
      </c>
      <c r="G49" s="172">
        <v>177.79</v>
      </c>
      <c r="H49" s="172">
        <v>31.52</v>
      </c>
      <c r="I49" s="172">
        <v>0.44</v>
      </c>
      <c r="J49" s="172">
        <v>0</v>
      </c>
    </row>
    <row r="50" spans="1:10" ht="18" customHeight="1">
      <c r="A50" s="92"/>
      <c r="B50" s="155">
        <v>221</v>
      </c>
      <c r="C50" s="155"/>
      <c r="D50" s="155"/>
      <c r="E50" s="53" t="s">
        <v>101</v>
      </c>
      <c r="F50" s="172">
        <v>19.31</v>
      </c>
      <c r="G50" s="172">
        <v>19.31</v>
      </c>
      <c r="H50" s="172">
        <v>0</v>
      </c>
      <c r="I50" s="172">
        <v>0</v>
      </c>
      <c r="J50" s="172">
        <v>0</v>
      </c>
    </row>
    <row r="51" spans="1:10" ht="18" customHeight="1">
      <c r="A51" s="92"/>
      <c r="B51" s="155"/>
      <c r="C51" s="155">
        <v>2</v>
      </c>
      <c r="D51" s="155"/>
      <c r="E51" s="53" t="s">
        <v>57</v>
      </c>
      <c r="F51" s="172">
        <v>19.31</v>
      </c>
      <c r="G51" s="172">
        <v>19.31</v>
      </c>
      <c r="H51" s="172">
        <v>0</v>
      </c>
      <c r="I51" s="172">
        <v>0</v>
      </c>
      <c r="J51" s="172">
        <v>0</v>
      </c>
    </row>
    <row r="52" spans="1:10" ht="18" customHeight="1">
      <c r="A52" s="92"/>
      <c r="B52" s="155"/>
      <c r="C52" s="155"/>
      <c r="D52" s="155">
        <v>1</v>
      </c>
      <c r="E52" s="53" t="s">
        <v>58</v>
      </c>
      <c r="F52" s="172">
        <v>19.31</v>
      </c>
      <c r="G52" s="172">
        <v>19.31</v>
      </c>
      <c r="H52" s="172">
        <v>0</v>
      </c>
      <c r="I52" s="172">
        <v>0</v>
      </c>
      <c r="J52" s="172">
        <v>0</v>
      </c>
    </row>
    <row r="53" spans="1:10" ht="18" customHeight="1">
      <c r="A53" s="142" t="s">
        <v>77</v>
      </c>
      <c r="B53" s="152"/>
      <c r="C53" s="152"/>
      <c r="D53" s="152"/>
      <c r="E53" s="153" t="s">
        <v>66</v>
      </c>
      <c r="F53" s="214">
        <v>296.24</v>
      </c>
      <c r="G53" s="214">
        <v>222.74</v>
      </c>
      <c r="H53" s="214">
        <v>32.08</v>
      </c>
      <c r="I53" s="214">
        <v>2.82</v>
      </c>
      <c r="J53" s="214">
        <v>38.6</v>
      </c>
    </row>
    <row r="54" spans="1:10" ht="18" customHeight="1">
      <c r="A54" s="92"/>
      <c r="B54" s="155">
        <v>208</v>
      </c>
      <c r="C54" s="155"/>
      <c r="D54" s="155"/>
      <c r="E54" s="53" t="s">
        <v>98</v>
      </c>
      <c r="F54" s="172">
        <v>33.81</v>
      </c>
      <c r="G54" s="172">
        <v>30.59</v>
      </c>
      <c r="H54" s="172">
        <v>0.46</v>
      </c>
      <c r="I54" s="172">
        <v>2.76</v>
      </c>
      <c r="J54" s="172">
        <v>0</v>
      </c>
    </row>
    <row r="55" spans="1:10" ht="18" customHeight="1">
      <c r="A55" s="92"/>
      <c r="B55" s="155"/>
      <c r="C55" s="155">
        <v>5</v>
      </c>
      <c r="D55" s="155"/>
      <c r="E55" s="53" t="s">
        <v>34</v>
      </c>
      <c r="F55" s="172">
        <v>33.81</v>
      </c>
      <c r="G55" s="172">
        <v>30.59</v>
      </c>
      <c r="H55" s="172">
        <v>0.46</v>
      </c>
      <c r="I55" s="172">
        <v>2.76</v>
      </c>
      <c r="J55" s="172">
        <v>0</v>
      </c>
    </row>
    <row r="56" spans="1:10" ht="18" customHeight="1">
      <c r="A56" s="92"/>
      <c r="B56" s="155"/>
      <c r="C56" s="155"/>
      <c r="D56" s="155">
        <v>2</v>
      </c>
      <c r="E56" s="53" t="s">
        <v>38</v>
      </c>
      <c r="F56" s="172">
        <v>3.22</v>
      </c>
      <c r="G56" s="172">
        <v>0</v>
      </c>
      <c r="H56" s="172">
        <v>0.46</v>
      </c>
      <c r="I56" s="172">
        <v>2.76</v>
      </c>
      <c r="J56" s="172">
        <v>0</v>
      </c>
    </row>
    <row r="57" spans="1:10" ht="18" customHeight="1">
      <c r="A57" s="92"/>
      <c r="B57" s="155"/>
      <c r="C57" s="155"/>
      <c r="D57" s="155">
        <v>5</v>
      </c>
      <c r="E57" s="53" t="s">
        <v>40</v>
      </c>
      <c r="F57" s="172">
        <v>30.59</v>
      </c>
      <c r="G57" s="172">
        <v>30.59</v>
      </c>
      <c r="H57" s="172">
        <v>0</v>
      </c>
      <c r="I57" s="172">
        <v>0</v>
      </c>
      <c r="J57" s="172">
        <v>0</v>
      </c>
    </row>
    <row r="58" spans="1:10" ht="18" customHeight="1">
      <c r="A58" s="92"/>
      <c r="B58" s="155">
        <v>210</v>
      </c>
      <c r="C58" s="155"/>
      <c r="D58" s="155"/>
      <c r="E58" s="53" t="s">
        <v>99</v>
      </c>
      <c r="F58" s="172">
        <v>11.2</v>
      </c>
      <c r="G58" s="172">
        <v>11.2</v>
      </c>
      <c r="H58" s="172">
        <v>0</v>
      </c>
      <c r="I58" s="172">
        <v>0</v>
      </c>
      <c r="J58" s="172">
        <v>0</v>
      </c>
    </row>
    <row r="59" spans="1:10" ht="18" customHeight="1">
      <c r="A59" s="92"/>
      <c r="B59" s="155"/>
      <c r="C59" s="155">
        <v>11</v>
      </c>
      <c r="D59" s="155"/>
      <c r="E59" s="53" t="s">
        <v>45</v>
      </c>
      <c r="F59" s="172">
        <v>11.2</v>
      </c>
      <c r="G59" s="172">
        <v>11.2</v>
      </c>
      <c r="H59" s="172">
        <v>0</v>
      </c>
      <c r="I59" s="172">
        <v>0</v>
      </c>
      <c r="J59" s="172">
        <v>0</v>
      </c>
    </row>
    <row r="60" spans="1:10" ht="18" customHeight="1">
      <c r="A60" s="92"/>
      <c r="B60" s="155"/>
      <c r="C60" s="155"/>
      <c r="D60" s="155">
        <v>2</v>
      </c>
      <c r="E60" s="53" t="s">
        <v>48</v>
      </c>
      <c r="F60" s="172">
        <v>11.2</v>
      </c>
      <c r="G60" s="172">
        <v>11.2</v>
      </c>
      <c r="H60" s="172">
        <v>0</v>
      </c>
      <c r="I60" s="172">
        <v>0</v>
      </c>
      <c r="J60" s="172">
        <v>0</v>
      </c>
    </row>
    <row r="61" spans="1:10" ht="18" customHeight="1">
      <c r="A61" s="92"/>
      <c r="B61" s="155">
        <v>214</v>
      </c>
      <c r="C61" s="155"/>
      <c r="D61" s="155"/>
      <c r="E61" s="53" t="s">
        <v>100</v>
      </c>
      <c r="F61" s="172">
        <v>233.5</v>
      </c>
      <c r="G61" s="172">
        <v>163.22</v>
      </c>
      <c r="H61" s="172">
        <v>31.62</v>
      </c>
      <c r="I61" s="172">
        <v>0.06</v>
      </c>
      <c r="J61" s="172">
        <v>38.6</v>
      </c>
    </row>
    <row r="62" spans="1:10" ht="18" customHeight="1">
      <c r="A62" s="92"/>
      <c r="B62" s="155"/>
      <c r="C62" s="155">
        <v>1</v>
      </c>
      <c r="D62" s="155"/>
      <c r="E62" s="53" t="s">
        <v>50</v>
      </c>
      <c r="F62" s="172">
        <v>233.5</v>
      </c>
      <c r="G62" s="172">
        <v>163.22</v>
      </c>
      <c r="H62" s="172">
        <v>31.62</v>
      </c>
      <c r="I62" s="172">
        <v>0.06</v>
      </c>
      <c r="J62" s="172">
        <v>38.6</v>
      </c>
    </row>
    <row r="63" spans="1:10" ht="18" customHeight="1">
      <c r="A63" s="92"/>
      <c r="B63" s="155"/>
      <c r="C63" s="155"/>
      <c r="D63" s="155">
        <v>1</v>
      </c>
      <c r="E63" s="53" t="s">
        <v>51</v>
      </c>
      <c r="F63" s="172">
        <v>19</v>
      </c>
      <c r="G63" s="172">
        <v>0</v>
      </c>
      <c r="H63" s="172">
        <v>0</v>
      </c>
      <c r="I63" s="172">
        <v>0</v>
      </c>
      <c r="J63" s="172">
        <v>19</v>
      </c>
    </row>
    <row r="64" spans="1:10" ht="18" customHeight="1">
      <c r="A64" s="92"/>
      <c r="B64" s="155"/>
      <c r="C64" s="155"/>
      <c r="D64" s="155">
        <v>2</v>
      </c>
      <c r="E64" s="53" t="s">
        <v>52</v>
      </c>
      <c r="F64" s="172">
        <v>210.27</v>
      </c>
      <c r="G64" s="172">
        <v>163.22</v>
      </c>
      <c r="H64" s="172">
        <v>31.62</v>
      </c>
      <c r="I64" s="172">
        <v>0.06</v>
      </c>
      <c r="J64" s="172">
        <v>15.37</v>
      </c>
    </row>
    <row r="65" spans="1:10" ht="18" customHeight="1">
      <c r="A65" s="92"/>
      <c r="B65" s="155"/>
      <c r="C65" s="155"/>
      <c r="D65" s="155">
        <v>99</v>
      </c>
      <c r="E65" s="53" t="s">
        <v>55</v>
      </c>
      <c r="F65" s="172">
        <v>4.23</v>
      </c>
      <c r="G65" s="172">
        <v>0</v>
      </c>
      <c r="H65" s="172">
        <v>0</v>
      </c>
      <c r="I65" s="172">
        <v>0</v>
      </c>
      <c r="J65" s="172">
        <v>4.23</v>
      </c>
    </row>
    <row r="66" spans="1:10" ht="18" customHeight="1">
      <c r="A66" s="92"/>
      <c r="B66" s="155">
        <v>221</v>
      </c>
      <c r="C66" s="155"/>
      <c r="D66" s="155"/>
      <c r="E66" s="53" t="s">
        <v>101</v>
      </c>
      <c r="F66" s="172">
        <v>17.73</v>
      </c>
      <c r="G66" s="172">
        <v>17.73</v>
      </c>
      <c r="H66" s="172">
        <v>0</v>
      </c>
      <c r="I66" s="172">
        <v>0</v>
      </c>
      <c r="J66" s="172">
        <v>0</v>
      </c>
    </row>
    <row r="67" spans="1:10" ht="18" customHeight="1">
      <c r="A67" s="92"/>
      <c r="B67" s="155"/>
      <c r="C67" s="155">
        <v>2</v>
      </c>
      <c r="D67" s="155"/>
      <c r="E67" s="53" t="s">
        <v>57</v>
      </c>
      <c r="F67" s="172">
        <v>17.73</v>
      </c>
      <c r="G67" s="172">
        <v>17.73</v>
      </c>
      <c r="H67" s="172">
        <v>0</v>
      </c>
      <c r="I67" s="172">
        <v>0</v>
      </c>
      <c r="J67" s="172">
        <v>0</v>
      </c>
    </row>
    <row r="68" spans="1:10" ht="18" customHeight="1">
      <c r="A68" s="92"/>
      <c r="B68" s="155"/>
      <c r="C68" s="155"/>
      <c r="D68" s="155">
        <v>1</v>
      </c>
      <c r="E68" s="53" t="s">
        <v>58</v>
      </c>
      <c r="F68" s="172">
        <v>17.73</v>
      </c>
      <c r="G68" s="172">
        <v>17.73</v>
      </c>
      <c r="H68" s="172">
        <v>0</v>
      </c>
      <c r="I68" s="172">
        <v>0</v>
      </c>
      <c r="J68" s="172">
        <v>0</v>
      </c>
    </row>
    <row r="69" spans="1:10" ht="18" customHeight="1">
      <c r="A69" s="142" t="s">
        <v>94</v>
      </c>
      <c r="B69" s="152"/>
      <c r="C69" s="152"/>
      <c r="D69" s="152"/>
      <c r="E69" s="153" t="s">
        <v>66</v>
      </c>
      <c r="F69" s="214">
        <v>226.2</v>
      </c>
      <c r="G69" s="214">
        <v>182.03</v>
      </c>
      <c r="H69" s="214">
        <v>41.74</v>
      </c>
      <c r="I69" s="214">
        <v>2.43</v>
      </c>
      <c r="J69" s="214">
        <v>0</v>
      </c>
    </row>
    <row r="70" spans="1:10" ht="18" customHeight="1">
      <c r="A70" s="92"/>
      <c r="B70" s="155">
        <v>208</v>
      </c>
      <c r="C70" s="155"/>
      <c r="D70" s="155"/>
      <c r="E70" s="53" t="s">
        <v>98</v>
      </c>
      <c r="F70" s="172">
        <v>30.29</v>
      </c>
      <c r="G70" s="172">
        <v>27.95</v>
      </c>
      <c r="H70" s="172">
        <v>0.49</v>
      </c>
      <c r="I70" s="172">
        <v>1.85</v>
      </c>
      <c r="J70" s="172">
        <v>0</v>
      </c>
    </row>
    <row r="71" spans="1:10" ht="18" customHeight="1">
      <c r="A71" s="92"/>
      <c r="B71" s="155"/>
      <c r="C71" s="155">
        <v>5</v>
      </c>
      <c r="D71" s="155"/>
      <c r="E71" s="53" t="s">
        <v>34</v>
      </c>
      <c r="F71" s="172">
        <v>30.29</v>
      </c>
      <c r="G71" s="172">
        <v>27.95</v>
      </c>
      <c r="H71" s="172">
        <v>0.49</v>
      </c>
      <c r="I71" s="172">
        <v>1.85</v>
      </c>
      <c r="J71" s="172">
        <v>0</v>
      </c>
    </row>
    <row r="72" spans="1:10" ht="18" customHeight="1">
      <c r="A72" s="92"/>
      <c r="B72" s="155"/>
      <c r="C72" s="155"/>
      <c r="D72" s="155">
        <v>2</v>
      </c>
      <c r="E72" s="53" t="s">
        <v>38</v>
      </c>
      <c r="F72" s="172">
        <v>2.34</v>
      </c>
      <c r="G72" s="172">
        <v>0</v>
      </c>
      <c r="H72" s="172">
        <v>0.49</v>
      </c>
      <c r="I72" s="172">
        <v>1.85</v>
      </c>
      <c r="J72" s="172">
        <v>0</v>
      </c>
    </row>
    <row r="73" spans="1:10" ht="18" customHeight="1">
      <c r="A73" s="92"/>
      <c r="B73" s="155"/>
      <c r="C73" s="155"/>
      <c r="D73" s="155">
        <v>5</v>
      </c>
      <c r="E73" s="53" t="s">
        <v>40</v>
      </c>
      <c r="F73" s="172">
        <v>19.96</v>
      </c>
      <c r="G73" s="172">
        <v>19.96</v>
      </c>
      <c r="H73" s="172">
        <v>0</v>
      </c>
      <c r="I73" s="172">
        <v>0</v>
      </c>
      <c r="J73" s="172">
        <v>0</v>
      </c>
    </row>
    <row r="74" spans="1:10" ht="18" customHeight="1">
      <c r="A74" s="92"/>
      <c r="B74" s="155"/>
      <c r="C74" s="155"/>
      <c r="D74" s="155">
        <v>6</v>
      </c>
      <c r="E74" s="53" t="s">
        <v>42</v>
      </c>
      <c r="F74" s="172">
        <v>7.99</v>
      </c>
      <c r="G74" s="172">
        <v>7.99</v>
      </c>
      <c r="H74" s="172">
        <v>0</v>
      </c>
      <c r="I74" s="172">
        <v>0</v>
      </c>
      <c r="J74" s="172">
        <v>0</v>
      </c>
    </row>
    <row r="75" spans="1:10" ht="18" customHeight="1">
      <c r="A75" s="92"/>
      <c r="B75" s="155">
        <v>210</v>
      </c>
      <c r="C75" s="155"/>
      <c r="D75" s="155"/>
      <c r="E75" s="53" t="s">
        <v>99</v>
      </c>
      <c r="F75" s="172">
        <v>7.54</v>
      </c>
      <c r="G75" s="172">
        <v>7.54</v>
      </c>
      <c r="H75" s="172">
        <v>0</v>
      </c>
      <c r="I75" s="172">
        <v>0</v>
      </c>
      <c r="J75" s="172">
        <v>0</v>
      </c>
    </row>
    <row r="76" spans="1:10" ht="18" customHeight="1">
      <c r="A76" s="92"/>
      <c r="B76" s="155"/>
      <c r="C76" s="155">
        <v>11</v>
      </c>
      <c r="D76" s="155"/>
      <c r="E76" s="53" t="s">
        <v>45</v>
      </c>
      <c r="F76" s="172">
        <v>7.54</v>
      </c>
      <c r="G76" s="172">
        <v>7.54</v>
      </c>
      <c r="H76" s="172">
        <v>0</v>
      </c>
      <c r="I76" s="172">
        <v>0</v>
      </c>
      <c r="J76" s="172">
        <v>0</v>
      </c>
    </row>
    <row r="77" spans="1:10" ht="18" customHeight="1">
      <c r="A77" s="92"/>
      <c r="B77" s="155"/>
      <c r="C77" s="155"/>
      <c r="D77" s="155">
        <v>2</v>
      </c>
      <c r="E77" s="53" t="s">
        <v>48</v>
      </c>
      <c r="F77" s="172">
        <v>7.54</v>
      </c>
      <c r="G77" s="172">
        <v>7.54</v>
      </c>
      <c r="H77" s="172">
        <v>0</v>
      </c>
      <c r="I77" s="172">
        <v>0</v>
      </c>
      <c r="J77" s="172">
        <v>0</v>
      </c>
    </row>
    <row r="78" spans="1:10" ht="18" customHeight="1">
      <c r="A78" s="92"/>
      <c r="B78" s="155">
        <v>214</v>
      </c>
      <c r="C78" s="155"/>
      <c r="D78" s="155"/>
      <c r="E78" s="53" t="s">
        <v>100</v>
      </c>
      <c r="F78" s="172">
        <v>176.25</v>
      </c>
      <c r="G78" s="172">
        <v>134.42</v>
      </c>
      <c r="H78" s="172">
        <v>41.25</v>
      </c>
      <c r="I78" s="172">
        <v>0.58</v>
      </c>
      <c r="J78" s="172">
        <v>0</v>
      </c>
    </row>
    <row r="79" spans="1:10" ht="18" customHeight="1">
      <c r="A79" s="92"/>
      <c r="B79" s="155"/>
      <c r="C79" s="155">
        <v>1</v>
      </c>
      <c r="D79" s="155"/>
      <c r="E79" s="53" t="s">
        <v>50</v>
      </c>
      <c r="F79" s="172">
        <v>176.25</v>
      </c>
      <c r="G79" s="172">
        <v>134.42</v>
      </c>
      <c r="H79" s="172">
        <v>41.25</v>
      </c>
      <c r="I79" s="172">
        <v>0.58</v>
      </c>
      <c r="J79" s="172">
        <v>0</v>
      </c>
    </row>
    <row r="80" spans="1:10" ht="18" customHeight="1">
      <c r="A80" s="92"/>
      <c r="B80" s="155"/>
      <c r="C80" s="155"/>
      <c r="D80" s="155">
        <v>99</v>
      </c>
      <c r="E80" s="53" t="s">
        <v>55</v>
      </c>
      <c r="F80" s="172">
        <v>176.25</v>
      </c>
      <c r="G80" s="172">
        <v>134.42</v>
      </c>
      <c r="H80" s="172">
        <v>41.25</v>
      </c>
      <c r="I80" s="172">
        <v>0.58</v>
      </c>
      <c r="J80" s="172">
        <v>0</v>
      </c>
    </row>
    <row r="81" spans="1:10" ht="18" customHeight="1">
      <c r="A81" s="92"/>
      <c r="B81" s="155">
        <v>221</v>
      </c>
      <c r="C81" s="155"/>
      <c r="D81" s="155"/>
      <c r="E81" s="53" t="s">
        <v>101</v>
      </c>
      <c r="F81" s="172">
        <v>12.12</v>
      </c>
      <c r="G81" s="172">
        <v>12.12</v>
      </c>
      <c r="H81" s="172">
        <v>0</v>
      </c>
      <c r="I81" s="172">
        <v>0</v>
      </c>
      <c r="J81" s="172">
        <v>0</v>
      </c>
    </row>
    <row r="82" spans="1:10" ht="18" customHeight="1">
      <c r="A82" s="92"/>
      <c r="B82" s="155"/>
      <c r="C82" s="155">
        <v>2</v>
      </c>
      <c r="D82" s="155"/>
      <c r="E82" s="53" t="s">
        <v>57</v>
      </c>
      <c r="F82" s="172">
        <v>12.12</v>
      </c>
      <c r="G82" s="172">
        <v>12.12</v>
      </c>
      <c r="H82" s="172">
        <v>0</v>
      </c>
      <c r="I82" s="172">
        <v>0</v>
      </c>
      <c r="J82" s="172">
        <v>0</v>
      </c>
    </row>
    <row r="83" spans="1:10" ht="18" customHeight="1">
      <c r="A83" s="92"/>
      <c r="B83" s="155"/>
      <c r="C83" s="155"/>
      <c r="D83" s="155">
        <v>1</v>
      </c>
      <c r="E83" s="53" t="s">
        <v>58</v>
      </c>
      <c r="F83" s="172">
        <v>12.12</v>
      </c>
      <c r="G83" s="172">
        <v>12.12</v>
      </c>
      <c r="H83" s="172">
        <v>0</v>
      </c>
      <c r="I83" s="172">
        <v>0</v>
      </c>
      <c r="J83" s="172">
        <v>0</v>
      </c>
    </row>
    <row r="84" spans="1:10" ht="18" customHeight="1">
      <c r="A84" s="142" t="s">
        <v>79</v>
      </c>
      <c r="B84" s="152"/>
      <c r="C84" s="152"/>
      <c r="D84" s="152"/>
      <c r="E84" s="153" t="s">
        <v>66</v>
      </c>
      <c r="F84" s="214">
        <v>617.2</v>
      </c>
      <c r="G84" s="214">
        <v>458.6</v>
      </c>
      <c r="H84" s="214">
        <v>121.48</v>
      </c>
      <c r="I84" s="214">
        <v>15.12</v>
      </c>
      <c r="J84" s="214">
        <v>22</v>
      </c>
    </row>
    <row r="85" spans="1:10" ht="18" customHeight="1">
      <c r="A85" s="92"/>
      <c r="B85" s="155">
        <v>208</v>
      </c>
      <c r="C85" s="155"/>
      <c r="D85" s="155"/>
      <c r="E85" s="53" t="s">
        <v>98</v>
      </c>
      <c r="F85" s="172">
        <v>91.22</v>
      </c>
      <c r="G85" s="172">
        <v>76.06</v>
      </c>
      <c r="H85" s="172">
        <v>3.24</v>
      </c>
      <c r="I85" s="172">
        <v>11.92</v>
      </c>
      <c r="J85" s="172">
        <v>0</v>
      </c>
    </row>
    <row r="86" spans="1:10" ht="18" customHeight="1">
      <c r="A86" s="92"/>
      <c r="B86" s="155"/>
      <c r="C86" s="155">
        <v>5</v>
      </c>
      <c r="D86" s="155"/>
      <c r="E86" s="53" t="s">
        <v>34</v>
      </c>
      <c r="F86" s="172">
        <v>91.22</v>
      </c>
      <c r="G86" s="172">
        <v>76.06</v>
      </c>
      <c r="H86" s="172">
        <v>3.24</v>
      </c>
      <c r="I86" s="172">
        <v>11.92</v>
      </c>
      <c r="J86" s="172">
        <v>0</v>
      </c>
    </row>
    <row r="87" spans="1:10" ht="18" customHeight="1">
      <c r="A87" s="92"/>
      <c r="B87" s="155"/>
      <c r="C87" s="155"/>
      <c r="D87" s="155">
        <v>2</v>
      </c>
      <c r="E87" s="53" t="s">
        <v>38</v>
      </c>
      <c r="F87" s="172">
        <v>15.16</v>
      </c>
      <c r="G87" s="172">
        <v>0</v>
      </c>
      <c r="H87" s="172">
        <v>3.24</v>
      </c>
      <c r="I87" s="172">
        <v>11.92</v>
      </c>
      <c r="J87" s="172">
        <v>0</v>
      </c>
    </row>
    <row r="88" spans="1:10" ht="18" customHeight="1">
      <c r="A88" s="92"/>
      <c r="B88" s="155"/>
      <c r="C88" s="155"/>
      <c r="D88" s="155">
        <v>5</v>
      </c>
      <c r="E88" s="53" t="s">
        <v>40</v>
      </c>
      <c r="F88" s="172">
        <v>54.33</v>
      </c>
      <c r="G88" s="172">
        <v>54.33</v>
      </c>
      <c r="H88" s="172">
        <v>0</v>
      </c>
      <c r="I88" s="172">
        <v>0</v>
      </c>
      <c r="J88" s="172">
        <v>0</v>
      </c>
    </row>
    <row r="89" spans="1:10" ht="18" customHeight="1">
      <c r="A89" s="92"/>
      <c r="B89" s="155"/>
      <c r="C89" s="155"/>
      <c r="D89" s="155">
        <v>6</v>
      </c>
      <c r="E89" s="53" t="s">
        <v>42</v>
      </c>
      <c r="F89" s="172">
        <v>21.73</v>
      </c>
      <c r="G89" s="172">
        <v>21.73</v>
      </c>
      <c r="H89" s="172">
        <v>0</v>
      </c>
      <c r="I89" s="172">
        <v>0</v>
      </c>
      <c r="J89" s="172">
        <v>0</v>
      </c>
    </row>
    <row r="90" spans="1:10" ht="18" customHeight="1">
      <c r="A90" s="92"/>
      <c r="B90" s="155">
        <v>210</v>
      </c>
      <c r="C90" s="155"/>
      <c r="D90" s="155"/>
      <c r="E90" s="53" t="s">
        <v>99</v>
      </c>
      <c r="F90" s="172">
        <v>27.92</v>
      </c>
      <c r="G90" s="172">
        <v>27.92</v>
      </c>
      <c r="H90" s="172">
        <v>0</v>
      </c>
      <c r="I90" s="172">
        <v>0</v>
      </c>
      <c r="J90" s="172">
        <v>0</v>
      </c>
    </row>
    <row r="91" spans="1:10" ht="18" customHeight="1">
      <c r="A91" s="92"/>
      <c r="B91" s="155"/>
      <c r="C91" s="155">
        <v>11</v>
      </c>
      <c r="D91" s="155"/>
      <c r="E91" s="53" t="s">
        <v>45</v>
      </c>
      <c r="F91" s="172">
        <v>27.92</v>
      </c>
      <c r="G91" s="172">
        <v>27.92</v>
      </c>
      <c r="H91" s="172">
        <v>0</v>
      </c>
      <c r="I91" s="172">
        <v>0</v>
      </c>
      <c r="J91" s="172">
        <v>0</v>
      </c>
    </row>
    <row r="92" spans="1:10" ht="18" customHeight="1">
      <c r="A92" s="92"/>
      <c r="B92" s="155"/>
      <c r="C92" s="155"/>
      <c r="D92" s="155">
        <v>2</v>
      </c>
      <c r="E92" s="53" t="s">
        <v>48</v>
      </c>
      <c r="F92" s="172">
        <v>27.92</v>
      </c>
      <c r="G92" s="172">
        <v>27.92</v>
      </c>
      <c r="H92" s="172">
        <v>0</v>
      </c>
      <c r="I92" s="172">
        <v>0</v>
      </c>
      <c r="J92" s="172">
        <v>0</v>
      </c>
    </row>
    <row r="93" spans="1:10" ht="18" customHeight="1">
      <c r="A93" s="92"/>
      <c r="B93" s="155">
        <v>214</v>
      </c>
      <c r="C93" s="155"/>
      <c r="D93" s="155"/>
      <c r="E93" s="53" t="s">
        <v>100</v>
      </c>
      <c r="F93" s="172">
        <v>464.45</v>
      </c>
      <c r="G93" s="172">
        <v>321.01</v>
      </c>
      <c r="H93" s="172">
        <v>118.24</v>
      </c>
      <c r="I93" s="172">
        <v>3.2</v>
      </c>
      <c r="J93" s="172">
        <v>22</v>
      </c>
    </row>
    <row r="94" spans="1:10" ht="18" customHeight="1">
      <c r="A94" s="92"/>
      <c r="B94" s="155"/>
      <c r="C94" s="155">
        <v>1</v>
      </c>
      <c r="D94" s="155"/>
      <c r="E94" s="53" t="s">
        <v>50</v>
      </c>
      <c r="F94" s="172">
        <v>464.45</v>
      </c>
      <c r="G94" s="172">
        <v>321.01</v>
      </c>
      <c r="H94" s="172">
        <v>118.24</v>
      </c>
      <c r="I94" s="172">
        <v>3.2</v>
      </c>
      <c r="J94" s="172">
        <v>22</v>
      </c>
    </row>
    <row r="95" spans="1:10" ht="18" customHeight="1">
      <c r="A95" s="92"/>
      <c r="B95" s="155"/>
      <c r="C95" s="155"/>
      <c r="D95" s="155">
        <v>99</v>
      </c>
      <c r="E95" s="53" t="s">
        <v>55</v>
      </c>
      <c r="F95" s="172">
        <v>464.45</v>
      </c>
      <c r="G95" s="172">
        <v>321.01</v>
      </c>
      <c r="H95" s="172">
        <v>118.24</v>
      </c>
      <c r="I95" s="172">
        <v>3.2</v>
      </c>
      <c r="J95" s="172">
        <v>22</v>
      </c>
    </row>
    <row r="96" spans="1:10" ht="18" customHeight="1">
      <c r="A96" s="92"/>
      <c r="B96" s="155">
        <v>221</v>
      </c>
      <c r="C96" s="155"/>
      <c r="D96" s="155"/>
      <c r="E96" s="53" t="s">
        <v>101</v>
      </c>
      <c r="F96" s="172">
        <v>33.61</v>
      </c>
      <c r="G96" s="172">
        <v>33.61</v>
      </c>
      <c r="H96" s="172">
        <v>0</v>
      </c>
      <c r="I96" s="172">
        <v>0</v>
      </c>
      <c r="J96" s="172">
        <v>0</v>
      </c>
    </row>
    <row r="97" spans="1:10" ht="18" customHeight="1">
      <c r="A97" s="92"/>
      <c r="B97" s="155"/>
      <c r="C97" s="155">
        <v>2</v>
      </c>
      <c r="D97" s="155"/>
      <c r="E97" s="53" t="s">
        <v>57</v>
      </c>
      <c r="F97" s="172">
        <v>33.61</v>
      </c>
      <c r="G97" s="172">
        <v>33.61</v>
      </c>
      <c r="H97" s="172">
        <v>0</v>
      </c>
      <c r="I97" s="172">
        <v>0</v>
      </c>
      <c r="J97" s="172">
        <v>0</v>
      </c>
    </row>
    <row r="98" spans="1:10" ht="18" customHeight="1">
      <c r="A98" s="92"/>
      <c r="B98" s="155"/>
      <c r="C98" s="155"/>
      <c r="D98" s="155">
        <v>1</v>
      </c>
      <c r="E98" s="53" t="s">
        <v>58</v>
      </c>
      <c r="F98" s="172">
        <v>33.61</v>
      </c>
      <c r="G98" s="172">
        <v>33.61</v>
      </c>
      <c r="H98" s="172">
        <v>0</v>
      </c>
      <c r="I98" s="172">
        <v>0</v>
      </c>
      <c r="J98" s="172">
        <v>0</v>
      </c>
    </row>
    <row r="99" spans="1:10" ht="14.25">
      <c r="A99" s="225"/>
      <c r="B99" s="225"/>
      <c r="C99" s="225"/>
      <c r="D99" s="225"/>
      <c r="E99" s="225"/>
      <c r="F99" s="225"/>
      <c r="G99" s="225"/>
      <c r="H99" s="225"/>
      <c r="I99" s="225"/>
      <c r="J99" s="225"/>
    </row>
  </sheetData>
  <sheetProtection/>
  <mergeCells count="14">
    <mergeCell ref="A1:J1"/>
    <mergeCell ref="I2:J2"/>
    <mergeCell ref="I3:J3"/>
    <mergeCell ref="B4:D4"/>
    <mergeCell ref="F4:J4"/>
    <mergeCell ref="G5:I5"/>
    <mergeCell ref="A99:J99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35" bottom="0.43" header="0.51" footer="0.47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9"/>
  <sheetViews>
    <sheetView showGridLines="0" showZeros="0" workbookViewId="0" topLeftCell="A1">
      <pane ySplit="5" topLeftCell="A354" activePane="bottomLeft" state="frozen"/>
      <selection pane="bottomLeft" activeCell="A368" sqref="A368:IV368"/>
    </sheetView>
  </sheetViews>
  <sheetFormatPr defaultColWidth="9.16015625" defaultRowHeight="11.25"/>
  <cols>
    <col min="1" max="1" width="24.83203125" style="59" customWidth="1"/>
    <col min="2" max="3" width="7.5" style="59" customWidth="1"/>
    <col min="4" max="4" width="9.16015625" style="59" customWidth="1"/>
    <col min="5" max="5" width="32.5" style="59" customWidth="1"/>
    <col min="6" max="6" width="16" style="59" customWidth="1"/>
    <col min="7" max="7" width="15.33203125" style="59" customWidth="1"/>
    <col min="8" max="8" width="12.16015625" style="59" customWidth="1"/>
    <col min="9" max="9" width="14.83203125" style="59" customWidth="1"/>
    <col min="10" max="10" width="8.83203125" style="59" customWidth="1"/>
    <col min="11" max="11" width="15.83203125" style="59" customWidth="1"/>
    <col min="12" max="13" width="7.16015625" style="59" customWidth="1"/>
    <col min="14" max="16384" width="9.16015625" style="59" customWidth="1"/>
  </cols>
  <sheetData>
    <row r="1" spans="1:13" ht="31.5" customHeight="1">
      <c r="A1" s="147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2:13" ht="15.75" customHeight="1">
      <c r="L2" s="162" t="s">
        <v>124</v>
      </c>
      <c r="M2" s="162"/>
    </row>
    <row r="3" spans="1:13" ht="18" customHeight="1">
      <c r="A3" s="175" t="s">
        <v>25</v>
      </c>
      <c r="B3" s="187"/>
      <c r="C3" s="187"/>
      <c r="D3" s="187"/>
      <c r="E3" s="187"/>
      <c r="F3" s="187"/>
      <c r="G3" s="187"/>
      <c r="H3" s="187"/>
      <c r="L3" s="198" t="s">
        <v>26</v>
      </c>
      <c r="M3" s="198"/>
    </row>
    <row r="4" spans="1:13" s="58" customFormat="1" ht="21.75" customHeight="1">
      <c r="A4" s="68" t="s">
        <v>63</v>
      </c>
      <c r="B4" s="68" t="s">
        <v>82</v>
      </c>
      <c r="C4" s="68"/>
      <c r="D4" s="68"/>
      <c r="E4" s="67" t="s">
        <v>83</v>
      </c>
      <c r="F4" s="67" t="s">
        <v>122</v>
      </c>
      <c r="G4" s="67"/>
      <c r="H4" s="67"/>
      <c r="I4" s="67"/>
      <c r="J4" s="67"/>
      <c r="K4" s="67"/>
      <c r="L4" s="67"/>
      <c r="M4" s="67"/>
    </row>
    <row r="5" spans="1:13" s="58" customFormat="1" ht="52.5" customHeight="1">
      <c r="A5" s="68"/>
      <c r="B5" s="68" t="s">
        <v>84</v>
      </c>
      <c r="C5" s="68" t="s">
        <v>85</v>
      </c>
      <c r="D5" s="67" t="s">
        <v>86</v>
      </c>
      <c r="E5" s="67"/>
      <c r="F5" s="67" t="s">
        <v>66</v>
      </c>
      <c r="G5" s="42" t="s">
        <v>125</v>
      </c>
      <c r="H5" s="42" t="s">
        <v>126</v>
      </c>
      <c r="I5" s="42" t="s">
        <v>127</v>
      </c>
      <c r="J5" s="42" t="s">
        <v>128</v>
      </c>
      <c r="K5" s="42" t="s">
        <v>129</v>
      </c>
      <c r="L5" s="42" t="s">
        <v>130</v>
      </c>
      <c r="M5" s="42" t="s">
        <v>131</v>
      </c>
    </row>
    <row r="6" spans="1:13" s="58" customFormat="1" ht="15" customHeight="1">
      <c r="A6" s="142"/>
      <c r="B6" s="149"/>
      <c r="C6" s="149"/>
      <c r="D6" s="149"/>
      <c r="E6" s="150" t="s">
        <v>66</v>
      </c>
      <c r="F6" s="151">
        <f>F7+F82+F156+F223+F270+F306</f>
        <v>6049.629999999999</v>
      </c>
      <c r="G6" s="151">
        <f aca="true" t="shared" si="0" ref="G6:M6">G7+G82+G156+G223+G270+G306</f>
        <v>3437.56</v>
      </c>
      <c r="H6" s="151">
        <f t="shared" si="0"/>
        <v>950.29</v>
      </c>
      <c r="I6" s="151">
        <f t="shared" si="0"/>
        <v>150.34</v>
      </c>
      <c r="J6" s="151">
        <f t="shared" si="0"/>
        <v>0</v>
      </c>
      <c r="K6" s="151">
        <f t="shared" si="0"/>
        <v>1511.4399999999998</v>
      </c>
      <c r="L6" s="151">
        <f t="shared" si="0"/>
        <v>0</v>
      </c>
      <c r="M6" s="151">
        <f t="shared" si="0"/>
        <v>0</v>
      </c>
    </row>
    <row r="7" spans="1:13" ht="15" customHeight="1">
      <c r="A7" s="142" t="s">
        <v>74</v>
      </c>
      <c r="B7" s="199"/>
      <c r="C7" s="199"/>
      <c r="D7" s="199"/>
      <c r="E7" s="200" t="s">
        <v>132</v>
      </c>
      <c r="F7" s="201">
        <f>G7+H7+I7+J7+K7+L7+M7</f>
        <v>2084.7</v>
      </c>
      <c r="G7" s="201">
        <v>299.65</v>
      </c>
      <c r="H7" s="151">
        <f>H26</f>
        <v>239.89</v>
      </c>
      <c r="I7" s="151">
        <f>I66</f>
        <v>41.06</v>
      </c>
      <c r="J7" s="151"/>
      <c r="K7" s="139">
        <f>K77</f>
        <v>1504.1</v>
      </c>
      <c r="L7" s="139"/>
      <c r="M7" s="144"/>
    </row>
    <row r="8" spans="1:13" ht="15" customHeight="1">
      <c r="A8" s="92"/>
      <c r="B8" s="51" t="s">
        <v>133</v>
      </c>
      <c r="C8" s="52"/>
      <c r="D8" s="52"/>
      <c r="E8" s="53" t="s">
        <v>71</v>
      </c>
      <c r="F8" s="54">
        <v>299.65</v>
      </c>
      <c r="G8" s="54">
        <v>299.65</v>
      </c>
      <c r="H8" s="159"/>
      <c r="I8" s="159"/>
      <c r="J8" s="159"/>
      <c r="K8" s="76"/>
      <c r="L8" s="76"/>
      <c r="M8" s="76"/>
    </row>
    <row r="9" spans="1:13" ht="15" customHeight="1">
      <c r="A9" s="92"/>
      <c r="B9" s="52"/>
      <c r="C9" s="51" t="s">
        <v>134</v>
      </c>
      <c r="D9" s="52"/>
      <c r="E9" s="53" t="s">
        <v>135</v>
      </c>
      <c r="F9" s="54">
        <v>119</v>
      </c>
      <c r="G9" s="54">
        <v>119</v>
      </c>
      <c r="H9" s="159"/>
      <c r="I9" s="159"/>
      <c r="J9" s="159"/>
      <c r="K9" s="76"/>
      <c r="L9" s="76"/>
      <c r="M9" s="76"/>
    </row>
    <row r="10" spans="1:13" ht="15" customHeight="1">
      <c r="A10" s="92"/>
      <c r="B10" s="51" t="s">
        <v>107</v>
      </c>
      <c r="C10" s="51" t="s">
        <v>107</v>
      </c>
      <c r="D10" s="51" t="s">
        <v>136</v>
      </c>
      <c r="E10" s="53" t="s">
        <v>137</v>
      </c>
      <c r="F10" s="54">
        <v>119</v>
      </c>
      <c r="G10" s="54">
        <v>119</v>
      </c>
      <c r="H10" s="159"/>
      <c r="I10" s="159"/>
      <c r="J10" s="159"/>
      <c r="K10" s="76"/>
      <c r="L10" s="76"/>
      <c r="M10" s="76"/>
    </row>
    <row r="11" spans="1:13" ht="15" customHeight="1">
      <c r="A11" s="92"/>
      <c r="B11" s="52"/>
      <c r="C11" s="51" t="s">
        <v>138</v>
      </c>
      <c r="D11" s="52"/>
      <c r="E11" s="53" t="s">
        <v>139</v>
      </c>
      <c r="F11" s="54">
        <v>83.06</v>
      </c>
      <c r="G11" s="54">
        <v>83.06</v>
      </c>
      <c r="H11" s="159"/>
      <c r="I11" s="159"/>
      <c r="J11" s="159"/>
      <c r="K11" s="76"/>
      <c r="L11" s="76"/>
      <c r="M11" s="76"/>
    </row>
    <row r="12" spans="1:13" ht="15" customHeight="1">
      <c r="A12" s="92"/>
      <c r="B12" s="51"/>
      <c r="C12" s="51"/>
      <c r="D12" s="51" t="s">
        <v>140</v>
      </c>
      <c r="E12" s="53" t="s">
        <v>141</v>
      </c>
      <c r="F12" s="156">
        <v>74.63</v>
      </c>
      <c r="G12" s="156">
        <v>74.63</v>
      </c>
      <c r="H12" s="159"/>
      <c r="I12" s="159"/>
      <c r="J12" s="159"/>
      <c r="K12" s="76"/>
      <c r="L12" s="76"/>
      <c r="M12" s="76"/>
    </row>
    <row r="13" spans="1:13" ht="15" customHeight="1">
      <c r="A13" s="92"/>
      <c r="B13" s="51" t="s">
        <v>107</v>
      </c>
      <c r="C13" s="51" t="s">
        <v>107</v>
      </c>
      <c r="D13" s="51" t="s">
        <v>142</v>
      </c>
      <c r="E13" s="53" t="s">
        <v>143</v>
      </c>
      <c r="F13" s="156">
        <v>8.43</v>
      </c>
      <c r="G13" s="156">
        <v>8.43</v>
      </c>
      <c r="H13" s="159"/>
      <c r="I13" s="159"/>
      <c r="J13" s="159"/>
      <c r="K13" s="76"/>
      <c r="L13" s="76"/>
      <c r="M13" s="76"/>
    </row>
    <row r="14" spans="1:13" ht="15" customHeight="1">
      <c r="A14" s="92"/>
      <c r="B14" s="52"/>
      <c r="C14" s="51" t="s">
        <v>144</v>
      </c>
      <c r="D14" s="52"/>
      <c r="E14" s="53" t="s">
        <v>145</v>
      </c>
      <c r="F14" s="156">
        <v>9.92</v>
      </c>
      <c r="G14" s="156">
        <v>9.92</v>
      </c>
      <c r="H14" s="159"/>
      <c r="I14" s="159"/>
      <c r="J14" s="159"/>
      <c r="K14" s="76"/>
      <c r="L14" s="76"/>
      <c r="M14" s="76"/>
    </row>
    <row r="15" spans="1:13" ht="15" customHeight="1">
      <c r="A15" s="92"/>
      <c r="B15" s="51" t="s">
        <v>107</v>
      </c>
      <c r="C15" s="51" t="s">
        <v>107</v>
      </c>
      <c r="D15" s="51" t="s">
        <v>146</v>
      </c>
      <c r="E15" s="53" t="s">
        <v>147</v>
      </c>
      <c r="F15" s="156">
        <v>9.92</v>
      </c>
      <c r="G15" s="156">
        <v>9.92</v>
      </c>
      <c r="H15" s="159"/>
      <c r="I15" s="159"/>
      <c r="J15" s="159"/>
      <c r="K15" s="76"/>
      <c r="L15" s="76"/>
      <c r="M15" s="76"/>
    </row>
    <row r="16" spans="1:13" ht="15" customHeight="1">
      <c r="A16" s="92"/>
      <c r="B16" s="52"/>
      <c r="C16" s="51" t="s">
        <v>148</v>
      </c>
      <c r="D16" s="52"/>
      <c r="E16" s="53" t="s">
        <v>149</v>
      </c>
      <c r="F16" s="156">
        <v>6.7</v>
      </c>
      <c r="G16" s="156">
        <v>6.7</v>
      </c>
      <c r="H16" s="159"/>
      <c r="I16" s="159"/>
      <c r="J16" s="159"/>
      <c r="K16" s="76"/>
      <c r="L16" s="76"/>
      <c r="M16" s="76"/>
    </row>
    <row r="17" spans="1:13" ht="15" customHeight="1">
      <c r="A17" s="92"/>
      <c r="B17" s="51" t="s">
        <v>107</v>
      </c>
      <c r="C17" s="51" t="s">
        <v>107</v>
      </c>
      <c r="D17" s="51" t="s">
        <v>150</v>
      </c>
      <c r="E17" s="53" t="s">
        <v>151</v>
      </c>
      <c r="F17" s="156">
        <v>6.7</v>
      </c>
      <c r="G17" s="156">
        <v>6.7</v>
      </c>
      <c r="H17" s="159"/>
      <c r="I17" s="159"/>
      <c r="J17" s="159"/>
      <c r="K17" s="76"/>
      <c r="L17" s="76"/>
      <c r="M17" s="76"/>
    </row>
    <row r="18" spans="1:13" ht="15" customHeight="1">
      <c r="A18" s="92"/>
      <c r="B18" s="52"/>
      <c r="C18" s="51" t="s">
        <v>152</v>
      </c>
      <c r="D18" s="52"/>
      <c r="E18" s="53" t="s">
        <v>153</v>
      </c>
      <c r="F18" s="156">
        <v>39.6</v>
      </c>
      <c r="G18" s="156">
        <v>39.6</v>
      </c>
      <c r="H18" s="159"/>
      <c r="I18" s="159"/>
      <c r="J18" s="159"/>
      <c r="K18" s="76"/>
      <c r="L18" s="76"/>
      <c r="M18" s="76"/>
    </row>
    <row r="19" spans="1:13" ht="15" customHeight="1">
      <c r="A19" s="92"/>
      <c r="B19" s="51" t="s">
        <v>107</v>
      </c>
      <c r="C19" s="51" t="s">
        <v>107</v>
      </c>
      <c r="D19" s="51" t="s">
        <v>154</v>
      </c>
      <c r="E19" s="53" t="s">
        <v>155</v>
      </c>
      <c r="F19" s="156">
        <v>39.6</v>
      </c>
      <c r="G19" s="156">
        <v>39.6</v>
      </c>
      <c r="H19" s="159"/>
      <c r="I19" s="159"/>
      <c r="J19" s="159"/>
      <c r="K19" s="76"/>
      <c r="L19" s="76"/>
      <c r="M19" s="76"/>
    </row>
    <row r="20" spans="1:13" ht="15" customHeight="1">
      <c r="A20" s="92"/>
      <c r="B20" s="52"/>
      <c r="C20" s="51" t="s">
        <v>156</v>
      </c>
      <c r="D20" s="52"/>
      <c r="E20" s="53" t="s">
        <v>157</v>
      </c>
      <c r="F20" s="156">
        <v>14.17</v>
      </c>
      <c r="G20" s="156">
        <v>14.17</v>
      </c>
      <c r="H20" s="159"/>
      <c r="I20" s="159"/>
      <c r="J20" s="159"/>
      <c r="K20" s="76"/>
      <c r="L20" s="76"/>
      <c r="M20" s="76"/>
    </row>
    <row r="21" spans="1:13" ht="15" customHeight="1">
      <c r="A21" s="92"/>
      <c r="B21" s="51" t="s">
        <v>107</v>
      </c>
      <c r="C21" s="51" t="s">
        <v>107</v>
      </c>
      <c r="D21" s="51" t="s">
        <v>158</v>
      </c>
      <c r="E21" s="53" t="s">
        <v>159</v>
      </c>
      <c r="F21" s="156">
        <v>14.17</v>
      </c>
      <c r="G21" s="156">
        <v>14.17</v>
      </c>
      <c r="H21" s="159"/>
      <c r="I21" s="159"/>
      <c r="J21" s="159"/>
      <c r="K21" s="76"/>
      <c r="L21" s="76"/>
      <c r="M21" s="76"/>
    </row>
    <row r="22" spans="1:13" ht="15" customHeight="1">
      <c r="A22" s="92"/>
      <c r="B22" s="52"/>
      <c r="C22" s="51" t="s">
        <v>160</v>
      </c>
      <c r="D22" s="52"/>
      <c r="E22" s="53" t="s">
        <v>161</v>
      </c>
      <c r="F22" s="156">
        <v>3.96</v>
      </c>
      <c r="G22" s="156">
        <v>3.96</v>
      </c>
      <c r="H22" s="159"/>
      <c r="I22" s="159"/>
      <c r="J22" s="159"/>
      <c r="K22" s="76"/>
      <c r="L22" s="76"/>
      <c r="M22" s="76"/>
    </row>
    <row r="23" spans="1:13" ht="15" customHeight="1">
      <c r="A23" s="92"/>
      <c r="B23" s="51" t="s">
        <v>107</v>
      </c>
      <c r="C23" s="51" t="s">
        <v>107</v>
      </c>
      <c r="D23" s="51" t="s">
        <v>162</v>
      </c>
      <c r="E23" s="53" t="s">
        <v>163</v>
      </c>
      <c r="F23" s="156">
        <v>3.96</v>
      </c>
      <c r="G23" s="156">
        <v>3.96</v>
      </c>
      <c r="H23" s="159"/>
      <c r="I23" s="159"/>
      <c r="J23" s="159"/>
      <c r="K23" s="76"/>
      <c r="L23" s="76"/>
      <c r="M23" s="76"/>
    </row>
    <row r="24" spans="1:13" ht="15" customHeight="1">
      <c r="A24" s="92"/>
      <c r="B24" s="52"/>
      <c r="C24" s="51" t="s">
        <v>164</v>
      </c>
      <c r="D24" s="52"/>
      <c r="E24" s="53" t="s">
        <v>165</v>
      </c>
      <c r="F24" s="156">
        <v>23.24</v>
      </c>
      <c r="G24" s="156">
        <v>23.24</v>
      </c>
      <c r="H24" s="159"/>
      <c r="I24" s="159"/>
      <c r="J24" s="159"/>
      <c r="K24" s="76"/>
      <c r="L24" s="76"/>
      <c r="M24" s="76"/>
    </row>
    <row r="25" spans="1:13" ht="15" customHeight="1">
      <c r="A25" s="92"/>
      <c r="B25" s="51" t="s">
        <v>107</v>
      </c>
      <c r="C25" s="51" t="s">
        <v>107</v>
      </c>
      <c r="D25" s="51" t="s">
        <v>166</v>
      </c>
      <c r="E25" s="53" t="s">
        <v>167</v>
      </c>
      <c r="F25" s="156">
        <v>23.24</v>
      </c>
      <c r="G25" s="156">
        <v>23.24</v>
      </c>
      <c r="H25" s="159"/>
      <c r="I25" s="159"/>
      <c r="J25" s="159"/>
      <c r="K25" s="76"/>
      <c r="L25" s="76"/>
      <c r="M25" s="76"/>
    </row>
    <row r="26" spans="1:13" ht="15" customHeight="1">
      <c r="A26" s="92"/>
      <c r="B26" s="51" t="s">
        <v>168</v>
      </c>
      <c r="C26" s="52"/>
      <c r="D26" s="52"/>
      <c r="E26" s="53" t="s">
        <v>72</v>
      </c>
      <c r="F26" s="156">
        <v>239.89</v>
      </c>
      <c r="G26" s="159"/>
      <c r="H26" s="156">
        <v>239.89</v>
      </c>
      <c r="I26" s="159"/>
      <c r="J26" s="159"/>
      <c r="K26" s="76"/>
      <c r="L26" s="76"/>
      <c r="M26" s="76"/>
    </row>
    <row r="27" spans="1:13" ht="15" customHeight="1">
      <c r="A27" s="92"/>
      <c r="B27" s="52"/>
      <c r="C27" s="51" t="s">
        <v>169</v>
      </c>
      <c r="D27" s="52"/>
      <c r="E27" s="53" t="s">
        <v>170</v>
      </c>
      <c r="F27" s="156">
        <v>18.63</v>
      </c>
      <c r="G27" s="159"/>
      <c r="H27" s="156">
        <v>18.63</v>
      </c>
      <c r="I27" s="159"/>
      <c r="J27" s="159"/>
      <c r="K27" s="76"/>
      <c r="L27" s="76"/>
      <c r="M27" s="76"/>
    </row>
    <row r="28" spans="1:13" ht="15" customHeight="1">
      <c r="A28" s="92"/>
      <c r="B28" s="51" t="s">
        <v>107</v>
      </c>
      <c r="C28" s="51" t="s">
        <v>107</v>
      </c>
      <c r="D28" s="51" t="s">
        <v>171</v>
      </c>
      <c r="E28" s="53" t="s">
        <v>172</v>
      </c>
      <c r="F28" s="156">
        <v>2.33</v>
      </c>
      <c r="G28" s="159"/>
      <c r="H28" s="156">
        <v>2.33</v>
      </c>
      <c r="I28" s="159"/>
      <c r="J28" s="159"/>
      <c r="K28" s="76"/>
      <c r="L28" s="76"/>
      <c r="M28" s="76"/>
    </row>
    <row r="29" spans="1:13" ht="15" customHeight="1">
      <c r="A29" s="92"/>
      <c r="B29" s="51" t="s">
        <v>107</v>
      </c>
      <c r="C29" s="51" t="s">
        <v>107</v>
      </c>
      <c r="D29" s="51" t="s">
        <v>173</v>
      </c>
      <c r="E29" s="53" t="s">
        <v>174</v>
      </c>
      <c r="F29" s="156">
        <v>16.3</v>
      </c>
      <c r="G29" s="159"/>
      <c r="H29" s="156">
        <v>16.3</v>
      </c>
      <c r="I29" s="159"/>
      <c r="J29" s="159"/>
      <c r="K29" s="76"/>
      <c r="L29" s="76"/>
      <c r="M29" s="76"/>
    </row>
    <row r="30" spans="1:13" ht="15" customHeight="1">
      <c r="A30" s="92"/>
      <c r="B30" s="52"/>
      <c r="C30" s="51" t="s">
        <v>175</v>
      </c>
      <c r="D30" s="52"/>
      <c r="E30" s="53" t="s">
        <v>176</v>
      </c>
      <c r="F30" s="156">
        <v>4</v>
      </c>
      <c r="G30" s="159"/>
      <c r="H30" s="156">
        <v>4</v>
      </c>
      <c r="I30" s="159"/>
      <c r="J30" s="159"/>
      <c r="K30" s="76"/>
      <c r="L30" s="76"/>
      <c r="M30" s="76"/>
    </row>
    <row r="31" spans="1:13" ht="15" customHeight="1">
      <c r="A31" s="92"/>
      <c r="B31" s="51" t="s">
        <v>107</v>
      </c>
      <c r="C31" s="51" t="s">
        <v>107</v>
      </c>
      <c r="D31" s="51" t="s">
        <v>177</v>
      </c>
      <c r="E31" s="53" t="s">
        <v>178</v>
      </c>
      <c r="F31" s="156">
        <v>4</v>
      </c>
      <c r="G31" s="159"/>
      <c r="H31" s="156">
        <v>4</v>
      </c>
      <c r="I31" s="159"/>
      <c r="J31" s="159"/>
      <c r="K31" s="76"/>
      <c r="L31" s="76"/>
      <c r="M31" s="76"/>
    </row>
    <row r="32" spans="1:13" ht="15" customHeight="1">
      <c r="A32" s="92"/>
      <c r="B32" s="52"/>
      <c r="C32" s="51" t="s">
        <v>179</v>
      </c>
      <c r="D32" s="52"/>
      <c r="E32" s="53" t="s">
        <v>180</v>
      </c>
      <c r="F32" s="156">
        <v>3.15</v>
      </c>
      <c r="G32" s="159"/>
      <c r="H32" s="156">
        <v>3.15</v>
      </c>
      <c r="I32" s="159"/>
      <c r="J32" s="159"/>
      <c r="K32" s="76"/>
      <c r="L32" s="76"/>
      <c r="M32" s="76"/>
    </row>
    <row r="33" spans="1:13" ht="15" customHeight="1">
      <c r="A33" s="92"/>
      <c r="B33" s="51" t="s">
        <v>107</v>
      </c>
      <c r="C33" s="51" t="s">
        <v>107</v>
      </c>
      <c r="D33" s="51" t="s">
        <v>181</v>
      </c>
      <c r="E33" s="53" t="s">
        <v>182</v>
      </c>
      <c r="F33" s="156">
        <v>3.15</v>
      </c>
      <c r="G33" s="159"/>
      <c r="H33" s="156">
        <v>3.15</v>
      </c>
      <c r="I33" s="159"/>
      <c r="J33" s="159"/>
      <c r="K33" s="76"/>
      <c r="L33" s="76"/>
      <c r="M33" s="76"/>
    </row>
    <row r="34" spans="1:13" ht="15" customHeight="1">
      <c r="A34" s="92"/>
      <c r="B34" s="52"/>
      <c r="C34" s="51" t="s">
        <v>183</v>
      </c>
      <c r="D34" s="52"/>
      <c r="E34" s="53" t="s">
        <v>184</v>
      </c>
      <c r="F34" s="156">
        <v>12</v>
      </c>
      <c r="G34" s="159"/>
      <c r="H34" s="156">
        <v>12</v>
      </c>
      <c r="I34" s="159"/>
      <c r="J34" s="159"/>
      <c r="K34" s="76"/>
      <c r="L34" s="76"/>
      <c r="M34" s="76"/>
    </row>
    <row r="35" spans="1:13" ht="15" customHeight="1">
      <c r="A35" s="92"/>
      <c r="B35" s="51" t="s">
        <v>107</v>
      </c>
      <c r="C35" s="51" t="s">
        <v>107</v>
      </c>
      <c r="D35" s="51" t="s">
        <v>185</v>
      </c>
      <c r="E35" s="53" t="s">
        <v>186</v>
      </c>
      <c r="F35" s="156">
        <v>12</v>
      </c>
      <c r="G35" s="159"/>
      <c r="H35" s="156">
        <v>12</v>
      </c>
      <c r="I35" s="159"/>
      <c r="J35" s="159"/>
      <c r="K35" s="76"/>
      <c r="L35" s="76"/>
      <c r="M35" s="76"/>
    </row>
    <row r="36" spans="1:13" ht="15" customHeight="1">
      <c r="A36" s="92"/>
      <c r="B36" s="52"/>
      <c r="C36" s="51" t="s">
        <v>187</v>
      </c>
      <c r="D36" s="52"/>
      <c r="E36" s="53" t="s">
        <v>188</v>
      </c>
      <c r="F36" s="156">
        <v>8.85</v>
      </c>
      <c r="G36" s="159"/>
      <c r="H36" s="156">
        <v>8.85</v>
      </c>
      <c r="I36" s="159"/>
      <c r="J36" s="159"/>
      <c r="K36" s="76"/>
      <c r="L36" s="76"/>
      <c r="M36" s="76"/>
    </row>
    <row r="37" spans="1:13" ht="15" customHeight="1">
      <c r="A37" s="92"/>
      <c r="B37" s="51" t="s">
        <v>107</v>
      </c>
      <c r="C37" s="51" t="s">
        <v>107</v>
      </c>
      <c r="D37" s="51" t="s">
        <v>189</v>
      </c>
      <c r="E37" s="53" t="s">
        <v>190</v>
      </c>
      <c r="F37" s="156">
        <v>5.6</v>
      </c>
      <c r="G37" s="159"/>
      <c r="H37" s="156">
        <v>5.6</v>
      </c>
      <c r="I37" s="159"/>
      <c r="J37" s="159"/>
      <c r="K37" s="76"/>
      <c r="L37" s="76"/>
      <c r="M37" s="76"/>
    </row>
    <row r="38" spans="1:13" ht="15" customHeight="1">
      <c r="A38" s="92"/>
      <c r="B38" s="51" t="s">
        <v>107</v>
      </c>
      <c r="C38" s="51" t="s">
        <v>107</v>
      </c>
      <c r="D38" s="51" t="s">
        <v>191</v>
      </c>
      <c r="E38" s="53" t="s">
        <v>192</v>
      </c>
      <c r="F38" s="156">
        <v>3.25</v>
      </c>
      <c r="G38" s="159"/>
      <c r="H38" s="156">
        <v>3.25</v>
      </c>
      <c r="I38" s="159"/>
      <c r="J38" s="159"/>
      <c r="K38" s="76"/>
      <c r="L38" s="76"/>
      <c r="M38" s="76"/>
    </row>
    <row r="39" spans="1:13" ht="15" customHeight="1">
      <c r="A39" s="92"/>
      <c r="B39" s="52"/>
      <c r="C39" s="51" t="s">
        <v>193</v>
      </c>
      <c r="D39" s="52"/>
      <c r="E39" s="53" t="s">
        <v>194</v>
      </c>
      <c r="F39" s="156">
        <v>28.93</v>
      </c>
      <c r="G39" s="159"/>
      <c r="H39" s="156">
        <v>28.93</v>
      </c>
      <c r="I39" s="159"/>
      <c r="J39" s="159"/>
      <c r="K39" s="76"/>
      <c r="L39" s="76"/>
      <c r="M39" s="76"/>
    </row>
    <row r="40" spans="1:13" ht="15" customHeight="1">
      <c r="A40" s="92"/>
      <c r="B40" s="51" t="s">
        <v>107</v>
      </c>
      <c r="C40" s="51" t="s">
        <v>107</v>
      </c>
      <c r="D40" s="51" t="s">
        <v>195</v>
      </c>
      <c r="E40" s="53" t="s">
        <v>196</v>
      </c>
      <c r="F40" s="156">
        <v>28.93</v>
      </c>
      <c r="G40" s="159"/>
      <c r="H40" s="156">
        <v>28.93</v>
      </c>
      <c r="I40" s="159"/>
      <c r="J40" s="159"/>
      <c r="K40" s="76"/>
      <c r="L40" s="76"/>
      <c r="M40" s="76"/>
    </row>
    <row r="41" spans="1:13" ht="15" customHeight="1">
      <c r="A41" s="92"/>
      <c r="B41" s="52"/>
      <c r="C41" s="51" t="s">
        <v>197</v>
      </c>
      <c r="D41" s="52"/>
      <c r="E41" s="53" t="s">
        <v>198</v>
      </c>
      <c r="F41" s="156">
        <v>20</v>
      </c>
      <c r="G41" s="159"/>
      <c r="H41" s="156">
        <v>20</v>
      </c>
      <c r="I41" s="159"/>
      <c r="J41" s="159"/>
      <c r="K41" s="76"/>
      <c r="L41" s="76"/>
      <c r="M41" s="76"/>
    </row>
    <row r="42" spans="1:13" ht="15" customHeight="1">
      <c r="A42" s="92"/>
      <c r="B42" s="51" t="s">
        <v>107</v>
      </c>
      <c r="C42" s="51" t="s">
        <v>107</v>
      </c>
      <c r="D42" s="51" t="s">
        <v>199</v>
      </c>
      <c r="E42" s="53" t="s">
        <v>200</v>
      </c>
      <c r="F42" s="156">
        <v>20</v>
      </c>
      <c r="G42" s="159"/>
      <c r="H42" s="156">
        <v>20</v>
      </c>
      <c r="I42" s="159"/>
      <c r="J42" s="159"/>
      <c r="K42" s="76"/>
      <c r="L42" s="76"/>
      <c r="M42" s="76"/>
    </row>
    <row r="43" spans="1:13" ht="15" customHeight="1">
      <c r="A43" s="92"/>
      <c r="B43" s="52"/>
      <c r="C43" s="51" t="s">
        <v>201</v>
      </c>
      <c r="D43" s="52"/>
      <c r="E43" s="53" t="s">
        <v>202</v>
      </c>
      <c r="F43" s="156">
        <v>3.6</v>
      </c>
      <c r="G43" s="159"/>
      <c r="H43" s="156">
        <v>3.6</v>
      </c>
      <c r="I43" s="159"/>
      <c r="J43" s="159"/>
      <c r="K43" s="76"/>
      <c r="L43" s="76"/>
      <c r="M43" s="76"/>
    </row>
    <row r="44" spans="1:13" ht="15" customHeight="1">
      <c r="A44" s="92"/>
      <c r="B44" s="51" t="s">
        <v>107</v>
      </c>
      <c r="C44" s="51" t="s">
        <v>107</v>
      </c>
      <c r="D44" s="51" t="s">
        <v>203</v>
      </c>
      <c r="E44" s="53" t="s">
        <v>204</v>
      </c>
      <c r="F44" s="156">
        <v>3.6</v>
      </c>
      <c r="G44" s="159"/>
      <c r="H44" s="156">
        <v>3.6</v>
      </c>
      <c r="I44" s="159"/>
      <c r="J44" s="159"/>
      <c r="K44" s="76"/>
      <c r="L44" s="76"/>
      <c r="M44" s="76"/>
    </row>
    <row r="45" spans="1:13" ht="15" customHeight="1">
      <c r="A45" s="92"/>
      <c r="B45" s="52"/>
      <c r="C45" s="51" t="s">
        <v>205</v>
      </c>
      <c r="D45" s="52"/>
      <c r="E45" s="53" t="s">
        <v>206</v>
      </c>
      <c r="F45" s="156">
        <v>37.9</v>
      </c>
      <c r="G45" s="159"/>
      <c r="H45" s="156">
        <v>37.9</v>
      </c>
      <c r="I45" s="159"/>
      <c r="J45" s="159"/>
      <c r="K45" s="76"/>
      <c r="L45" s="76"/>
      <c r="M45" s="76"/>
    </row>
    <row r="46" spans="1:13" ht="15" customHeight="1">
      <c r="A46" s="92"/>
      <c r="B46" s="51" t="s">
        <v>107</v>
      </c>
      <c r="C46" s="51" t="s">
        <v>107</v>
      </c>
      <c r="D46" s="51" t="s">
        <v>207</v>
      </c>
      <c r="E46" s="53" t="s">
        <v>208</v>
      </c>
      <c r="F46" s="156">
        <v>37.9</v>
      </c>
      <c r="G46" s="159"/>
      <c r="H46" s="156">
        <v>37.9</v>
      </c>
      <c r="I46" s="159"/>
      <c r="J46" s="159"/>
      <c r="K46" s="76"/>
      <c r="L46" s="76"/>
      <c r="M46" s="76"/>
    </row>
    <row r="47" spans="1:13" ht="15" customHeight="1">
      <c r="A47" s="92"/>
      <c r="B47" s="52"/>
      <c r="C47" s="51" t="s">
        <v>209</v>
      </c>
      <c r="D47" s="52"/>
      <c r="E47" s="53" t="s">
        <v>210</v>
      </c>
      <c r="F47" s="156">
        <v>9.3</v>
      </c>
      <c r="G47" s="159"/>
      <c r="H47" s="156">
        <v>9.3</v>
      </c>
      <c r="I47" s="159"/>
      <c r="J47" s="159"/>
      <c r="K47" s="76"/>
      <c r="L47" s="76"/>
      <c r="M47" s="76"/>
    </row>
    <row r="48" spans="1:13" ht="15" customHeight="1">
      <c r="A48" s="92"/>
      <c r="B48" s="51" t="s">
        <v>107</v>
      </c>
      <c r="C48" s="51" t="s">
        <v>107</v>
      </c>
      <c r="D48" s="51" t="s">
        <v>211</v>
      </c>
      <c r="E48" s="53" t="s">
        <v>212</v>
      </c>
      <c r="F48" s="156">
        <v>2</v>
      </c>
      <c r="G48" s="159"/>
      <c r="H48" s="156">
        <v>2</v>
      </c>
      <c r="I48" s="159"/>
      <c r="J48" s="159"/>
      <c r="K48" s="76"/>
      <c r="L48" s="76"/>
      <c r="M48" s="76"/>
    </row>
    <row r="49" spans="1:13" ht="15" customHeight="1">
      <c r="A49" s="92"/>
      <c r="B49" s="51" t="s">
        <v>107</v>
      </c>
      <c r="C49" s="51" t="s">
        <v>107</v>
      </c>
      <c r="D49" s="51" t="s">
        <v>213</v>
      </c>
      <c r="E49" s="53" t="s">
        <v>214</v>
      </c>
      <c r="F49" s="156">
        <v>7.3</v>
      </c>
      <c r="G49" s="159"/>
      <c r="H49" s="156">
        <v>7.3</v>
      </c>
      <c r="I49" s="159"/>
      <c r="J49" s="159"/>
      <c r="K49" s="76"/>
      <c r="L49" s="76"/>
      <c r="M49" s="76"/>
    </row>
    <row r="50" spans="1:13" ht="15" customHeight="1">
      <c r="A50" s="92"/>
      <c r="B50" s="52"/>
      <c r="C50" s="51" t="s">
        <v>215</v>
      </c>
      <c r="D50" s="52"/>
      <c r="E50" s="53" t="s">
        <v>216</v>
      </c>
      <c r="F50" s="156">
        <v>1.2</v>
      </c>
      <c r="G50" s="159"/>
      <c r="H50" s="156">
        <v>1.2</v>
      </c>
      <c r="I50" s="159"/>
      <c r="J50" s="159"/>
      <c r="K50" s="76"/>
      <c r="L50" s="76"/>
      <c r="M50" s="76"/>
    </row>
    <row r="51" spans="1:13" ht="15" customHeight="1">
      <c r="A51" s="92"/>
      <c r="B51" s="51" t="s">
        <v>107</v>
      </c>
      <c r="C51" s="51" t="s">
        <v>107</v>
      </c>
      <c r="D51" s="51" t="s">
        <v>217</v>
      </c>
      <c r="E51" s="53" t="s">
        <v>218</v>
      </c>
      <c r="F51" s="156">
        <v>1.2</v>
      </c>
      <c r="G51" s="159"/>
      <c r="H51" s="156">
        <v>1.2</v>
      </c>
      <c r="I51" s="159"/>
      <c r="J51" s="159"/>
      <c r="K51" s="76"/>
      <c r="L51" s="76"/>
      <c r="M51" s="76"/>
    </row>
    <row r="52" spans="1:13" ht="15" customHeight="1">
      <c r="A52" s="92"/>
      <c r="B52" s="52"/>
      <c r="C52" s="51" t="s">
        <v>219</v>
      </c>
      <c r="D52" s="52"/>
      <c r="E52" s="53" t="s">
        <v>220</v>
      </c>
      <c r="F52" s="156">
        <v>6.5</v>
      </c>
      <c r="G52" s="159"/>
      <c r="H52" s="156">
        <v>6.5</v>
      </c>
      <c r="I52" s="159"/>
      <c r="J52" s="159"/>
      <c r="K52" s="76"/>
      <c r="L52" s="76"/>
      <c r="M52" s="76"/>
    </row>
    <row r="53" spans="1:13" ht="15" customHeight="1">
      <c r="A53" s="92"/>
      <c r="B53" s="51" t="s">
        <v>107</v>
      </c>
      <c r="C53" s="51" t="s">
        <v>107</v>
      </c>
      <c r="D53" s="51" t="s">
        <v>221</v>
      </c>
      <c r="E53" s="53" t="s">
        <v>222</v>
      </c>
      <c r="F53" s="156">
        <v>6.5</v>
      </c>
      <c r="G53" s="159"/>
      <c r="H53" s="156">
        <v>6.5</v>
      </c>
      <c r="I53" s="159"/>
      <c r="J53" s="159"/>
      <c r="K53" s="76"/>
      <c r="L53" s="76"/>
      <c r="M53" s="76"/>
    </row>
    <row r="54" spans="1:13" ht="15" customHeight="1">
      <c r="A54" s="92"/>
      <c r="B54" s="52"/>
      <c r="C54" s="51" t="s">
        <v>223</v>
      </c>
      <c r="D54" s="52"/>
      <c r="E54" s="53" t="s">
        <v>224</v>
      </c>
      <c r="F54" s="156">
        <v>40</v>
      </c>
      <c r="G54" s="159"/>
      <c r="H54" s="156">
        <v>40</v>
      </c>
      <c r="I54" s="159"/>
      <c r="J54" s="159"/>
      <c r="K54" s="76"/>
      <c r="L54" s="76"/>
      <c r="M54" s="76"/>
    </row>
    <row r="55" spans="1:13" ht="15" customHeight="1">
      <c r="A55" s="92"/>
      <c r="B55" s="51" t="s">
        <v>107</v>
      </c>
      <c r="C55" s="51" t="s">
        <v>107</v>
      </c>
      <c r="D55" s="51" t="s">
        <v>225</v>
      </c>
      <c r="E55" s="53" t="s">
        <v>226</v>
      </c>
      <c r="F55" s="156">
        <v>40</v>
      </c>
      <c r="G55" s="159"/>
      <c r="H55" s="156">
        <v>40</v>
      </c>
      <c r="I55" s="159"/>
      <c r="J55" s="159"/>
      <c r="K55" s="76"/>
      <c r="L55" s="76"/>
      <c r="M55" s="76"/>
    </row>
    <row r="56" spans="1:13" ht="15" customHeight="1">
      <c r="A56" s="92"/>
      <c r="B56" s="52"/>
      <c r="C56" s="51" t="s">
        <v>227</v>
      </c>
      <c r="D56" s="52"/>
      <c r="E56" s="53" t="s">
        <v>228</v>
      </c>
      <c r="F56" s="156">
        <v>3.87</v>
      </c>
      <c r="G56" s="159"/>
      <c r="H56" s="156">
        <v>3.87</v>
      </c>
      <c r="I56" s="159"/>
      <c r="J56" s="159"/>
      <c r="K56" s="76"/>
      <c r="L56" s="76"/>
      <c r="M56" s="76"/>
    </row>
    <row r="57" spans="1:13" ht="15" customHeight="1">
      <c r="A57" s="92"/>
      <c r="B57" s="51" t="s">
        <v>107</v>
      </c>
      <c r="C57" s="51" t="s">
        <v>107</v>
      </c>
      <c r="D57" s="51" t="s">
        <v>229</v>
      </c>
      <c r="E57" s="53" t="s">
        <v>230</v>
      </c>
      <c r="F57" s="156">
        <v>1.55</v>
      </c>
      <c r="G57" s="159"/>
      <c r="H57" s="156">
        <v>1.55</v>
      </c>
      <c r="I57" s="159"/>
      <c r="J57" s="159"/>
      <c r="K57" s="76"/>
      <c r="L57" s="76"/>
      <c r="M57" s="76"/>
    </row>
    <row r="58" spans="1:13" ht="15" customHeight="1">
      <c r="A58" s="92"/>
      <c r="B58" s="51" t="s">
        <v>107</v>
      </c>
      <c r="C58" s="51" t="s">
        <v>107</v>
      </c>
      <c r="D58" s="51" t="s">
        <v>231</v>
      </c>
      <c r="E58" s="53" t="s">
        <v>232</v>
      </c>
      <c r="F58" s="156">
        <v>2.32</v>
      </c>
      <c r="G58" s="159"/>
      <c r="H58" s="156">
        <v>2.32</v>
      </c>
      <c r="I58" s="159"/>
      <c r="J58" s="159"/>
      <c r="K58" s="76"/>
      <c r="L58" s="76"/>
      <c r="M58" s="76"/>
    </row>
    <row r="59" spans="1:13" ht="15" customHeight="1">
      <c r="A59" s="92"/>
      <c r="B59" s="52"/>
      <c r="C59" s="51" t="s">
        <v>233</v>
      </c>
      <c r="D59" s="52"/>
      <c r="E59" s="53" t="s">
        <v>234</v>
      </c>
      <c r="F59" s="156">
        <v>4.6</v>
      </c>
      <c r="G59" s="159"/>
      <c r="H59" s="156">
        <v>4.6</v>
      </c>
      <c r="I59" s="159"/>
      <c r="J59" s="159"/>
      <c r="K59" s="76"/>
      <c r="L59" s="76"/>
      <c r="M59" s="76"/>
    </row>
    <row r="60" spans="1:13" ht="15" customHeight="1">
      <c r="A60" s="92"/>
      <c r="B60" s="51" t="s">
        <v>107</v>
      </c>
      <c r="C60" s="51" t="s">
        <v>107</v>
      </c>
      <c r="D60" s="51" t="s">
        <v>235</v>
      </c>
      <c r="E60" s="53" t="s">
        <v>236</v>
      </c>
      <c r="F60" s="156">
        <v>4.6</v>
      </c>
      <c r="G60" s="159"/>
      <c r="H60" s="156">
        <v>4.6</v>
      </c>
      <c r="I60" s="159"/>
      <c r="J60" s="159"/>
      <c r="K60" s="76"/>
      <c r="L60" s="76"/>
      <c r="M60" s="76"/>
    </row>
    <row r="61" spans="1:13" ht="15" customHeight="1">
      <c r="A61" s="92"/>
      <c r="B61" s="52"/>
      <c r="C61" s="51" t="s">
        <v>237</v>
      </c>
      <c r="D61" s="52"/>
      <c r="E61" s="53" t="s">
        <v>238</v>
      </c>
      <c r="F61" s="156">
        <v>28.31</v>
      </c>
      <c r="G61" s="159"/>
      <c r="H61" s="156">
        <v>28.31</v>
      </c>
      <c r="I61" s="159"/>
      <c r="J61" s="159"/>
      <c r="K61" s="76"/>
      <c r="L61" s="76"/>
      <c r="M61" s="76"/>
    </row>
    <row r="62" spans="1:13" ht="15" customHeight="1">
      <c r="A62" s="92"/>
      <c r="B62" s="51" t="s">
        <v>107</v>
      </c>
      <c r="C62" s="51" t="s">
        <v>107</v>
      </c>
      <c r="D62" s="51" t="s">
        <v>239</v>
      </c>
      <c r="E62" s="53" t="s">
        <v>240</v>
      </c>
      <c r="F62" s="156">
        <v>28.31</v>
      </c>
      <c r="G62" s="159"/>
      <c r="H62" s="156">
        <v>28.31</v>
      </c>
      <c r="I62" s="159"/>
      <c r="J62" s="159"/>
      <c r="K62" s="76"/>
      <c r="L62" s="76"/>
      <c r="M62" s="76"/>
    </row>
    <row r="63" spans="1:13" ht="15" customHeight="1">
      <c r="A63" s="92"/>
      <c r="B63" s="52"/>
      <c r="C63" s="51" t="s">
        <v>241</v>
      </c>
      <c r="D63" s="52"/>
      <c r="E63" s="53" t="s">
        <v>242</v>
      </c>
      <c r="F63" s="156">
        <v>9.05</v>
      </c>
      <c r="G63" s="159"/>
      <c r="H63" s="156">
        <v>9.05</v>
      </c>
      <c r="I63" s="159"/>
      <c r="J63" s="159"/>
      <c r="K63" s="76"/>
      <c r="L63" s="76"/>
      <c r="M63" s="76"/>
    </row>
    <row r="64" spans="1:13" ht="15" customHeight="1">
      <c r="A64" s="92"/>
      <c r="B64" s="51" t="s">
        <v>107</v>
      </c>
      <c r="C64" s="51" t="s">
        <v>107</v>
      </c>
      <c r="D64" s="51" t="s">
        <v>243</v>
      </c>
      <c r="E64" s="53" t="s">
        <v>244</v>
      </c>
      <c r="F64" s="156">
        <v>5.05</v>
      </c>
      <c r="G64" s="159"/>
      <c r="H64" s="156">
        <v>5.05</v>
      </c>
      <c r="I64" s="159"/>
      <c r="J64" s="159"/>
      <c r="K64" s="76"/>
      <c r="L64" s="76"/>
      <c r="M64" s="76"/>
    </row>
    <row r="65" spans="1:13" ht="15" customHeight="1">
      <c r="A65" s="92"/>
      <c r="B65" s="51" t="s">
        <v>107</v>
      </c>
      <c r="C65" s="51" t="s">
        <v>107</v>
      </c>
      <c r="D65" s="51" t="s">
        <v>245</v>
      </c>
      <c r="E65" s="53" t="s">
        <v>246</v>
      </c>
      <c r="F65" s="156">
        <v>4</v>
      </c>
      <c r="G65" s="159"/>
      <c r="H65" s="156">
        <v>4</v>
      </c>
      <c r="I65" s="159"/>
      <c r="J65" s="159"/>
      <c r="K65" s="76"/>
      <c r="L65" s="76"/>
      <c r="M65" s="76"/>
    </row>
    <row r="66" spans="1:13" ht="15" customHeight="1">
      <c r="A66" s="92"/>
      <c r="B66" s="51" t="s">
        <v>247</v>
      </c>
      <c r="C66" s="52"/>
      <c r="D66" s="52"/>
      <c r="E66" s="53" t="s">
        <v>73</v>
      </c>
      <c r="F66" s="156">
        <v>41.06</v>
      </c>
      <c r="G66" s="159"/>
      <c r="H66" s="159"/>
      <c r="I66" s="156">
        <v>41.06</v>
      </c>
      <c r="J66" s="159"/>
      <c r="K66" s="76"/>
      <c r="L66" s="76"/>
      <c r="M66" s="76"/>
    </row>
    <row r="67" spans="1:13" ht="15" customHeight="1">
      <c r="A67" s="92"/>
      <c r="B67" s="52"/>
      <c r="C67" s="51" t="s">
        <v>248</v>
      </c>
      <c r="D67" s="52"/>
      <c r="E67" s="53" t="s">
        <v>249</v>
      </c>
      <c r="F67" s="156">
        <v>32.49</v>
      </c>
      <c r="G67" s="159"/>
      <c r="H67" s="159"/>
      <c r="I67" s="156">
        <v>32.49</v>
      </c>
      <c r="J67" s="159"/>
      <c r="K67" s="76"/>
      <c r="L67" s="76"/>
      <c r="M67" s="76"/>
    </row>
    <row r="68" spans="1:13" ht="15" customHeight="1">
      <c r="A68" s="92"/>
      <c r="B68" s="51" t="s">
        <v>107</v>
      </c>
      <c r="C68" s="51" t="s">
        <v>107</v>
      </c>
      <c r="D68" s="51" t="s">
        <v>250</v>
      </c>
      <c r="E68" s="53" t="s">
        <v>251</v>
      </c>
      <c r="F68" s="156">
        <v>26.59</v>
      </c>
      <c r="G68" s="159"/>
      <c r="H68" s="159"/>
      <c r="I68" s="156">
        <v>26.59</v>
      </c>
      <c r="J68" s="159"/>
      <c r="K68" s="76"/>
      <c r="L68" s="76"/>
      <c r="M68" s="76"/>
    </row>
    <row r="69" spans="1:13" ht="15" customHeight="1">
      <c r="A69" s="92"/>
      <c r="B69" s="51" t="s">
        <v>107</v>
      </c>
      <c r="C69" s="51" t="s">
        <v>107</v>
      </c>
      <c r="D69" s="51" t="s">
        <v>252</v>
      </c>
      <c r="E69" s="53" t="s">
        <v>253</v>
      </c>
      <c r="F69" s="156">
        <v>5.9</v>
      </c>
      <c r="G69" s="159"/>
      <c r="H69" s="159"/>
      <c r="I69" s="156">
        <v>5.9</v>
      </c>
      <c r="J69" s="159"/>
      <c r="K69" s="76"/>
      <c r="L69" s="76"/>
      <c r="M69" s="76"/>
    </row>
    <row r="70" spans="1:13" ht="15" customHeight="1">
      <c r="A70" s="92"/>
      <c r="B70" s="52"/>
      <c r="C70" s="51" t="s">
        <v>254</v>
      </c>
      <c r="D70" s="52"/>
      <c r="E70" s="53" t="s">
        <v>255</v>
      </c>
      <c r="F70" s="156">
        <v>7.85</v>
      </c>
      <c r="G70" s="159"/>
      <c r="H70" s="159"/>
      <c r="I70" s="156">
        <v>7.85</v>
      </c>
      <c r="J70" s="159"/>
      <c r="K70" s="76"/>
      <c r="L70" s="76"/>
      <c r="M70" s="76"/>
    </row>
    <row r="71" spans="1:13" ht="15" customHeight="1">
      <c r="A71" s="92"/>
      <c r="B71" s="51" t="s">
        <v>107</v>
      </c>
      <c r="C71" s="51" t="s">
        <v>107</v>
      </c>
      <c r="D71" s="51" t="s">
        <v>256</v>
      </c>
      <c r="E71" s="53" t="s">
        <v>257</v>
      </c>
      <c r="F71" s="156">
        <v>0.35</v>
      </c>
      <c r="G71" s="159"/>
      <c r="H71" s="159"/>
      <c r="I71" s="156">
        <v>0.35</v>
      </c>
      <c r="J71" s="159"/>
      <c r="K71" s="76"/>
      <c r="L71" s="76"/>
      <c r="M71" s="76"/>
    </row>
    <row r="72" spans="1:13" ht="15" customHeight="1">
      <c r="A72" s="92"/>
      <c r="B72" s="51" t="s">
        <v>107</v>
      </c>
      <c r="C72" s="51" t="s">
        <v>107</v>
      </c>
      <c r="D72" s="51" t="s">
        <v>258</v>
      </c>
      <c r="E72" s="53" t="s">
        <v>259</v>
      </c>
      <c r="F72" s="156">
        <v>7.5</v>
      </c>
      <c r="G72" s="159"/>
      <c r="H72" s="159"/>
      <c r="I72" s="156">
        <v>7.5</v>
      </c>
      <c r="J72" s="159"/>
      <c r="K72" s="76"/>
      <c r="L72" s="76"/>
      <c r="M72" s="76"/>
    </row>
    <row r="73" spans="1:13" ht="15" customHeight="1">
      <c r="A73" s="92"/>
      <c r="B73" s="52"/>
      <c r="C73" s="51" t="s">
        <v>260</v>
      </c>
      <c r="D73" s="52"/>
      <c r="E73" s="53" t="s">
        <v>261</v>
      </c>
      <c r="F73" s="156">
        <v>0.66</v>
      </c>
      <c r="G73" s="159"/>
      <c r="H73" s="159"/>
      <c r="I73" s="156">
        <v>0.66</v>
      </c>
      <c r="J73" s="159"/>
      <c r="K73" s="76"/>
      <c r="L73" s="76"/>
      <c r="M73" s="76"/>
    </row>
    <row r="74" spans="1:13" ht="15" customHeight="1">
      <c r="A74" s="92"/>
      <c r="B74" s="51" t="s">
        <v>107</v>
      </c>
      <c r="C74" s="51" t="s">
        <v>107</v>
      </c>
      <c r="D74" s="51" t="s">
        <v>262</v>
      </c>
      <c r="E74" s="53" t="s">
        <v>263</v>
      </c>
      <c r="F74" s="156">
        <v>0.66</v>
      </c>
      <c r="G74" s="159"/>
      <c r="H74" s="159"/>
      <c r="I74" s="156">
        <v>0.66</v>
      </c>
      <c r="J74" s="159"/>
      <c r="K74" s="76"/>
      <c r="L74" s="76"/>
      <c r="M74" s="76"/>
    </row>
    <row r="75" spans="1:13" ht="15" customHeight="1">
      <c r="A75" s="92"/>
      <c r="B75" s="52"/>
      <c r="C75" s="51" t="s">
        <v>264</v>
      </c>
      <c r="D75" s="52"/>
      <c r="E75" s="53" t="s">
        <v>265</v>
      </c>
      <c r="F75" s="156">
        <v>0.06</v>
      </c>
      <c r="G75" s="159"/>
      <c r="H75" s="159"/>
      <c r="I75" s="156">
        <v>0.06</v>
      </c>
      <c r="J75" s="159"/>
      <c r="K75" s="76"/>
      <c r="L75" s="76"/>
      <c r="M75" s="76"/>
    </row>
    <row r="76" spans="1:13" ht="15" customHeight="1">
      <c r="A76" s="92"/>
      <c r="B76" s="51" t="s">
        <v>107</v>
      </c>
      <c r="C76" s="51" t="s">
        <v>107</v>
      </c>
      <c r="D76" s="51" t="s">
        <v>266</v>
      </c>
      <c r="E76" s="53" t="s">
        <v>267</v>
      </c>
      <c r="F76" s="156">
        <v>0.06</v>
      </c>
      <c r="G76" s="159"/>
      <c r="H76" s="159"/>
      <c r="I76" s="156">
        <v>0.06</v>
      </c>
      <c r="J76" s="159"/>
      <c r="K76" s="76"/>
      <c r="L76" s="76"/>
      <c r="M76" s="76"/>
    </row>
    <row r="77" spans="1:13" ht="15" customHeight="1">
      <c r="A77" s="92"/>
      <c r="B77" s="51" t="s">
        <v>268</v>
      </c>
      <c r="C77" s="52"/>
      <c r="D77" s="52"/>
      <c r="E77" s="53" t="s">
        <v>269</v>
      </c>
      <c r="F77" s="156">
        <v>1504.1</v>
      </c>
      <c r="G77" s="159"/>
      <c r="H77" s="159"/>
      <c r="I77" s="159"/>
      <c r="J77" s="159"/>
      <c r="K77" s="156">
        <v>1504.1</v>
      </c>
      <c r="L77" s="76"/>
      <c r="M77" s="76"/>
    </row>
    <row r="78" spans="1:13" ht="15" customHeight="1">
      <c r="A78" s="92"/>
      <c r="B78" s="52"/>
      <c r="C78" s="51" t="s">
        <v>270</v>
      </c>
      <c r="D78" s="52"/>
      <c r="E78" s="53" t="s">
        <v>271</v>
      </c>
      <c r="F78" s="156">
        <v>4.1</v>
      </c>
      <c r="G78" s="159"/>
      <c r="H78" s="159"/>
      <c r="I78" s="159"/>
      <c r="J78" s="159"/>
      <c r="K78" s="156">
        <v>4.1</v>
      </c>
      <c r="L78" s="76"/>
      <c r="M78" s="76"/>
    </row>
    <row r="79" spans="1:13" ht="15" customHeight="1">
      <c r="A79" s="92"/>
      <c r="B79" s="51" t="s">
        <v>107</v>
      </c>
      <c r="C79" s="51" t="s">
        <v>107</v>
      </c>
      <c r="D79" s="51" t="s">
        <v>270</v>
      </c>
      <c r="E79" s="53" t="s">
        <v>272</v>
      </c>
      <c r="F79" s="156">
        <v>4.1</v>
      </c>
      <c r="G79" s="159"/>
      <c r="H79" s="159"/>
      <c r="I79" s="159"/>
      <c r="J79" s="159"/>
      <c r="K79" s="156">
        <v>4.1</v>
      </c>
      <c r="L79" s="76"/>
      <c r="M79" s="76"/>
    </row>
    <row r="80" spans="1:13" ht="15" customHeight="1">
      <c r="A80" s="92"/>
      <c r="B80" s="52"/>
      <c r="C80" s="51" t="s">
        <v>273</v>
      </c>
      <c r="D80" s="52"/>
      <c r="E80" s="53" t="s">
        <v>274</v>
      </c>
      <c r="F80" s="156">
        <v>1500</v>
      </c>
      <c r="G80" s="159"/>
      <c r="H80" s="159"/>
      <c r="I80" s="159"/>
      <c r="J80" s="159"/>
      <c r="K80" s="156">
        <v>1500</v>
      </c>
      <c r="L80" s="76"/>
      <c r="M80" s="76"/>
    </row>
    <row r="81" spans="1:13" ht="15" customHeight="1">
      <c r="A81" s="92"/>
      <c r="B81" s="51" t="s">
        <v>107</v>
      </c>
      <c r="C81" s="51" t="s">
        <v>107</v>
      </c>
      <c r="D81" s="51" t="s">
        <v>273</v>
      </c>
      <c r="E81" s="53" t="s">
        <v>275</v>
      </c>
      <c r="F81" s="156">
        <v>1500</v>
      </c>
      <c r="G81" s="159"/>
      <c r="H81" s="159"/>
      <c r="I81" s="159"/>
      <c r="J81" s="159"/>
      <c r="K81" s="156">
        <v>1500</v>
      </c>
      <c r="L81" s="76"/>
      <c r="M81" s="76"/>
    </row>
    <row r="82" spans="1:13" s="58" customFormat="1" ht="15" customHeight="1">
      <c r="A82" s="142" t="s">
        <v>75</v>
      </c>
      <c r="B82" s="202"/>
      <c r="C82" s="202"/>
      <c r="D82" s="202"/>
      <c r="E82" s="153" t="s">
        <v>66</v>
      </c>
      <c r="F82" s="203">
        <v>2504.12</v>
      </c>
      <c r="G82" s="151">
        <f>G83</f>
        <v>2023.43</v>
      </c>
      <c r="H82" s="151">
        <f>H104</f>
        <v>395.21</v>
      </c>
      <c r="I82" s="151">
        <f>I146</f>
        <v>85.48</v>
      </c>
      <c r="J82" s="151"/>
      <c r="K82" s="144"/>
      <c r="L82" s="144"/>
      <c r="M82" s="144"/>
    </row>
    <row r="83" spans="1:13" ht="15" customHeight="1">
      <c r="A83" s="92"/>
      <c r="B83" s="51" t="s">
        <v>133</v>
      </c>
      <c r="C83" s="52"/>
      <c r="D83" s="52"/>
      <c r="E83" s="53" t="s">
        <v>71</v>
      </c>
      <c r="F83" s="54">
        <v>2023.43</v>
      </c>
      <c r="G83" s="54">
        <v>2023.43</v>
      </c>
      <c r="H83" s="159"/>
      <c r="I83" s="159"/>
      <c r="J83" s="159"/>
      <c r="K83" s="76"/>
      <c r="L83" s="76"/>
      <c r="M83" s="76"/>
    </row>
    <row r="84" spans="1:13" ht="15" customHeight="1">
      <c r="A84" s="92"/>
      <c r="B84" s="52"/>
      <c r="C84" s="51" t="s">
        <v>134</v>
      </c>
      <c r="D84" s="52"/>
      <c r="E84" s="53" t="s">
        <v>135</v>
      </c>
      <c r="F84" s="54">
        <v>810.08</v>
      </c>
      <c r="G84" s="54">
        <v>810.08</v>
      </c>
      <c r="H84" s="159"/>
      <c r="I84" s="159"/>
      <c r="J84" s="159"/>
      <c r="K84" s="76"/>
      <c r="L84" s="76"/>
      <c r="M84" s="76"/>
    </row>
    <row r="85" spans="1:13" ht="15" customHeight="1">
      <c r="A85" s="92"/>
      <c r="B85" s="51" t="s">
        <v>107</v>
      </c>
      <c r="C85" s="51" t="s">
        <v>107</v>
      </c>
      <c r="D85" s="51" t="s">
        <v>276</v>
      </c>
      <c r="E85" s="53" t="s">
        <v>277</v>
      </c>
      <c r="F85" s="54">
        <v>810.08</v>
      </c>
      <c r="G85" s="54">
        <v>810.08</v>
      </c>
      <c r="H85" s="159"/>
      <c r="I85" s="159"/>
      <c r="J85" s="159"/>
      <c r="K85" s="76"/>
      <c r="L85" s="76"/>
      <c r="M85" s="76"/>
    </row>
    <row r="86" spans="1:13" ht="15" customHeight="1">
      <c r="A86" s="92"/>
      <c r="B86" s="52"/>
      <c r="C86" s="51" t="s">
        <v>138</v>
      </c>
      <c r="D86" s="52"/>
      <c r="E86" s="53" t="s">
        <v>139</v>
      </c>
      <c r="F86" s="54">
        <v>54.56</v>
      </c>
      <c r="G86" s="54">
        <v>54.56</v>
      </c>
      <c r="H86" s="159"/>
      <c r="I86" s="159"/>
      <c r="J86" s="159"/>
      <c r="K86" s="76"/>
      <c r="L86" s="76"/>
      <c r="M86" s="76"/>
    </row>
    <row r="87" spans="1:13" ht="15" customHeight="1">
      <c r="A87" s="92"/>
      <c r="B87" s="51" t="s">
        <v>107</v>
      </c>
      <c r="C87" s="51" t="s">
        <v>107</v>
      </c>
      <c r="D87" s="51" t="s">
        <v>142</v>
      </c>
      <c r="E87" s="53" t="s">
        <v>143</v>
      </c>
      <c r="F87" s="54">
        <v>54.56</v>
      </c>
      <c r="G87" s="54">
        <v>54.56</v>
      </c>
      <c r="H87" s="159"/>
      <c r="I87" s="159"/>
      <c r="J87" s="159"/>
      <c r="K87" s="76"/>
      <c r="L87" s="76"/>
      <c r="M87" s="76"/>
    </row>
    <row r="88" spans="1:13" ht="15" customHeight="1">
      <c r="A88" s="92"/>
      <c r="B88" s="52"/>
      <c r="C88" s="51" t="s">
        <v>144</v>
      </c>
      <c r="D88" s="52"/>
      <c r="E88" s="53" t="s">
        <v>145</v>
      </c>
      <c r="F88" s="54">
        <v>67.51</v>
      </c>
      <c r="G88" s="54">
        <v>67.51</v>
      </c>
      <c r="H88" s="159"/>
      <c r="I88" s="159"/>
      <c r="J88" s="159"/>
      <c r="K88" s="76"/>
      <c r="L88" s="76"/>
      <c r="M88" s="76"/>
    </row>
    <row r="89" spans="1:13" ht="15" customHeight="1">
      <c r="A89" s="92"/>
      <c r="B89" s="51" t="s">
        <v>107</v>
      </c>
      <c r="C89" s="51" t="s">
        <v>107</v>
      </c>
      <c r="D89" s="51" t="s">
        <v>278</v>
      </c>
      <c r="E89" s="53" t="s">
        <v>279</v>
      </c>
      <c r="F89" s="54">
        <v>67.51</v>
      </c>
      <c r="G89" s="54">
        <v>67.51</v>
      </c>
      <c r="H89" s="159"/>
      <c r="I89" s="159"/>
      <c r="J89" s="159"/>
      <c r="K89" s="76"/>
      <c r="L89" s="76"/>
      <c r="M89" s="76"/>
    </row>
    <row r="90" spans="1:13" ht="15" customHeight="1">
      <c r="A90" s="92"/>
      <c r="B90" s="52"/>
      <c r="C90" s="51" t="s">
        <v>280</v>
      </c>
      <c r="D90" s="52"/>
      <c r="E90" s="53" t="s">
        <v>281</v>
      </c>
      <c r="F90" s="54">
        <v>507.61</v>
      </c>
      <c r="G90" s="54">
        <v>507.61</v>
      </c>
      <c r="H90" s="159"/>
      <c r="I90" s="159"/>
      <c r="J90" s="159"/>
      <c r="K90" s="76"/>
      <c r="L90" s="76"/>
      <c r="M90" s="76"/>
    </row>
    <row r="91" spans="1:13" ht="15" customHeight="1">
      <c r="A91" s="92"/>
      <c r="B91" s="51" t="s">
        <v>107</v>
      </c>
      <c r="C91" s="51" t="s">
        <v>107</v>
      </c>
      <c r="D91" s="51" t="s">
        <v>282</v>
      </c>
      <c r="E91" s="53" t="s">
        <v>283</v>
      </c>
      <c r="F91" s="54">
        <v>507.61</v>
      </c>
      <c r="G91" s="54">
        <v>507.61</v>
      </c>
      <c r="H91" s="167"/>
      <c r="I91" s="167"/>
      <c r="J91" s="167"/>
      <c r="K91" s="168"/>
      <c r="L91" s="168"/>
      <c r="M91" s="168"/>
    </row>
    <row r="92" spans="1:13" ht="15" customHeight="1">
      <c r="A92" s="92"/>
      <c r="B92" s="52"/>
      <c r="C92" s="51" t="s">
        <v>152</v>
      </c>
      <c r="D92" s="52"/>
      <c r="E92" s="53" t="s">
        <v>153</v>
      </c>
      <c r="F92" s="54">
        <v>277.07</v>
      </c>
      <c r="G92" s="54">
        <v>277.07</v>
      </c>
      <c r="H92" s="167"/>
      <c r="I92" s="167"/>
      <c r="J92" s="167"/>
      <c r="K92" s="168"/>
      <c r="L92" s="168"/>
      <c r="M92" s="168"/>
    </row>
    <row r="93" spans="1:13" ht="15" customHeight="1">
      <c r="A93" s="92"/>
      <c r="B93" s="51" t="s">
        <v>107</v>
      </c>
      <c r="C93" s="51" t="s">
        <v>107</v>
      </c>
      <c r="D93" s="51" t="s">
        <v>284</v>
      </c>
      <c r="E93" s="53" t="s">
        <v>285</v>
      </c>
      <c r="F93" s="54">
        <v>277.07</v>
      </c>
      <c r="G93" s="54">
        <v>277.07</v>
      </c>
      <c r="H93" s="167"/>
      <c r="I93" s="167"/>
      <c r="J93" s="167"/>
      <c r="K93" s="168"/>
      <c r="L93" s="168"/>
      <c r="M93" s="168"/>
    </row>
    <row r="94" spans="1:13" ht="15" customHeight="1">
      <c r="A94" s="92"/>
      <c r="B94" s="52"/>
      <c r="C94" s="51" t="s">
        <v>156</v>
      </c>
      <c r="D94" s="52"/>
      <c r="E94" s="53" t="s">
        <v>157</v>
      </c>
      <c r="F94" s="54">
        <v>92.63</v>
      </c>
      <c r="G94" s="54">
        <v>92.63</v>
      </c>
      <c r="H94" s="167"/>
      <c r="I94" s="167"/>
      <c r="J94" s="167"/>
      <c r="K94" s="168"/>
      <c r="L94" s="168"/>
      <c r="M94" s="168"/>
    </row>
    <row r="95" spans="1:13" ht="15" customHeight="1">
      <c r="A95" s="92"/>
      <c r="B95" s="51" t="s">
        <v>107</v>
      </c>
      <c r="C95" s="51" t="s">
        <v>107</v>
      </c>
      <c r="D95" s="51" t="s">
        <v>286</v>
      </c>
      <c r="E95" s="53" t="s">
        <v>287</v>
      </c>
      <c r="F95" s="54">
        <v>92.63</v>
      </c>
      <c r="G95" s="54">
        <v>92.63</v>
      </c>
      <c r="H95" s="167"/>
      <c r="I95" s="167"/>
      <c r="J95" s="167"/>
      <c r="K95" s="168"/>
      <c r="L95" s="168"/>
      <c r="M95" s="168"/>
    </row>
    <row r="96" spans="1:13" ht="15" customHeight="1">
      <c r="A96" s="92"/>
      <c r="B96" s="52"/>
      <c r="C96" s="51" t="s">
        <v>160</v>
      </c>
      <c r="D96" s="52"/>
      <c r="E96" s="53" t="s">
        <v>161</v>
      </c>
      <c r="F96" s="54">
        <v>21.53</v>
      </c>
      <c r="G96" s="54">
        <v>21.53</v>
      </c>
      <c r="H96" s="167"/>
      <c r="I96" s="167"/>
      <c r="J96" s="167"/>
      <c r="K96" s="168"/>
      <c r="L96" s="168"/>
      <c r="M96" s="168"/>
    </row>
    <row r="97" spans="1:13" ht="15" customHeight="1">
      <c r="A97" s="92"/>
      <c r="B97" s="51" t="s">
        <v>107</v>
      </c>
      <c r="C97" s="51" t="s">
        <v>107</v>
      </c>
      <c r="D97" s="51" t="s">
        <v>288</v>
      </c>
      <c r="E97" s="53" t="s">
        <v>289</v>
      </c>
      <c r="F97" s="54">
        <v>4.59</v>
      </c>
      <c r="G97" s="54">
        <v>4.59</v>
      </c>
      <c r="H97" s="167"/>
      <c r="I97" s="167"/>
      <c r="J97" s="167"/>
      <c r="K97" s="168"/>
      <c r="L97" s="168"/>
      <c r="M97" s="168"/>
    </row>
    <row r="98" spans="1:13" ht="15" customHeight="1">
      <c r="A98" s="92"/>
      <c r="B98" s="51" t="s">
        <v>107</v>
      </c>
      <c r="C98" s="51" t="s">
        <v>107</v>
      </c>
      <c r="D98" s="51" t="s">
        <v>290</v>
      </c>
      <c r="E98" s="53" t="s">
        <v>291</v>
      </c>
      <c r="F98" s="54">
        <v>5.36</v>
      </c>
      <c r="G98" s="54">
        <v>5.36</v>
      </c>
      <c r="H98" s="167"/>
      <c r="I98" s="167"/>
      <c r="J98" s="167"/>
      <c r="K98" s="168"/>
      <c r="L98" s="168"/>
      <c r="M98" s="168"/>
    </row>
    <row r="99" spans="1:13" ht="15" customHeight="1">
      <c r="A99" s="92"/>
      <c r="B99" s="51" t="s">
        <v>107</v>
      </c>
      <c r="C99" s="51" t="s">
        <v>107</v>
      </c>
      <c r="D99" s="51" t="s">
        <v>292</v>
      </c>
      <c r="E99" s="53" t="s">
        <v>293</v>
      </c>
      <c r="F99" s="54">
        <v>11.58</v>
      </c>
      <c r="G99" s="54">
        <v>11.58</v>
      </c>
      <c r="H99" s="167"/>
      <c r="I99" s="167"/>
      <c r="J99" s="167"/>
      <c r="K99" s="168"/>
      <c r="L99" s="168"/>
      <c r="M99" s="168"/>
    </row>
    <row r="100" spans="1:13" ht="15" customHeight="1">
      <c r="A100" s="92"/>
      <c r="B100" s="52"/>
      <c r="C100" s="51" t="s">
        <v>164</v>
      </c>
      <c r="D100" s="52"/>
      <c r="E100" s="53" t="s">
        <v>165</v>
      </c>
      <c r="F100" s="54">
        <v>158.14</v>
      </c>
      <c r="G100" s="54">
        <v>158.14</v>
      </c>
      <c r="H100" s="167"/>
      <c r="I100" s="167"/>
      <c r="J100" s="167"/>
      <c r="K100" s="168"/>
      <c r="L100" s="168"/>
      <c r="M100" s="168"/>
    </row>
    <row r="101" spans="1:13" ht="15" customHeight="1">
      <c r="A101" s="92"/>
      <c r="B101" s="51" t="s">
        <v>107</v>
      </c>
      <c r="C101" s="51" t="s">
        <v>107</v>
      </c>
      <c r="D101" s="51" t="s">
        <v>294</v>
      </c>
      <c r="E101" s="53" t="s">
        <v>295</v>
      </c>
      <c r="F101" s="54">
        <v>158.14</v>
      </c>
      <c r="G101" s="54">
        <v>158.14</v>
      </c>
      <c r="H101" s="167"/>
      <c r="I101" s="167"/>
      <c r="J101" s="167"/>
      <c r="K101" s="168"/>
      <c r="L101" s="168"/>
      <c r="M101" s="168"/>
    </row>
    <row r="102" spans="1:13" ht="15" customHeight="1">
      <c r="A102" s="92"/>
      <c r="B102" s="52"/>
      <c r="C102" s="51" t="s">
        <v>296</v>
      </c>
      <c r="D102" s="52"/>
      <c r="E102" s="53" t="s">
        <v>297</v>
      </c>
      <c r="F102" s="54">
        <v>34.3</v>
      </c>
      <c r="G102" s="54">
        <v>34.3</v>
      </c>
      <c r="H102" s="167"/>
      <c r="I102" s="167"/>
      <c r="J102" s="167"/>
      <c r="K102" s="168"/>
      <c r="L102" s="168"/>
      <c r="M102" s="168"/>
    </row>
    <row r="103" spans="1:13" ht="15" customHeight="1">
      <c r="A103" s="92"/>
      <c r="B103" s="51" t="s">
        <v>107</v>
      </c>
      <c r="C103" s="51" t="s">
        <v>107</v>
      </c>
      <c r="D103" s="51" t="s">
        <v>298</v>
      </c>
      <c r="E103" s="53" t="s">
        <v>299</v>
      </c>
      <c r="F103" s="54">
        <v>34.3</v>
      </c>
      <c r="G103" s="54">
        <v>34.3</v>
      </c>
      <c r="H103" s="167"/>
      <c r="I103" s="167"/>
      <c r="J103" s="167"/>
      <c r="K103" s="168"/>
      <c r="L103" s="168"/>
      <c r="M103" s="168"/>
    </row>
    <row r="104" spans="1:13" ht="15" customHeight="1">
      <c r="A104" s="92"/>
      <c r="B104" s="51" t="s">
        <v>168</v>
      </c>
      <c r="C104" s="52"/>
      <c r="D104" s="52"/>
      <c r="E104" s="53" t="s">
        <v>72</v>
      </c>
      <c r="F104" s="54">
        <v>395.21</v>
      </c>
      <c r="G104" s="167"/>
      <c r="H104" s="54">
        <v>395.21</v>
      </c>
      <c r="I104" s="167"/>
      <c r="J104" s="167"/>
      <c r="K104" s="168"/>
      <c r="L104" s="168"/>
      <c r="M104" s="168"/>
    </row>
    <row r="105" spans="1:13" ht="15" customHeight="1">
      <c r="A105" s="92"/>
      <c r="B105" s="52"/>
      <c r="C105" s="51" t="s">
        <v>169</v>
      </c>
      <c r="D105" s="52"/>
      <c r="E105" s="53" t="s">
        <v>170</v>
      </c>
      <c r="F105" s="54">
        <v>30.6</v>
      </c>
      <c r="G105" s="167"/>
      <c r="H105" s="54">
        <v>30.6</v>
      </c>
      <c r="I105" s="167"/>
      <c r="J105" s="167"/>
      <c r="K105" s="168"/>
      <c r="L105" s="168"/>
      <c r="M105" s="168"/>
    </row>
    <row r="106" spans="1:13" ht="15" customHeight="1">
      <c r="A106" s="92"/>
      <c r="B106" s="51" t="s">
        <v>107</v>
      </c>
      <c r="C106" s="51" t="s">
        <v>107</v>
      </c>
      <c r="D106" s="51" t="s">
        <v>171</v>
      </c>
      <c r="E106" s="53" t="s">
        <v>172</v>
      </c>
      <c r="F106" s="54">
        <v>22.6</v>
      </c>
      <c r="G106" s="167"/>
      <c r="H106" s="54">
        <v>22.6</v>
      </c>
      <c r="I106" s="167"/>
      <c r="J106" s="167"/>
      <c r="K106" s="168"/>
      <c r="L106" s="168"/>
      <c r="M106" s="168"/>
    </row>
    <row r="107" spans="1:13" ht="15" customHeight="1">
      <c r="A107" s="92"/>
      <c r="B107" s="51" t="s">
        <v>107</v>
      </c>
      <c r="C107" s="51" t="s">
        <v>107</v>
      </c>
      <c r="D107" s="51" t="s">
        <v>173</v>
      </c>
      <c r="E107" s="53" t="s">
        <v>174</v>
      </c>
      <c r="F107" s="54">
        <v>8</v>
      </c>
      <c r="G107" s="167"/>
      <c r="H107" s="54">
        <v>8</v>
      </c>
      <c r="I107" s="167"/>
      <c r="J107" s="167"/>
      <c r="K107" s="168"/>
      <c r="L107" s="168"/>
      <c r="M107" s="168"/>
    </row>
    <row r="108" spans="1:13" ht="15" customHeight="1">
      <c r="A108" s="92"/>
      <c r="B108" s="52"/>
      <c r="C108" s="51" t="s">
        <v>300</v>
      </c>
      <c r="D108" s="52"/>
      <c r="E108" s="53" t="s">
        <v>301</v>
      </c>
      <c r="F108" s="54">
        <v>2</v>
      </c>
      <c r="G108" s="167"/>
      <c r="H108" s="54">
        <v>2</v>
      </c>
      <c r="I108" s="167"/>
      <c r="J108" s="167"/>
      <c r="K108" s="168"/>
      <c r="L108" s="168"/>
      <c r="M108" s="168"/>
    </row>
    <row r="109" spans="1:13" ht="15" customHeight="1">
      <c r="A109" s="92"/>
      <c r="B109" s="51" t="s">
        <v>107</v>
      </c>
      <c r="C109" s="51" t="s">
        <v>107</v>
      </c>
      <c r="D109" s="51" t="s">
        <v>302</v>
      </c>
      <c r="E109" s="53" t="s">
        <v>303</v>
      </c>
      <c r="F109" s="54">
        <v>2</v>
      </c>
      <c r="G109" s="167"/>
      <c r="H109" s="54">
        <v>2</v>
      </c>
      <c r="I109" s="167"/>
      <c r="J109" s="167"/>
      <c r="K109" s="168"/>
      <c r="L109" s="168"/>
      <c r="M109" s="168"/>
    </row>
    <row r="110" spans="1:13" ht="15" customHeight="1">
      <c r="A110" s="92"/>
      <c r="B110" s="52"/>
      <c r="C110" s="51" t="s">
        <v>179</v>
      </c>
      <c r="D110" s="52"/>
      <c r="E110" s="53" t="s">
        <v>180</v>
      </c>
      <c r="F110" s="54">
        <v>2</v>
      </c>
      <c r="G110" s="167"/>
      <c r="H110" s="54">
        <v>2</v>
      </c>
      <c r="I110" s="167"/>
      <c r="J110" s="167"/>
      <c r="K110" s="168"/>
      <c r="L110" s="168"/>
      <c r="M110" s="168"/>
    </row>
    <row r="111" spans="1:13" ht="15" customHeight="1">
      <c r="A111" s="92"/>
      <c r="B111" s="51" t="s">
        <v>107</v>
      </c>
      <c r="C111" s="51" t="s">
        <v>107</v>
      </c>
      <c r="D111" s="51" t="s">
        <v>181</v>
      </c>
      <c r="E111" s="53" t="s">
        <v>182</v>
      </c>
      <c r="F111" s="54">
        <v>2</v>
      </c>
      <c r="G111" s="167"/>
      <c r="H111" s="54">
        <v>2</v>
      </c>
      <c r="I111" s="167"/>
      <c r="J111" s="167"/>
      <c r="K111" s="168"/>
      <c r="L111" s="168"/>
      <c r="M111" s="168"/>
    </row>
    <row r="112" spans="1:13" ht="15" customHeight="1">
      <c r="A112" s="92"/>
      <c r="B112" s="52"/>
      <c r="C112" s="51" t="s">
        <v>183</v>
      </c>
      <c r="D112" s="52"/>
      <c r="E112" s="53" t="s">
        <v>184</v>
      </c>
      <c r="F112" s="54">
        <v>15</v>
      </c>
      <c r="G112" s="167"/>
      <c r="H112" s="54">
        <v>15</v>
      </c>
      <c r="I112" s="167"/>
      <c r="J112" s="167"/>
      <c r="K112" s="168"/>
      <c r="L112" s="168"/>
      <c r="M112" s="168"/>
    </row>
    <row r="113" spans="1:13" ht="15" customHeight="1">
      <c r="A113" s="92"/>
      <c r="B113" s="51" t="s">
        <v>107</v>
      </c>
      <c r="C113" s="51" t="s">
        <v>107</v>
      </c>
      <c r="D113" s="51" t="s">
        <v>185</v>
      </c>
      <c r="E113" s="53" t="s">
        <v>186</v>
      </c>
      <c r="F113" s="54">
        <v>15</v>
      </c>
      <c r="G113" s="167"/>
      <c r="H113" s="54">
        <v>15</v>
      </c>
      <c r="I113" s="167"/>
      <c r="J113" s="167"/>
      <c r="K113" s="168"/>
      <c r="L113" s="168"/>
      <c r="M113" s="168"/>
    </row>
    <row r="114" spans="1:13" ht="15" customHeight="1">
      <c r="A114" s="92"/>
      <c r="B114" s="52"/>
      <c r="C114" s="51" t="s">
        <v>187</v>
      </c>
      <c r="D114" s="52"/>
      <c r="E114" s="53" t="s">
        <v>188</v>
      </c>
      <c r="F114" s="54">
        <v>14.5</v>
      </c>
      <c r="G114" s="167"/>
      <c r="H114" s="54">
        <v>14.5</v>
      </c>
      <c r="I114" s="167"/>
      <c r="J114" s="167"/>
      <c r="K114" s="168"/>
      <c r="L114" s="168"/>
      <c r="M114" s="168"/>
    </row>
    <row r="115" spans="1:13" ht="15" customHeight="1">
      <c r="A115" s="92"/>
      <c r="B115" s="51" t="s">
        <v>107</v>
      </c>
      <c r="C115" s="51" t="s">
        <v>107</v>
      </c>
      <c r="D115" s="51" t="s">
        <v>189</v>
      </c>
      <c r="E115" s="53" t="s">
        <v>190</v>
      </c>
      <c r="F115" s="54">
        <v>14.5</v>
      </c>
      <c r="G115" s="167"/>
      <c r="H115" s="54">
        <v>14.5</v>
      </c>
      <c r="I115" s="167"/>
      <c r="J115" s="167"/>
      <c r="K115" s="168"/>
      <c r="L115" s="168"/>
      <c r="M115" s="168"/>
    </row>
    <row r="116" spans="1:13" ht="15" customHeight="1">
      <c r="A116" s="92"/>
      <c r="B116" s="52"/>
      <c r="C116" s="51" t="s">
        <v>193</v>
      </c>
      <c r="D116" s="52"/>
      <c r="E116" s="53" t="s">
        <v>194</v>
      </c>
      <c r="F116" s="54">
        <v>50.47</v>
      </c>
      <c r="G116" s="167"/>
      <c r="H116" s="54">
        <v>50.47</v>
      </c>
      <c r="I116" s="167"/>
      <c r="J116" s="167"/>
      <c r="K116" s="168"/>
      <c r="L116" s="168"/>
      <c r="M116" s="168"/>
    </row>
    <row r="117" spans="1:13" ht="15" customHeight="1">
      <c r="A117" s="204"/>
      <c r="B117" s="51" t="s">
        <v>107</v>
      </c>
      <c r="C117" s="51" t="s">
        <v>107</v>
      </c>
      <c r="D117" s="51" t="s">
        <v>195</v>
      </c>
      <c r="E117" s="53" t="s">
        <v>196</v>
      </c>
      <c r="F117" s="54">
        <v>42.47</v>
      </c>
      <c r="G117" s="167"/>
      <c r="H117" s="54">
        <v>42.47</v>
      </c>
      <c r="I117" s="167"/>
      <c r="J117" s="167"/>
      <c r="K117" s="168"/>
      <c r="L117" s="168"/>
      <c r="M117" s="168"/>
    </row>
    <row r="118" spans="1:13" ht="15" customHeight="1">
      <c r="A118" s="92"/>
      <c r="B118" s="51" t="s">
        <v>107</v>
      </c>
      <c r="C118" s="51" t="s">
        <v>107</v>
      </c>
      <c r="D118" s="51" t="s">
        <v>304</v>
      </c>
      <c r="E118" s="53" t="s">
        <v>305</v>
      </c>
      <c r="F118" s="54">
        <v>8</v>
      </c>
      <c r="G118" s="167"/>
      <c r="H118" s="54">
        <v>8</v>
      </c>
      <c r="I118" s="167"/>
      <c r="J118" s="167"/>
      <c r="K118" s="168"/>
      <c r="L118" s="168"/>
      <c r="M118" s="168"/>
    </row>
    <row r="119" spans="1:13" ht="15" customHeight="1">
      <c r="A119" s="205"/>
      <c r="B119" s="52"/>
      <c r="C119" s="51" t="s">
        <v>197</v>
      </c>
      <c r="D119" s="52"/>
      <c r="E119" s="53" t="s">
        <v>198</v>
      </c>
      <c r="F119" s="54">
        <v>20</v>
      </c>
      <c r="G119" s="167"/>
      <c r="H119" s="54">
        <v>20</v>
      </c>
      <c r="I119" s="167"/>
      <c r="J119" s="167"/>
      <c r="K119" s="168"/>
      <c r="L119" s="168"/>
      <c r="M119" s="168"/>
    </row>
    <row r="120" spans="1:13" ht="15" customHeight="1">
      <c r="A120" s="206"/>
      <c r="B120" s="51" t="s">
        <v>107</v>
      </c>
      <c r="C120" s="51" t="s">
        <v>107</v>
      </c>
      <c r="D120" s="51" t="s">
        <v>199</v>
      </c>
      <c r="E120" s="53" t="s">
        <v>200</v>
      </c>
      <c r="F120" s="54">
        <v>20</v>
      </c>
      <c r="G120" s="205"/>
      <c r="H120" s="54">
        <v>20</v>
      </c>
      <c r="I120" s="205"/>
      <c r="J120" s="205"/>
      <c r="K120" s="205"/>
      <c r="L120" s="205"/>
      <c r="M120" s="205"/>
    </row>
    <row r="121" spans="1:13" ht="15" customHeight="1">
      <c r="A121" s="207"/>
      <c r="B121" s="52"/>
      <c r="C121" s="51" t="s">
        <v>201</v>
      </c>
      <c r="D121" s="52"/>
      <c r="E121" s="53" t="s">
        <v>202</v>
      </c>
      <c r="F121" s="54">
        <v>29</v>
      </c>
      <c r="G121" s="206"/>
      <c r="H121" s="54">
        <v>29</v>
      </c>
      <c r="I121" s="206"/>
      <c r="J121" s="206"/>
      <c r="K121" s="206"/>
      <c r="L121" s="206"/>
      <c r="M121" s="206"/>
    </row>
    <row r="122" spans="1:13" ht="15" customHeight="1">
      <c r="A122" s="207"/>
      <c r="B122" s="51" t="s">
        <v>107</v>
      </c>
      <c r="C122" s="51" t="s">
        <v>107</v>
      </c>
      <c r="D122" s="51" t="s">
        <v>203</v>
      </c>
      <c r="E122" s="53" t="s">
        <v>204</v>
      </c>
      <c r="F122" s="54">
        <v>10</v>
      </c>
      <c r="G122" s="207"/>
      <c r="H122" s="54">
        <v>10</v>
      </c>
      <c r="I122" s="207"/>
      <c r="J122" s="207"/>
      <c r="K122" s="207"/>
      <c r="L122" s="207"/>
      <c r="M122" s="207"/>
    </row>
    <row r="123" spans="1:13" ht="15" customHeight="1">
      <c r="A123" s="207"/>
      <c r="B123" s="51" t="s">
        <v>107</v>
      </c>
      <c r="C123" s="51" t="s">
        <v>107</v>
      </c>
      <c r="D123" s="51" t="s">
        <v>306</v>
      </c>
      <c r="E123" s="53" t="s">
        <v>307</v>
      </c>
      <c r="F123" s="54">
        <v>19</v>
      </c>
      <c r="G123" s="207"/>
      <c r="H123" s="54">
        <v>19</v>
      </c>
      <c r="I123" s="207"/>
      <c r="J123" s="207"/>
      <c r="K123" s="207"/>
      <c r="L123" s="207"/>
      <c r="M123" s="207"/>
    </row>
    <row r="124" spans="1:13" ht="15" customHeight="1">
      <c r="A124" s="207"/>
      <c r="B124" s="52"/>
      <c r="C124" s="51" t="s">
        <v>205</v>
      </c>
      <c r="D124" s="52"/>
      <c r="E124" s="53" t="s">
        <v>206</v>
      </c>
      <c r="F124" s="54">
        <v>12.71</v>
      </c>
      <c r="G124" s="207"/>
      <c r="H124" s="54">
        <v>12.71</v>
      </c>
      <c r="I124" s="207"/>
      <c r="J124" s="207"/>
      <c r="K124" s="207"/>
      <c r="L124" s="207"/>
      <c r="M124" s="207"/>
    </row>
    <row r="125" spans="1:13" ht="15" customHeight="1">
      <c r="A125" s="207"/>
      <c r="B125" s="51" t="s">
        <v>107</v>
      </c>
      <c r="C125" s="51" t="s">
        <v>107</v>
      </c>
      <c r="D125" s="51" t="s">
        <v>308</v>
      </c>
      <c r="E125" s="53" t="s">
        <v>309</v>
      </c>
      <c r="F125" s="54">
        <v>12.71</v>
      </c>
      <c r="G125" s="207"/>
      <c r="H125" s="54">
        <v>12.71</v>
      </c>
      <c r="I125" s="207"/>
      <c r="J125" s="207"/>
      <c r="K125" s="207"/>
      <c r="L125" s="207"/>
      <c r="M125" s="207"/>
    </row>
    <row r="126" spans="1:13" ht="15" customHeight="1">
      <c r="A126" s="207"/>
      <c r="B126" s="52"/>
      <c r="C126" s="51" t="s">
        <v>310</v>
      </c>
      <c r="D126" s="52"/>
      <c r="E126" s="53" t="s">
        <v>311</v>
      </c>
      <c r="F126" s="54">
        <v>5</v>
      </c>
      <c r="G126" s="207"/>
      <c r="H126" s="54">
        <v>5</v>
      </c>
      <c r="I126" s="207"/>
      <c r="J126" s="207"/>
      <c r="K126" s="207"/>
      <c r="L126" s="207"/>
      <c r="M126" s="207"/>
    </row>
    <row r="127" spans="1:13" ht="15" customHeight="1">
      <c r="A127" s="207"/>
      <c r="B127" s="51" t="s">
        <v>107</v>
      </c>
      <c r="C127" s="51" t="s">
        <v>107</v>
      </c>
      <c r="D127" s="51" t="s">
        <v>312</v>
      </c>
      <c r="E127" s="53" t="s">
        <v>313</v>
      </c>
      <c r="F127" s="54">
        <v>5</v>
      </c>
      <c r="G127" s="207"/>
      <c r="H127" s="54">
        <v>5</v>
      </c>
      <c r="I127" s="207"/>
      <c r="J127" s="207"/>
      <c r="K127" s="207"/>
      <c r="L127" s="207"/>
      <c r="M127" s="207"/>
    </row>
    <row r="128" spans="1:13" ht="15" customHeight="1">
      <c r="A128" s="207"/>
      <c r="B128" s="52"/>
      <c r="C128" s="51" t="s">
        <v>314</v>
      </c>
      <c r="D128" s="52"/>
      <c r="E128" s="53" t="s">
        <v>315</v>
      </c>
      <c r="F128" s="54">
        <v>5</v>
      </c>
      <c r="G128" s="207"/>
      <c r="H128" s="54">
        <v>5</v>
      </c>
      <c r="I128" s="207"/>
      <c r="J128" s="207"/>
      <c r="K128" s="207"/>
      <c r="L128" s="207"/>
      <c r="M128" s="207"/>
    </row>
    <row r="129" spans="1:13" ht="15" customHeight="1">
      <c r="A129" s="207"/>
      <c r="B129" s="51" t="s">
        <v>107</v>
      </c>
      <c r="C129" s="51" t="s">
        <v>107</v>
      </c>
      <c r="D129" s="51" t="s">
        <v>316</v>
      </c>
      <c r="E129" s="53" t="s">
        <v>317</v>
      </c>
      <c r="F129" s="54">
        <v>2</v>
      </c>
      <c r="G129" s="207"/>
      <c r="H129" s="54">
        <v>2</v>
      </c>
      <c r="I129" s="207"/>
      <c r="J129" s="207"/>
      <c r="K129" s="207"/>
      <c r="L129" s="207"/>
      <c r="M129" s="207"/>
    </row>
    <row r="130" spans="1:13" ht="15" customHeight="1">
      <c r="A130" s="207"/>
      <c r="B130" s="51" t="s">
        <v>107</v>
      </c>
      <c r="C130" s="51" t="s">
        <v>107</v>
      </c>
      <c r="D130" s="51" t="s">
        <v>318</v>
      </c>
      <c r="E130" s="53" t="s">
        <v>319</v>
      </c>
      <c r="F130" s="54">
        <v>3</v>
      </c>
      <c r="G130" s="207"/>
      <c r="H130" s="54">
        <v>3</v>
      </c>
      <c r="I130" s="207"/>
      <c r="J130" s="207"/>
      <c r="K130" s="207"/>
      <c r="L130" s="207"/>
      <c r="M130" s="207"/>
    </row>
    <row r="131" spans="1:13" ht="15" customHeight="1">
      <c r="A131" s="207"/>
      <c r="B131" s="52"/>
      <c r="C131" s="51" t="s">
        <v>215</v>
      </c>
      <c r="D131" s="52"/>
      <c r="E131" s="53" t="s">
        <v>216</v>
      </c>
      <c r="F131" s="54">
        <v>7.89</v>
      </c>
      <c r="G131" s="207"/>
      <c r="H131" s="54">
        <v>7.89</v>
      </c>
      <c r="I131" s="207"/>
      <c r="J131" s="207"/>
      <c r="K131" s="207"/>
      <c r="L131" s="207"/>
      <c r="M131" s="207"/>
    </row>
    <row r="132" spans="1:13" ht="15" customHeight="1">
      <c r="A132" s="207"/>
      <c r="B132" s="51" t="s">
        <v>107</v>
      </c>
      <c r="C132" s="51" t="s">
        <v>107</v>
      </c>
      <c r="D132" s="51" t="s">
        <v>217</v>
      </c>
      <c r="E132" s="53" t="s">
        <v>218</v>
      </c>
      <c r="F132" s="54">
        <v>7.89</v>
      </c>
      <c r="G132" s="207"/>
      <c r="H132" s="54">
        <v>7.89</v>
      </c>
      <c r="I132" s="207"/>
      <c r="J132" s="207"/>
      <c r="K132" s="207"/>
      <c r="L132" s="207"/>
      <c r="M132" s="207"/>
    </row>
    <row r="133" spans="1:13" ht="15" customHeight="1">
      <c r="A133" s="207"/>
      <c r="B133" s="52"/>
      <c r="C133" s="51" t="s">
        <v>219</v>
      </c>
      <c r="D133" s="52"/>
      <c r="E133" s="53" t="s">
        <v>220</v>
      </c>
      <c r="F133" s="54">
        <v>26.79</v>
      </c>
      <c r="G133" s="207"/>
      <c r="H133" s="54">
        <v>26.79</v>
      </c>
      <c r="I133" s="207"/>
      <c r="J133" s="207"/>
      <c r="K133" s="207"/>
      <c r="L133" s="207"/>
      <c r="M133" s="207"/>
    </row>
    <row r="134" spans="1:13" ht="15" customHeight="1">
      <c r="A134" s="207"/>
      <c r="B134" s="51" t="s">
        <v>107</v>
      </c>
      <c r="C134" s="51" t="s">
        <v>107</v>
      </c>
      <c r="D134" s="51" t="s">
        <v>320</v>
      </c>
      <c r="E134" s="53" t="s">
        <v>321</v>
      </c>
      <c r="F134" s="54">
        <v>23.79</v>
      </c>
      <c r="G134" s="207"/>
      <c r="H134" s="54">
        <v>23.79</v>
      </c>
      <c r="I134" s="207"/>
      <c r="J134" s="207"/>
      <c r="K134" s="207"/>
      <c r="L134" s="207"/>
      <c r="M134" s="207"/>
    </row>
    <row r="135" spans="1:13" ht="15" customHeight="1">
      <c r="A135" s="207"/>
      <c r="B135" s="51" t="s">
        <v>107</v>
      </c>
      <c r="C135" s="51" t="s">
        <v>107</v>
      </c>
      <c r="D135" s="51" t="s">
        <v>221</v>
      </c>
      <c r="E135" s="53" t="s">
        <v>222</v>
      </c>
      <c r="F135" s="54">
        <v>3</v>
      </c>
      <c r="G135" s="207"/>
      <c r="H135" s="54">
        <v>3</v>
      </c>
      <c r="I135" s="207"/>
      <c r="J135" s="207"/>
      <c r="K135" s="207"/>
      <c r="L135" s="207"/>
      <c r="M135" s="207"/>
    </row>
    <row r="136" spans="1:13" ht="15" customHeight="1">
      <c r="A136" s="207"/>
      <c r="B136" s="52"/>
      <c r="C136" s="51" t="s">
        <v>227</v>
      </c>
      <c r="D136" s="52"/>
      <c r="E136" s="53" t="s">
        <v>228</v>
      </c>
      <c r="F136" s="54">
        <v>26.36</v>
      </c>
      <c r="G136" s="207"/>
      <c r="H136" s="54">
        <v>26.36</v>
      </c>
      <c r="I136" s="207"/>
      <c r="J136" s="207"/>
      <c r="K136" s="207"/>
      <c r="L136" s="207"/>
      <c r="M136" s="207"/>
    </row>
    <row r="137" spans="1:13" ht="15" customHeight="1">
      <c r="A137" s="207"/>
      <c r="B137" s="51" t="s">
        <v>107</v>
      </c>
      <c r="C137" s="51" t="s">
        <v>107</v>
      </c>
      <c r="D137" s="51" t="s">
        <v>229</v>
      </c>
      <c r="E137" s="53" t="s">
        <v>230</v>
      </c>
      <c r="F137" s="54">
        <v>10.55</v>
      </c>
      <c r="G137" s="207"/>
      <c r="H137" s="54">
        <v>10.55</v>
      </c>
      <c r="I137" s="207"/>
      <c r="J137" s="207"/>
      <c r="K137" s="207"/>
      <c r="L137" s="207"/>
      <c r="M137" s="207"/>
    </row>
    <row r="138" spans="1:13" ht="15" customHeight="1">
      <c r="A138" s="207"/>
      <c r="B138" s="51" t="s">
        <v>107</v>
      </c>
      <c r="C138" s="51" t="s">
        <v>107</v>
      </c>
      <c r="D138" s="51" t="s">
        <v>231</v>
      </c>
      <c r="E138" s="53" t="s">
        <v>232</v>
      </c>
      <c r="F138" s="54">
        <v>15.81</v>
      </c>
      <c r="G138" s="207"/>
      <c r="H138" s="54">
        <v>15.81</v>
      </c>
      <c r="I138" s="207"/>
      <c r="J138" s="207"/>
      <c r="K138" s="207"/>
      <c r="L138" s="207"/>
      <c r="M138" s="207"/>
    </row>
    <row r="139" spans="1:13" ht="15" customHeight="1">
      <c r="A139" s="207"/>
      <c r="B139" s="52"/>
      <c r="C139" s="51" t="s">
        <v>233</v>
      </c>
      <c r="D139" s="52"/>
      <c r="E139" s="53" t="s">
        <v>234</v>
      </c>
      <c r="F139" s="54">
        <v>109.5</v>
      </c>
      <c r="G139" s="207"/>
      <c r="H139" s="54">
        <v>109.5</v>
      </c>
      <c r="I139" s="207"/>
      <c r="J139" s="207"/>
      <c r="K139" s="207"/>
      <c r="L139" s="207"/>
      <c r="M139" s="207"/>
    </row>
    <row r="140" spans="1:13" ht="15" customHeight="1">
      <c r="A140" s="207"/>
      <c r="B140" s="51" t="s">
        <v>107</v>
      </c>
      <c r="C140" s="51" t="s">
        <v>107</v>
      </c>
      <c r="D140" s="51" t="s">
        <v>322</v>
      </c>
      <c r="E140" s="53" t="s">
        <v>323</v>
      </c>
      <c r="F140" s="54">
        <v>77.5</v>
      </c>
      <c r="G140" s="207"/>
      <c r="H140" s="54">
        <v>77.5</v>
      </c>
      <c r="I140" s="207"/>
      <c r="J140" s="207"/>
      <c r="K140" s="207"/>
      <c r="L140" s="207"/>
      <c r="M140" s="207"/>
    </row>
    <row r="141" spans="1:13" ht="15" customHeight="1">
      <c r="A141" s="207"/>
      <c r="B141" s="51" t="s">
        <v>107</v>
      </c>
      <c r="C141" s="51" t="s">
        <v>107</v>
      </c>
      <c r="D141" s="51" t="s">
        <v>324</v>
      </c>
      <c r="E141" s="53" t="s">
        <v>325</v>
      </c>
      <c r="F141" s="54">
        <v>32</v>
      </c>
      <c r="G141" s="207"/>
      <c r="H141" s="54">
        <v>32</v>
      </c>
      <c r="I141" s="207"/>
      <c r="J141" s="207"/>
      <c r="K141" s="207"/>
      <c r="L141" s="207"/>
      <c r="M141" s="207"/>
    </row>
    <row r="142" spans="1:13" ht="15" customHeight="1">
      <c r="A142" s="207"/>
      <c r="B142" s="52"/>
      <c r="C142" s="51" t="s">
        <v>241</v>
      </c>
      <c r="D142" s="52"/>
      <c r="E142" s="53" t="s">
        <v>242</v>
      </c>
      <c r="F142" s="54">
        <v>38.39</v>
      </c>
      <c r="G142" s="207"/>
      <c r="H142" s="54">
        <v>38.39</v>
      </c>
      <c r="I142" s="207"/>
      <c r="J142" s="207"/>
      <c r="K142" s="207"/>
      <c r="L142" s="207"/>
      <c r="M142" s="207"/>
    </row>
    <row r="143" spans="1:13" ht="15" customHeight="1">
      <c r="A143" s="207"/>
      <c r="B143" s="51" t="s">
        <v>107</v>
      </c>
      <c r="C143" s="51" t="s">
        <v>107</v>
      </c>
      <c r="D143" s="51" t="s">
        <v>243</v>
      </c>
      <c r="E143" s="53" t="s">
        <v>244</v>
      </c>
      <c r="F143" s="54">
        <v>5.39</v>
      </c>
      <c r="G143" s="207"/>
      <c r="H143" s="54">
        <v>5.39</v>
      </c>
      <c r="I143" s="207"/>
      <c r="J143" s="207"/>
      <c r="K143" s="207"/>
      <c r="L143" s="207"/>
      <c r="M143" s="207"/>
    </row>
    <row r="144" spans="1:13" ht="15" customHeight="1">
      <c r="A144" s="207"/>
      <c r="B144" s="51" t="s">
        <v>107</v>
      </c>
      <c r="C144" s="51" t="s">
        <v>107</v>
      </c>
      <c r="D144" s="51" t="s">
        <v>326</v>
      </c>
      <c r="E144" s="53" t="s">
        <v>327</v>
      </c>
      <c r="F144" s="54">
        <v>5</v>
      </c>
      <c r="G144" s="207"/>
      <c r="H144" s="54">
        <v>5</v>
      </c>
      <c r="I144" s="207"/>
      <c r="J144" s="207"/>
      <c r="K144" s="207"/>
      <c r="L144" s="207"/>
      <c r="M144" s="207"/>
    </row>
    <row r="145" spans="1:13" ht="15" customHeight="1">
      <c r="A145" s="207"/>
      <c r="B145" s="51" t="s">
        <v>107</v>
      </c>
      <c r="C145" s="51" t="s">
        <v>107</v>
      </c>
      <c r="D145" s="51" t="s">
        <v>245</v>
      </c>
      <c r="E145" s="53" t="s">
        <v>246</v>
      </c>
      <c r="F145" s="54">
        <v>28</v>
      </c>
      <c r="G145" s="207"/>
      <c r="H145" s="54">
        <v>28</v>
      </c>
      <c r="I145" s="207"/>
      <c r="J145" s="207"/>
      <c r="K145" s="207"/>
      <c r="L145" s="207"/>
      <c r="M145" s="207"/>
    </row>
    <row r="146" spans="1:13" ht="15" customHeight="1">
      <c r="A146" s="207"/>
      <c r="B146" s="51" t="s">
        <v>247</v>
      </c>
      <c r="C146" s="52"/>
      <c r="D146" s="52"/>
      <c r="E146" s="53" t="s">
        <v>73</v>
      </c>
      <c r="F146" s="54">
        <v>85.48</v>
      </c>
      <c r="G146" s="207"/>
      <c r="H146" s="207"/>
      <c r="I146" s="54">
        <v>85.48</v>
      </c>
      <c r="J146" s="207"/>
      <c r="K146" s="207"/>
      <c r="L146" s="207"/>
      <c r="M146" s="207"/>
    </row>
    <row r="147" spans="1:13" ht="15" customHeight="1">
      <c r="A147" s="207"/>
      <c r="B147" s="52"/>
      <c r="C147" s="51" t="s">
        <v>248</v>
      </c>
      <c r="D147" s="52"/>
      <c r="E147" s="53" t="s">
        <v>249</v>
      </c>
      <c r="F147" s="54">
        <v>38.52</v>
      </c>
      <c r="G147" s="207"/>
      <c r="H147" s="207"/>
      <c r="I147" s="54">
        <v>38.52</v>
      </c>
      <c r="J147" s="207"/>
      <c r="K147" s="207"/>
      <c r="L147" s="207"/>
      <c r="M147" s="207"/>
    </row>
    <row r="148" spans="1:13" ht="15" customHeight="1">
      <c r="A148" s="207"/>
      <c r="B148" s="51" t="s">
        <v>107</v>
      </c>
      <c r="C148" s="51" t="s">
        <v>107</v>
      </c>
      <c r="D148" s="51" t="s">
        <v>252</v>
      </c>
      <c r="E148" s="53" t="s">
        <v>253</v>
      </c>
      <c r="F148" s="54">
        <v>38.52</v>
      </c>
      <c r="G148" s="207"/>
      <c r="H148" s="207"/>
      <c r="I148" s="54">
        <v>38.52</v>
      </c>
      <c r="J148" s="207"/>
      <c r="K148" s="207"/>
      <c r="L148" s="207"/>
      <c r="M148" s="207"/>
    </row>
    <row r="149" spans="1:13" ht="15" customHeight="1">
      <c r="A149" s="207"/>
      <c r="B149" s="52"/>
      <c r="C149" s="51" t="s">
        <v>254</v>
      </c>
      <c r="D149" s="52"/>
      <c r="E149" s="53" t="s">
        <v>255</v>
      </c>
      <c r="F149" s="54">
        <v>41.09</v>
      </c>
      <c r="G149" s="207"/>
      <c r="H149" s="207"/>
      <c r="I149" s="54">
        <v>41.09</v>
      </c>
      <c r="J149" s="207"/>
      <c r="K149" s="207"/>
      <c r="L149" s="207"/>
      <c r="M149" s="207"/>
    </row>
    <row r="150" spans="1:13" ht="15" customHeight="1">
      <c r="A150" s="207"/>
      <c r="B150" s="51" t="s">
        <v>107</v>
      </c>
      <c r="C150" s="51" t="s">
        <v>107</v>
      </c>
      <c r="D150" s="51" t="s">
        <v>258</v>
      </c>
      <c r="E150" s="53" t="s">
        <v>259</v>
      </c>
      <c r="F150" s="54">
        <v>41.09</v>
      </c>
      <c r="G150" s="207"/>
      <c r="H150" s="207"/>
      <c r="I150" s="54">
        <v>41.09</v>
      </c>
      <c r="J150" s="207"/>
      <c r="K150" s="207"/>
      <c r="L150" s="207"/>
      <c r="M150" s="207"/>
    </row>
    <row r="151" spans="1:13" ht="15" customHeight="1">
      <c r="A151" s="207"/>
      <c r="B151" s="52"/>
      <c r="C151" s="51" t="s">
        <v>260</v>
      </c>
      <c r="D151" s="52"/>
      <c r="E151" s="53" t="s">
        <v>261</v>
      </c>
      <c r="F151" s="54">
        <v>5.67</v>
      </c>
      <c r="G151" s="207"/>
      <c r="H151" s="207"/>
      <c r="I151" s="54">
        <v>5.67</v>
      </c>
      <c r="J151" s="207"/>
      <c r="K151" s="207"/>
      <c r="L151" s="207"/>
      <c r="M151" s="207"/>
    </row>
    <row r="152" spans="1:13" ht="15" customHeight="1">
      <c r="A152" s="207"/>
      <c r="B152" s="51" t="s">
        <v>107</v>
      </c>
      <c r="C152" s="51" t="s">
        <v>107</v>
      </c>
      <c r="D152" s="51" t="s">
        <v>262</v>
      </c>
      <c r="E152" s="53" t="s">
        <v>263</v>
      </c>
      <c r="F152" s="54">
        <v>2.54</v>
      </c>
      <c r="G152" s="207"/>
      <c r="H152" s="207"/>
      <c r="I152" s="54">
        <v>2.54</v>
      </c>
      <c r="J152" s="207"/>
      <c r="K152" s="207"/>
      <c r="L152" s="207"/>
      <c r="M152" s="207"/>
    </row>
    <row r="153" spans="1:13" ht="15" customHeight="1">
      <c r="A153" s="207"/>
      <c r="B153" s="51" t="s">
        <v>107</v>
      </c>
      <c r="C153" s="51" t="s">
        <v>107</v>
      </c>
      <c r="D153" s="51" t="s">
        <v>328</v>
      </c>
      <c r="E153" s="53" t="s">
        <v>329</v>
      </c>
      <c r="F153" s="54">
        <v>3.13</v>
      </c>
      <c r="G153" s="207"/>
      <c r="H153" s="207"/>
      <c r="I153" s="54">
        <v>3.13</v>
      </c>
      <c r="J153" s="207"/>
      <c r="K153" s="207"/>
      <c r="L153" s="207"/>
      <c r="M153" s="207"/>
    </row>
    <row r="154" spans="1:13" ht="15" customHeight="1">
      <c r="A154" s="207"/>
      <c r="B154" s="52"/>
      <c r="C154" s="51" t="s">
        <v>264</v>
      </c>
      <c r="D154" s="52"/>
      <c r="E154" s="53" t="s">
        <v>265</v>
      </c>
      <c r="F154" s="54">
        <v>0.2</v>
      </c>
      <c r="G154" s="207"/>
      <c r="H154" s="207"/>
      <c r="I154" s="54">
        <v>0.2</v>
      </c>
      <c r="J154" s="207"/>
      <c r="K154" s="207"/>
      <c r="L154" s="207"/>
      <c r="M154" s="207"/>
    </row>
    <row r="155" spans="1:13" ht="15" customHeight="1">
      <c r="A155" s="207"/>
      <c r="B155" s="51" t="s">
        <v>107</v>
      </c>
      <c r="C155" s="51" t="s">
        <v>107</v>
      </c>
      <c r="D155" s="51" t="s">
        <v>330</v>
      </c>
      <c r="E155" s="53" t="s">
        <v>331</v>
      </c>
      <c r="F155" s="54">
        <v>0.2</v>
      </c>
      <c r="G155" s="207"/>
      <c r="H155" s="207"/>
      <c r="I155" s="54">
        <v>0.2</v>
      </c>
      <c r="J155" s="207"/>
      <c r="K155" s="207"/>
      <c r="L155" s="207"/>
      <c r="M155" s="207"/>
    </row>
    <row r="156" spans="1:13" s="58" customFormat="1" ht="15" customHeight="1">
      <c r="A156" s="208" t="s">
        <v>76</v>
      </c>
      <c r="B156" s="202"/>
      <c r="C156" s="202"/>
      <c r="D156" s="202"/>
      <c r="E156" s="153" t="s">
        <v>66</v>
      </c>
      <c r="F156" s="203">
        <v>321.17</v>
      </c>
      <c r="G156" s="208">
        <f>G157</f>
        <v>246.88</v>
      </c>
      <c r="H156" s="208">
        <f>H178</f>
        <v>63.52</v>
      </c>
      <c r="I156" s="203">
        <f>I213</f>
        <v>3.43</v>
      </c>
      <c r="J156" s="208"/>
      <c r="K156" s="208">
        <f>K220</f>
        <v>7.34</v>
      </c>
      <c r="L156" s="208"/>
      <c r="M156" s="208"/>
    </row>
    <row r="157" spans="1:13" ht="15" customHeight="1">
      <c r="A157" s="207"/>
      <c r="B157" s="51" t="s">
        <v>133</v>
      </c>
      <c r="C157" s="52"/>
      <c r="D157" s="52"/>
      <c r="E157" s="53" t="s">
        <v>71</v>
      </c>
      <c r="F157" s="54">
        <v>246.88</v>
      </c>
      <c r="G157" s="54">
        <v>246.88</v>
      </c>
      <c r="H157" s="207"/>
      <c r="I157" s="54"/>
      <c r="J157" s="207"/>
      <c r="K157" s="207"/>
      <c r="L157" s="207"/>
      <c r="M157" s="207"/>
    </row>
    <row r="158" spans="1:13" ht="15" customHeight="1">
      <c r="A158" s="207"/>
      <c r="B158" s="52"/>
      <c r="C158" s="51" t="s">
        <v>134</v>
      </c>
      <c r="D158" s="52"/>
      <c r="E158" s="53" t="s">
        <v>135</v>
      </c>
      <c r="F158" s="54">
        <v>102.12</v>
      </c>
      <c r="G158" s="54">
        <v>102.12</v>
      </c>
      <c r="H158" s="207"/>
      <c r="I158" s="54"/>
      <c r="J158" s="207"/>
      <c r="K158" s="207"/>
      <c r="L158" s="207"/>
      <c r="M158" s="207"/>
    </row>
    <row r="159" spans="1:13" ht="15" customHeight="1">
      <c r="A159" s="207"/>
      <c r="B159" s="51" t="s">
        <v>107</v>
      </c>
      <c r="C159" s="51" t="s">
        <v>107</v>
      </c>
      <c r="D159" s="51" t="s">
        <v>276</v>
      </c>
      <c r="E159" s="53" t="s">
        <v>277</v>
      </c>
      <c r="F159" s="54">
        <v>102.12</v>
      </c>
      <c r="G159" s="54">
        <v>102.12</v>
      </c>
      <c r="H159" s="207"/>
      <c r="I159" s="54"/>
      <c r="J159" s="207"/>
      <c r="K159" s="207"/>
      <c r="L159" s="207"/>
      <c r="M159" s="207"/>
    </row>
    <row r="160" spans="1:13" ht="15" customHeight="1">
      <c r="A160" s="207"/>
      <c r="B160" s="52"/>
      <c r="C160" s="51" t="s">
        <v>138</v>
      </c>
      <c r="D160" s="52"/>
      <c r="E160" s="53" t="s">
        <v>139</v>
      </c>
      <c r="F160" s="54">
        <v>6.55</v>
      </c>
      <c r="G160" s="54">
        <v>6.55</v>
      </c>
      <c r="H160" s="207"/>
      <c r="I160" s="54"/>
      <c r="J160" s="207"/>
      <c r="K160" s="207"/>
      <c r="L160" s="207"/>
      <c r="M160" s="207"/>
    </row>
    <row r="161" spans="1:13" ht="15" customHeight="1">
      <c r="A161" s="207"/>
      <c r="B161" s="51" t="s">
        <v>107</v>
      </c>
      <c r="C161" s="51" t="s">
        <v>107</v>
      </c>
      <c r="D161" s="51" t="s">
        <v>142</v>
      </c>
      <c r="E161" s="53" t="s">
        <v>143</v>
      </c>
      <c r="F161" s="54">
        <v>6.55</v>
      </c>
      <c r="G161" s="54">
        <v>6.55</v>
      </c>
      <c r="H161" s="207"/>
      <c r="I161" s="54"/>
      <c r="J161" s="207"/>
      <c r="K161" s="207"/>
      <c r="L161" s="207"/>
      <c r="M161" s="207"/>
    </row>
    <row r="162" spans="1:13" ht="15" customHeight="1">
      <c r="A162" s="207"/>
      <c r="B162" s="52"/>
      <c r="C162" s="51" t="s">
        <v>144</v>
      </c>
      <c r="D162" s="52"/>
      <c r="E162" s="53" t="s">
        <v>145</v>
      </c>
      <c r="F162" s="54">
        <v>8.51</v>
      </c>
      <c r="G162" s="54">
        <v>8.51</v>
      </c>
      <c r="H162" s="207"/>
      <c r="I162" s="54"/>
      <c r="J162" s="207"/>
      <c r="K162" s="207"/>
      <c r="L162" s="207"/>
      <c r="M162" s="207"/>
    </row>
    <row r="163" spans="1:13" ht="15" customHeight="1">
      <c r="A163" s="207"/>
      <c r="B163" s="51" t="s">
        <v>107</v>
      </c>
      <c r="C163" s="51" t="s">
        <v>107</v>
      </c>
      <c r="D163" s="51" t="s">
        <v>278</v>
      </c>
      <c r="E163" s="53" t="s">
        <v>279</v>
      </c>
      <c r="F163" s="54">
        <v>8.51</v>
      </c>
      <c r="G163" s="54">
        <v>8.51</v>
      </c>
      <c r="H163" s="207"/>
      <c r="I163" s="54"/>
      <c r="J163" s="207"/>
      <c r="K163" s="207"/>
      <c r="L163" s="207"/>
      <c r="M163" s="207"/>
    </row>
    <row r="164" spans="1:13" ht="15" customHeight="1">
      <c r="A164" s="207"/>
      <c r="B164" s="52"/>
      <c r="C164" s="51" t="s">
        <v>280</v>
      </c>
      <c r="D164" s="52"/>
      <c r="E164" s="53" t="s">
        <v>281</v>
      </c>
      <c r="F164" s="54">
        <v>58.76</v>
      </c>
      <c r="G164" s="54">
        <v>58.76</v>
      </c>
      <c r="H164" s="207"/>
      <c r="I164" s="54"/>
      <c r="J164" s="207"/>
      <c r="K164" s="207"/>
      <c r="L164" s="207"/>
      <c r="M164" s="207"/>
    </row>
    <row r="165" spans="1:13" ht="15" customHeight="1">
      <c r="A165" s="207"/>
      <c r="B165" s="51" t="s">
        <v>107</v>
      </c>
      <c r="C165" s="51" t="s">
        <v>107</v>
      </c>
      <c r="D165" s="51" t="s">
        <v>282</v>
      </c>
      <c r="E165" s="53" t="s">
        <v>283</v>
      </c>
      <c r="F165" s="54">
        <v>58.76</v>
      </c>
      <c r="G165" s="54">
        <v>58.76</v>
      </c>
      <c r="H165" s="207"/>
      <c r="I165" s="54"/>
      <c r="J165" s="207"/>
      <c r="K165" s="207"/>
      <c r="L165" s="207"/>
      <c r="M165" s="207"/>
    </row>
    <row r="166" spans="1:13" ht="15" customHeight="1">
      <c r="A166" s="207"/>
      <c r="B166" s="52"/>
      <c r="C166" s="51" t="s">
        <v>152</v>
      </c>
      <c r="D166" s="52"/>
      <c r="E166" s="53" t="s">
        <v>153</v>
      </c>
      <c r="F166" s="54">
        <v>33.72</v>
      </c>
      <c r="G166" s="54">
        <v>33.72</v>
      </c>
      <c r="H166" s="207"/>
      <c r="I166" s="54"/>
      <c r="J166" s="207"/>
      <c r="K166" s="207"/>
      <c r="L166" s="207"/>
      <c r="M166" s="207"/>
    </row>
    <row r="167" spans="1:13" ht="15" customHeight="1">
      <c r="A167" s="207"/>
      <c r="B167" s="51" t="s">
        <v>107</v>
      </c>
      <c r="C167" s="51" t="s">
        <v>107</v>
      </c>
      <c r="D167" s="51" t="s">
        <v>284</v>
      </c>
      <c r="E167" s="53" t="s">
        <v>285</v>
      </c>
      <c r="F167" s="54">
        <v>33.72</v>
      </c>
      <c r="G167" s="54">
        <v>33.72</v>
      </c>
      <c r="H167" s="207"/>
      <c r="I167" s="54"/>
      <c r="J167" s="207"/>
      <c r="K167" s="207"/>
      <c r="L167" s="207"/>
      <c r="M167" s="207"/>
    </row>
    <row r="168" spans="1:13" ht="15" customHeight="1">
      <c r="A168" s="207"/>
      <c r="B168" s="52"/>
      <c r="C168" s="51" t="s">
        <v>156</v>
      </c>
      <c r="D168" s="52"/>
      <c r="E168" s="53" t="s">
        <v>157</v>
      </c>
      <c r="F168" s="54">
        <v>11.8</v>
      </c>
      <c r="G168" s="54">
        <v>11.8</v>
      </c>
      <c r="H168" s="207"/>
      <c r="I168" s="54"/>
      <c r="J168" s="207"/>
      <c r="K168" s="207"/>
      <c r="L168" s="207"/>
      <c r="M168" s="207"/>
    </row>
    <row r="169" spans="1:13" ht="15" customHeight="1">
      <c r="A169" s="207"/>
      <c r="B169" s="51" t="s">
        <v>107</v>
      </c>
      <c r="C169" s="51" t="s">
        <v>107</v>
      </c>
      <c r="D169" s="51" t="s">
        <v>286</v>
      </c>
      <c r="E169" s="53" t="s">
        <v>287</v>
      </c>
      <c r="F169" s="54">
        <v>11.8</v>
      </c>
      <c r="G169" s="54">
        <v>11.8</v>
      </c>
      <c r="H169" s="207"/>
      <c r="I169" s="54"/>
      <c r="J169" s="207"/>
      <c r="K169" s="207"/>
      <c r="L169" s="207"/>
      <c r="M169" s="207"/>
    </row>
    <row r="170" spans="1:13" ht="15" customHeight="1">
      <c r="A170" s="207"/>
      <c r="B170" s="52"/>
      <c r="C170" s="51" t="s">
        <v>160</v>
      </c>
      <c r="D170" s="52"/>
      <c r="E170" s="53" t="s">
        <v>161</v>
      </c>
      <c r="F170" s="54">
        <v>2.18</v>
      </c>
      <c r="G170" s="54">
        <v>2.18</v>
      </c>
      <c r="H170" s="207"/>
      <c r="I170" s="54"/>
      <c r="J170" s="207"/>
      <c r="K170" s="207"/>
      <c r="L170" s="207"/>
      <c r="M170" s="207"/>
    </row>
    <row r="171" spans="1:13" ht="15" customHeight="1">
      <c r="A171" s="207"/>
      <c r="B171" s="51" t="s">
        <v>107</v>
      </c>
      <c r="C171" s="51" t="s">
        <v>107</v>
      </c>
      <c r="D171" s="51" t="s">
        <v>288</v>
      </c>
      <c r="E171" s="53" t="s">
        <v>289</v>
      </c>
      <c r="F171" s="54">
        <v>0.84</v>
      </c>
      <c r="G171" s="54">
        <v>0.84</v>
      </c>
      <c r="H171" s="207"/>
      <c r="I171" s="54"/>
      <c r="J171" s="207"/>
      <c r="K171" s="207"/>
      <c r="L171" s="207"/>
      <c r="M171" s="207"/>
    </row>
    <row r="172" spans="1:13" ht="15" customHeight="1">
      <c r="A172" s="207"/>
      <c r="B172" s="51" t="s">
        <v>107</v>
      </c>
      <c r="C172" s="51" t="s">
        <v>107</v>
      </c>
      <c r="D172" s="51" t="s">
        <v>290</v>
      </c>
      <c r="E172" s="53" t="s">
        <v>291</v>
      </c>
      <c r="F172" s="54">
        <v>1.01</v>
      </c>
      <c r="G172" s="54">
        <v>1.01</v>
      </c>
      <c r="H172" s="207"/>
      <c r="I172" s="54"/>
      <c r="J172" s="207"/>
      <c r="K172" s="207"/>
      <c r="L172" s="207"/>
      <c r="M172" s="207"/>
    </row>
    <row r="173" spans="1:13" ht="15" customHeight="1">
      <c r="A173" s="207"/>
      <c r="B173" s="51" t="s">
        <v>107</v>
      </c>
      <c r="C173" s="51" t="s">
        <v>107</v>
      </c>
      <c r="D173" s="51" t="s">
        <v>292</v>
      </c>
      <c r="E173" s="53" t="s">
        <v>293</v>
      </c>
      <c r="F173" s="54">
        <v>0.33</v>
      </c>
      <c r="G173" s="54">
        <v>0.33</v>
      </c>
      <c r="H173" s="207"/>
      <c r="I173" s="54"/>
      <c r="J173" s="207"/>
      <c r="K173" s="207"/>
      <c r="L173" s="207"/>
      <c r="M173" s="207"/>
    </row>
    <row r="174" spans="1:13" ht="15" customHeight="1">
      <c r="A174" s="207"/>
      <c r="B174" s="52"/>
      <c r="C174" s="51" t="s">
        <v>164</v>
      </c>
      <c r="D174" s="52"/>
      <c r="E174" s="53" t="s">
        <v>165</v>
      </c>
      <c r="F174" s="54">
        <v>19.31</v>
      </c>
      <c r="G174" s="54">
        <v>19.31</v>
      </c>
      <c r="H174" s="207"/>
      <c r="I174" s="54"/>
      <c r="J174" s="207"/>
      <c r="K174" s="207"/>
      <c r="L174" s="207"/>
      <c r="M174" s="207"/>
    </row>
    <row r="175" spans="1:13" ht="15" customHeight="1">
      <c r="A175" s="207"/>
      <c r="B175" s="51" t="s">
        <v>107</v>
      </c>
      <c r="C175" s="51" t="s">
        <v>107</v>
      </c>
      <c r="D175" s="51" t="s">
        <v>294</v>
      </c>
      <c r="E175" s="53" t="s">
        <v>295</v>
      </c>
      <c r="F175" s="54">
        <v>19.31</v>
      </c>
      <c r="G175" s="54">
        <v>19.31</v>
      </c>
      <c r="H175" s="207"/>
      <c r="I175" s="54"/>
      <c r="J175" s="207"/>
      <c r="K175" s="207"/>
      <c r="L175" s="207"/>
      <c r="M175" s="207"/>
    </row>
    <row r="176" spans="1:13" ht="15" customHeight="1">
      <c r="A176" s="207"/>
      <c r="B176" s="52"/>
      <c r="C176" s="51" t="s">
        <v>296</v>
      </c>
      <c r="D176" s="52"/>
      <c r="E176" s="53" t="s">
        <v>297</v>
      </c>
      <c r="F176" s="54">
        <v>3.93</v>
      </c>
      <c r="G176" s="54">
        <v>3.93</v>
      </c>
      <c r="H176" s="207"/>
      <c r="I176" s="54"/>
      <c r="J176" s="207"/>
      <c r="K176" s="207"/>
      <c r="L176" s="207"/>
      <c r="M176" s="207"/>
    </row>
    <row r="177" spans="1:13" ht="15" customHeight="1">
      <c r="A177" s="207"/>
      <c r="B177" s="51" t="s">
        <v>107</v>
      </c>
      <c r="C177" s="51" t="s">
        <v>107</v>
      </c>
      <c r="D177" s="51" t="s">
        <v>298</v>
      </c>
      <c r="E177" s="53" t="s">
        <v>299</v>
      </c>
      <c r="F177" s="54">
        <v>3.93</v>
      </c>
      <c r="G177" s="54">
        <v>3.93</v>
      </c>
      <c r="H177" s="207"/>
      <c r="I177" s="54"/>
      <c r="J177" s="207"/>
      <c r="K177" s="207"/>
      <c r="L177" s="207"/>
      <c r="M177" s="207"/>
    </row>
    <row r="178" spans="1:13" ht="15" customHeight="1">
      <c r="A178" s="207"/>
      <c r="B178" s="51" t="s">
        <v>168</v>
      </c>
      <c r="C178" s="52"/>
      <c r="D178" s="52"/>
      <c r="E178" s="53" t="s">
        <v>72</v>
      </c>
      <c r="F178" s="54">
        <v>63.52</v>
      </c>
      <c r="G178" s="207"/>
      <c r="H178" s="54">
        <v>63.52</v>
      </c>
      <c r="I178" s="54"/>
      <c r="J178" s="207"/>
      <c r="K178" s="207"/>
      <c r="L178" s="207"/>
      <c r="M178" s="207"/>
    </row>
    <row r="179" spans="1:13" ht="15" customHeight="1">
      <c r="A179" s="207"/>
      <c r="B179" s="52"/>
      <c r="C179" s="51" t="s">
        <v>169</v>
      </c>
      <c r="D179" s="52"/>
      <c r="E179" s="53" t="s">
        <v>170</v>
      </c>
      <c r="F179" s="54">
        <v>10.04</v>
      </c>
      <c r="G179" s="207"/>
      <c r="H179" s="54">
        <v>10.04</v>
      </c>
      <c r="I179" s="54"/>
      <c r="J179" s="207"/>
      <c r="K179" s="207"/>
      <c r="L179" s="207"/>
      <c r="M179" s="207"/>
    </row>
    <row r="180" spans="1:13" ht="15" customHeight="1">
      <c r="A180" s="207"/>
      <c r="B180" s="51" t="s">
        <v>107</v>
      </c>
      <c r="C180" s="51" t="s">
        <v>107</v>
      </c>
      <c r="D180" s="51" t="s">
        <v>171</v>
      </c>
      <c r="E180" s="53" t="s">
        <v>172</v>
      </c>
      <c r="F180" s="54">
        <v>7.08</v>
      </c>
      <c r="G180" s="207"/>
      <c r="H180" s="54">
        <v>7.08</v>
      </c>
      <c r="I180" s="54"/>
      <c r="J180" s="207"/>
      <c r="K180" s="207"/>
      <c r="L180" s="207"/>
      <c r="M180" s="207"/>
    </row>
    <row r="181" spans="1:13" ht="15" customHeight="1">
      <c r="A181" s="207"/>
      <c r="B181" s="51" t="s">
        <v>107</v>
      </c>
      <c r="C181" s="51" t="s">
        <v>107</v>
      </c>
      <c r="D181" s="51" t="s">
        <v>173</v>
      </c>
      <c r="E181" s="53" t="s">
        <v>174</v>
      </c>
      <c r="F181" s="54">
        <v>2.96</v>
      </c>
      <c r="G181" s="207"/>
      <c r="H181" s="54">
        <v>2.96</v>
      </c>
      <c r="I181" s="54"/>
      <c r="J181" s="207"/>
      <c r="K181" s="207"/>
      <c r="L181" s="207"/>
      <c r="M181" s="207"/>
    </row>
    <row r="182" spans="1:13" ht="15" customHeight="1">
      <c r="A182" s="207"/>
      <c r="B182" s="52"/>
      <c r="C182" s="51" t="s">
        <v>300</v>
      </c>
      <c r="D182" s="52"/>
      <c r="E182" s="53" t="s">
        <v>301</v>
      </c>
      <c r="F182" s="54">
        <v>2</v>
      </c>
      <c r="G182" s="207"/>
      <c r="H182" s="54">
        <v>2</v>
      </c>
      <c r="I182" s="54"/>
      <c r="J182" s="207"/>
      <c r="K182" s="207"/>
      <c r="L182" s="207"/>
      <c r="M182" s="207"/>
    </row>
    <row r="183" spans="1:13" ht="15" customHeight="1">
      <c r="A183" s="207"/>
      <c r="B183" s="51" t="s">
        <v>107</v>
      </c>
      <c r="C183" s="51" t="s">
        <v>107</v>
      </c>
      <c r="D183" s="51" t="s">
        <v>302</v>
      </c>
      <c r="E183" s="53" t="s">
        <v>303</v>
      </c>
      <c r="F183" s="54">
        <v>2</v>
      </c>
      <c r="G183" s="207"/>
      <c r="H183" s="54">
        <v>2</v>
      </c>
      <c r="I183" s="54"/>
      <c r="J183" s="207"/>
      <c r="K183" s="207"/>
      <c r="L183" s="207"/>
      <c r="M183" s="207"/>
    </row>
    <row r="184" spans="1:13" ht="15" customHeight="1">
      <c r="A184" s="207"/>
      <c r="B184" s="52"/>
      <c r="C184" s="51" t="s">
        <v>179</v>
      </c>
      <c r="D184" s="52"/>
      <c r="E184" s="53" t="s">
        <v>180</v>
      </c>
      <c r="F184" s="54">
        <v>1</v>
      </c>
      <c r="G184" s="207"/>
      <c r="H184" s="54">
        <v>1</v>
      </c>
      <c r="I184" s="54"/>
      <c r="J184" s="207"/>
      <c r="K184" s="207"/>
      <c r="L184" s="207"/>
      <c r="M184" s="207"/>
    </row>
    <row r="185" spans="1:13" ht="15" customHeight="1">
      <c r="A185" s="207"/>
      <c r="B185" s="51" t="s">
        <v>107</v>
      </c>
      <c r="C185" s="51" t="s">
        <v>107</v>
      </c>
      <c r="D185" s="51" t="s">
        <v>181</v>
      </c>
      <c r="E185" s="53" t="s">
        <v>182</v>
      </c>
      <c r="F185" s="54">
        <v>1</v>
      </c>
      <c r="G185" s="207"/>
      <c r="H185" s="54">
        <v>1</v>
      </c>
      <c r="I185" s="54"/>
      <c r="J185" s="207"/>
      <c r="K185" s="207"/>
      <c r="L185" s="207"/>
      <c r="M185" s="207"/>
    </row>
    <row r="186" spans="1:13" ht="15" customHeight="1">
      <c r="A186" s="207"/>
      <c r="B186" s="52"/>
      <c r="C186" s="51" t="s">
        <v>183</v>
      </c>
      <c r="D186" s="52"/>
      <c r="E186" s="53" t="s">
        <v>184</v>
      </c>
      <c r="F186" s="54">
        <v>2.07</v>
      </c>
      <c r="G186" s="207"/>
      <c r="H186" s="54">
        <v>2.07</v>
      </c>
      <c r="I186" s="54"/>
      <c r="J186" s="207"/>
      <c r="K186" s="207"/>
      <c r="L186" s="207"/>
      <c r="M186" s="207"/>
    </row>
    <row r="187" spans="1:13" ht="15" customHeight="1">
      <c r="A187" s="207"/>
      <c r="B187" s="51" t="s">
        <v>107</v>
      </c>
      <c r="C187" s="51" t="s">
        <v>107</v>
      </c>
      <c r="D187" s="51" t="s">
        <v>185</v>
      </c>
      <c r="E187" s="53" t="s">
        <v>186</v>
      </c>
      <c r="F187" s="54">
        <v>2.07</v>
      </c>
      <c r="G187" s="207"/>
      <c r="H187" s="54">
        <v>2.07</v>
      </c>
      <c r="I187" s="54"/>
      <c r="J187" s="207"/>
      <c r="K187" s="207"/>
      <c r="L187" s="207"/>
      <c r="M187" s="207"/>
    </row>
    <row r="188" spans="1:13" ht="15" customHeight="1">
      <c r="A188" s="207"/>
      <c r="B188" s="52"/>
      <c r="C188" s="51" t="s">
        <v>187</v>
      </c>
      <c r="D188" s="52"/>
      <c r="E188" s="53" t="s">
        <v>188</v>
      </c>
      <c r="F188" s="54">
        <v>3.5</v>
      </c>
      <c r="G188" s="207"/>
      <c r="H188" s="54">
        <v>3.5</v>
      </c>
      <c r="I188" s="54"/>
      <c r="J188" s="207"/>
      <c r="K188" s="207"/>
      <c r="L188" s="207"/>
      <c r="M188" s="207"/>
    </row>
    <row r="189" spans="1:13" ht="15" customHeight="1">
      <c r="A189" s="207"/>
      <c r="B189" s="51" t="s">
        <v>107</v>
      </c>
      <c r="C189" s="51" t="s">
        <v>107</v>
      </c>
      <c r="D189" s="51" t="s">
        <v>189</v>
      </c>
      <c r="E189" s="53" t="s">
        <v>190</v>
      </c>
      <c r="F189" s="54">
        <v>1.5</v>
      </c>
      <c r="G189" s="207"/>
      <c r="H189" s="54">
        <v>1.5</v>
      </c>
      <c r="I189" s="54"/>
      <c r="J189" s="207"/>
      <c r="K189" s="207"/>
      <c r="L189" s="207"/>
      <c r="M189" s="207"/>
    </row>
    <row r="190" spans="1:13" ht="15" customHeight="1">
      <c r="A190" s="207"/>
      <c r="B190" s="51" t="s">
        <v>107</v>
      </c>
      <c r="C190" s="51" t="s">
        <v>107</v>
      </c>
      <c r="D190" s="51" t="s">
        <v>191</v>
      </c>
      <c r="E190" s="53" t="s">
        <v>192</v>
      </c>
      <c r="F190" s="54">
        <v>2</v>
      </c>
      <c r="G190" s="207"/>
      <c r="H190" s="54">
        <v>2</v>
      </c>
      <c r="I190" s="54"/>
      <c r="J190" s="207"/>
      <c r="K190" s="207"/>
      <c r="L190" s="207"/>
      <c r="M190" s="207"/>
    </row>
    <row r="191" spans="1:13" ht="15" customHeight="1">
      <c r="A191" s="207"/>
      <c r="B191" s="52"/>
      <c r="C191" s="51" t="s">
        <v>193</v>
      </c>
      <c r="D191" s="52"/>
      <c r="E191" s="53" t="s">
        <v>194</v>
      </c>
      <c r="F191" s="54">
        <v>12.22</v>
      </c>
      <c r="G191" s="207"/>
      <c r="H191" s="54">
        <v>12.22</v>
      </c>
      <c r="I191" s="54"/>
      <c r="J191" s="207"/>
      <c r="K191" s="207"/>
      <c r="L191" s="207"/>
      <c r="M191" s="207"/>
    </row>
    <row r="192" spans="1:13" ht="15" customHeight="1">
      <c r="A192" s="207"/>
      <c r="B192" s="51" t="s">
        <v>107</v>
      </c>
      <c r="C192" s="51" t="s">
        <v>107</v>
      </c>
      <c r="D192" s="51" t="s">
        <v>195</v>
      </c>
      <c r="E192" s="53" t="s">
        <v>196</v>
      </c>
      <c r="F192" s="54">
        <v>12.22</v>
      </c>
      <c r="G192" s="207"/>
      <c r="H192" s="54">
        <v>12.22</v>
      </c>
      <c r="I192" s="54"/>
      <c r="J192" s="207"/>
      <c r="K192" s="207"/>
      <c r="L192" s="207"/>
      <c r="M192" s="207"/>
    </row>
    <row r="193" spans="1:13" ht="15" customHeight="1">
      <c r="A193" s="207"/>
      <c r="B193" s="52"/>
      <c r="C193" s="51" t="s">
        <v>197</v>
      </c>
      <c r="D193" s="52"/>
      <c r="E193" s="53" t="s">
        <v>198</v>
      </c>
      <c r="F193" s="54">
        <v>1</v>
      </c>
      <c r="G193" s="207"/>
      <c r="H193" s="54">
        <v>1</v>
      </c>
      <c r="I193" s="54"/>
      <c r="J193" s="207"/>
      <c r="K193" s="207"/>
      <c r="L193" s="207"/>
      <c r="M193" s="207"/>
    </row>
    <row r="194" spans="1:13" ht="15" customHeight="1">
      <c r="A194" s="207"/>
      <c r="B194" s="51" t="s">
        <v>107</v>
      </c>
      <c r="C194" s="51" t="s">
        <v>107</v>
      </c>
      <c r="D194" s="51" t="s">
        <v>199</v>
      </c>
      <c r="E194" s="53" t="s">
        <v>200</v>
      </c>
      <c r="F194" s="54">
        <v>1</v>
      </c>
      <c r="G194" s="207"/>
      <c r="H194" s="54">
        <v>1</v>
      </c>
      <c r="I194" s="54"/>
      <c r="J194" s="207"/>
      <c r="K194" s="207"/>
      <c r="L194" s="207"/>
      <c r="M194" s="207"/>
    </row>
    <row r="195" spans="1:13" ht="15" customHeight="1">
      <c r="A195" s="207"/>
      <c r="B195" s="52"/>
      <c r="C195" s="51" t="s">
        <v>201</v>
      </c>
      <c r="D195" s="52"/>
      <c r="E195" s="53" t="s">
        <v>202</v>
      </c>
      <c r="F195" s="54">
        <v>4.72</v>
      </c>
      <c r="G195" s="207"/>
      <c r="H195" s="54">
        <v>4.72</v>
      </c>
      <c r="I195" s="54"/>
      <c r="J195" s="207"/>
      <c r="K195" s="207"/>
      <c r="L195" s="207"/>
      <c r="M195" s="207"/>
    </row>
    <row r="196" spans="1:13" ht="15" customHeight="1">
      <c r="A196" s="207"/>
      <c r="B196" s="51" t="s">
        <v>107</v>
      </c>
      <c r="C196" s="51" t="s">
        <v>107</v>
      </c>
      <c r="D196" s="51" t="s">
        <v>203</v>
      </c>
      <c r="E196" s="53" t="s">
        <v>204</v>
      </c>
      <c r="F196" s="54">
        <v>2.5</v>
      </c>
      <c r="G196" s="207"/>
      <c r="H196" s="54">
        <v>2.5</v>
      </c>
      <c r="I196" s="54"/>
      <c r="J196" s="207"/>
      <c r="K196" s="207"/>
      <c r="L196" s="207"/>
      <c r="M196" s="207"/>
    </row>
    <row r="197" spans="1:13" ht="15" customHeight="1">
      <c r="A197" s="207"/>
      <c r="B197" s="51" t="s">
        <v>107</v>
      </c>
      <c r="C197" s="51" t="s">
        <v>107</v>
      </c>
      <c r="D197" s="51" t="s">
        <v>306</v>
      </c>
      <c r="E197" s="53" t="s">
        <v>307</v>
      </c>
      <c r="F197" s="54">
        <v>2.22</v>
      </c>
      <c r="G197" s="207"/>
      <c r="H197" s="54">
        <v>2.22</v>
      </c>
      <c r="I197" s="54"/>
      <c r="J197" s="207"/>
      <c r="K197" s="207"/>
      <c r="L197" s="207"/>
      <c r="M197" s="207"/>
    </row>
    <row r="198" spans="1:13" ht="15" customHeight="1">
      <c r="A198" s="207"/>
      <c r="B198" s="52"/>
      <c r="C198" s="51" t="s">
        <v>205</v>
      </c>
      <c r="D198" s="52"/>
      <c r="E198" s="53" t="s">
        <v>206</v>
      </c>
      <c r="F198" s="54">
        <v>7.35</v>
      </c>
      <c r="G198" s="207"/>
      <c r="H198" s="54">
        <v>7.35</v>
      </c>
      <c r="I198" s="54"/>
      <c r="J198" s="207"/>
      <c r="K198" s="207"/>
      <c r="L198" s="207"/>
      <c r="M198" s="207"/>
    </row>
    <row r="199" spans="1:13" ht="15" customHeight="1">
      <c r="A199" s="207"/>
      <c r="B199" s="51" t="s">
        <v>107</v>
      </c>
      <c r="C199" s="51" t="s">
        <v>107</v>
      </c>
      <c r="D199" s="51" t="s">
        <v>207</v>
      </c>
      <c r="E199" s="53" t="s">
        <v>208</v>
      </c>
      <c r="F199" s="54">
        <v>7.35</v>
      </c>
      <c r="G199" s="207"/>
      <c r="H199" s="54">
        <v>7.35</v>
      </c>
      <c r="I199" s="54"/>
      <c r="J199" s="207"/>
      <c r="K199" s="207"/>
      <c r="L199" s="207"/>
      <c r="M199" s="207"/>
    </row>
    <row r="200" spans="1:13" ht="15" customHeight="1">
      <c r="A200" s="207"/>
      <c r="B200" s="52"/>
      <c r="C200" s="51" t="s">
        <v>209</v>
      </c>
      <c r="D200" s="52"/>
      <c r="E200" s="53" t="s">
        <v>210</v>
      </c>
      <c r="F200" s="54">
        <v>0.78</v>
      </c>
      <c r="G200" s="207"/>
      <c r="H200" s="54">
        <v>0.78</v>
      </c>
      <c r="I200" s="54"/>
      <c r="J200" s="207"/>
      <c r="K200" s="207"/>
      <c r="L200" s="207"/>
      <c r="M200" s="207"/>
    </row>
    <row r="201" spans="1:13" ht="15" customHeight="1">
      <c r="A201" s="207"/>
      <c r="B201" s="51" t="s">
        <v>107</v>
      </c>
      <c r="C201" s="51" t="s">
        <v>107</v>
      </c>
      <c r="D201" s="51" t="s">
        <v>213</v>
      </c>
      <c r="E201" s="53" t="s">
        <v>214</v>
      </c>
      <c r="F201" s="54">
        <v>0.78</v>
      </c>
      <c r="G201" s="207"/>
      <c r="H201" s="54">
        <v>0.78</v>
      </c>
      <c r="I201" s="54"/>
      <c r="J201" s="207"/>
      <c r="K201" s="207"/>
      <c r="L201" s="207"/>
      <c r="M201" s="207"/>
    </row>
    <row r="202" spans="1:13" ht="15" customHeight="1">
      <c r="A202" s="207"/>
      <c r="B202" s="52"/>
      <c r="C202" s="51" t="s">
        <v>219</v>
      </c>
      <c r="D202" s="52"/>
      <c r="E202" s="53" t="s">
        <v>220</v>
      </c>
      <c r="F202" s="54">
        <v>4.6</v>
      </c>
      <c r="G202" s="207"/>
      <c r="H202" s="54">
        <v>4.6</v>
      </c>
      <c r="I202" s="54"/>
      <c r="J202" s="207"/>
      <c r="K202" s="207"/>
      <c r="L202" s="207"/>
      <c r="M202" s="207"/>
    </row>
    <row r="203" spans="1:13" ht="15" customHeight="1">
      <c r="A203" s="207"/>
      <c r="B203" s="51" t="s">
        <v>107</v>
      </c>
      <c r="C203" s="51" t="s">
        <v>107</v>
      </c>
      <c r="D203" s="51" t="s">
        <v>221</v>
      </c>
      <c r="E203" s="53" t="s">
        <v>222</v>
      </c>
      <c r="F203" s="54">
        <v>4.6</v>
      </c>
      <c r="G203" s="207"/>
      <c r="H203" s="54">
        <v>4.6</v>
      </c>
      <c r="I203" s="54"/>
      <c r="J203" s="207"/>
      <c r="K203" s="207"/>
      <c r="L203" s="207"/>
      <c r="M203" s="207"/>
    </row>
    <row r="204" spans="1:13" ht="15" customHeight="1">
      <c r="A204" s="207"/>
      <c r="B204" s="52"/>
      <c r="C204" s="51" t="s">
        <v>227</v>
      </c>
      <c r="D204" s="52"/>
      <c r="E204" s="53" t="s">
        <v>228</v>
      </c>
      <c r="F204" s="54">
        <v>3.22</v>
      </c>
      <c r="G204" s="207"/>
      <c r="H204" s="54">
        <v>3.22</v>
      </c>
      <c r="I204" s="54"/>
      <c r="J204" s="207"/>
      <c r="K204" s="207"/>
      <c r="L204" s="207"/>
      <c r="M204" s="207"/>
    </row>
    <row r="205" spans="1:13" ht="15" customHeight="1">
      <c r="A205" s="207"/>
      <c r="B205" s="51" t="s">
        <v>107</v>
      </c>
      <c r="C205" s="51" t="s">
        <v>107</v>
      </c>
      <c r="D205" s="51" t="s">
        <v>229</v>
      </c>
      <c r="E205" s="53" t="s">
        <v>230</v>
      </c>
      <c r="F205" s="54">
        <v>1.29</v>
      </c>
      <c r="G205" s="207"/>
      <c r="H205" s="54">
        <v>1.29</v>
      </c>
      <c r="I205" s="54"/>
      <c r="J205" s="207"/>
      <c r="K205" s="207"/>
      <c r="L205" s="207"/>
      <c r="M205" s="207"/>
    </row>
    <row r="206" spans="1:13" ht="15" customHeight="1">
      <c r="A206" s="207"/>
      <c r="B206" s="51" t="s">
        <v>107</v>
      </c>
      <c r="C206" s="51" t="s">
        <v>107</v>
      </c>
      <c r="D206" s="51" t="s">
        <v>231</v>
      </c>
      <c r="E206" s="53" t="s">
        <v>232</v>
      </c>
      <c r="F206" s="54">
        <v>1.93</v>
      </c>
      <c r="G206" s="207"/>
      <c r="H206" s="54">
        <v>1.93</v>
      </c>
      <c r="I206" s="54"/>
      <c r="J206" s="207"/>
      <c r="K206" s="207"/>
      <c r="L206" s="207"/>
      <c r="M206" s="207"/>
    </row>
    <row r="207" spans="1:13" ht="15" customHeight="1">
      <c r="A207" s="207"/>
      <c r="B207" s="52"/>
      <c r="C207" s="51" t="s">
        <v>233</v>
      </c>
      <c r="D207" s="52"/>
      <c r="E207" s="53" t="s">
        <v>234</v>
      </c>
      <c r="F207" s="54">
        <v>5</v>
      </c>
      <c r="G207" s="207"/>
      <c r="H207" s="54">
        <v>5</v>
      </c>
      <c r="I207" s="54"/>
      <c r="J207" s="207"/>
      <c r="K207" s="207"/>
      <c r="L207" s="207"/>
      <c r="M207" s="207"/>
    </row>
    <row r="208" spans="1:13" ht="15" customHeight="1">
      <c r="A208" s="207"/>
      <c r="B208" s="51" t="s">
        <v>107</v>
      </c>
      <c r="C208" s="51" t="s">
        <v>107</v>
      </c>
      <c r="D208" s="51" t="s">
        <v>322</v>
      </c>
      <c r="E208" s="53" t="s">
        <v>323</v>
      </c>
      <c r="F208" s="54">
        <v>5</v>
      </c>
      <c r="G208" s="207"/>
      <c r="H208" s="54">
        <v>5</v>
      </c>
      <c r="I208" s="54"/>
      <c r="J208" s="207"/>
      <c r="K208" s="207"/>
      <c r="L208" s="207"/>
      <c r="M208" s="207"/>
    </row>
    <row r="209" spans="1:13" ht="15" customHeight="1">
      <c r="A209" s="207"/>
      <c r="B209" s="52"/>
      <c r="C209" s="51" t="s">
        <v>237</v>
      </c>
      <c r="D209" s="52"/>
      <c r="E209" s="53" t="s">
        <v>238</v>
      </c>
      <c r="F209" s="54">
        <v>5.4</v>
      </c>
      <c r="G209" s="207"/>
      <c r="H209" s="54">
        <v>5.4</v>
      </c>
      <c r="I209" s="54"/>
      <c r="J209" s="207"/>
      <c r="K209" s="207"/>
      <c r="L209" s="207"/>
      <c r="M209" s="207"/>
    </row>
    <row r="210" spans="1:13" ht="15" customHeight="1">
      <c r="A210" s="207"/>
      <c r="B210" s="51" t="s">
        <v>107</v>
      </c>
      <c r="C210" s="51" t="s">
        <v>107</v>
      </c>
      <c r="D210" s="51" t="s">
        <v>332</v>
      </c>
      <c r="E210" s="53" t="s">
        <v>333</v>
      </c>
      <c r="F210" s="54">
        <v>5.4</v>
      </c>
      <c r="G210" s="207"/>
      <c r="H210" s="54">
        <v>5.4</v>
      </c>
      <c r="I210" s="54"/>
      <c r="J210" s="207"/>
      <c r="K210" s="207"/>
      <c r="L210" s="207"/>
      <c r="M210" s="207"/>
    </row>
    <row r="211" spans="1:13" ht="15" customHeight="1">
      <c r="A211" s="207"/>
      <c r="B211" s="52"/>
      <c r="C211" s="51" t="s">
        <v>241</v>
      </c>
      <c r="D211" s="52"/>
      <c r="E211" s="53" t="s">
        <v>242</v>
      </c>
      <c r="F211" s="54">
        <v>0.62</v>
      </c>
      <c r="G211" s="207"/>
      <c r="H211" s="54">
        <v>0.62</v>
      </c>
      <c r="I211" s="54"/>
      <c r="J211" s="207"/>
      <c r="K211" s="207"/>
      <c r="L211" s="207"/>
      <c r="M211" s="207"/>
    </row>
    <row r="212" spans="1:13" ht="15" customHeight="1">
      <c r="A212" s="207"/>
      <c r="B212" s="51" t="s">
        <v>107</v>
      </c>
      <c r="C212" s="51" t="s">
        <v>107</v>
      </c>
      <c r="D212" s="51" t="s">
        <v>243</v>
      </c>
      <c r="E212" s="53" t="s">
        <v>244</v>
      </c>
      <c r="F212" s="54">
        <v>0.62</v>
      </c>
      <c r="G212" s="207"/>
      <c r="H212" s="54">
        <v>0.62</v>
      </c>
      <c r="I212" s="54"/>
      <c r="J212" s="207"/>
      <c r="K212" s="207"/>
      <c r="L212" s="207"/>
      <c r="M212" s="207"/>
    </row>
    <row r="213" spans="1:13" ht="15" customHeight="1">
      <c r="A213" s="207"/>
      <c r="B213" s="51" t="s">
        <v>247</v>
      </c>
      <c r="C213" s="52"/>
      <c r="D213" s="52"/>
      <c r="E213" s="53" t="s">
        <v>73</v>
      </c>
      <c r="F213" s="54">
        <v>3.43</v>
      </c>
      <c r="G213" s="207"/>
      <c r="H213" s="207"/>
      <c r="I213" s="54">
        <v>3.43</v>
      </c>
      <c r="J213" s="207"/>
      <c r="K213" s="207"/>
      <c r="L213" s="207"/>
      <c r="M213" s="207"/>
    </row>
    <row r="214" spans="1:13" ht="15" customHeight="1">
      <c r="A214" s="207"/>
      <c r="B214" s="52"/>
      <c r="C214" s="51" t="s">
        <v>254</v>
      </c>
      <c r="D214" s="52"/>
      <c r="E214" s="53" t="s">
        <v>255</v>
      </c>
      <c r="F214" s="54">
        <v>2.99</v>
      </c>
      <c r="G214" s="207"/>
      <c r="H214" s="207"/>
      <c r="I214" s="54">
        <v>2.99</v>
      </c>
      <c r="J214" s="207"/>
      <c r="K214" s="207"/>
      <c r="L214" s="207"/>
      <c r="M214" s="207"/>
    </row>
    <row r="215" spans="1:13" ht="15" customHeight="1">
      <c r="A215" s="207"/>
      <c r="B215" s="51" t="s">
        <v>107</v>
      </c>
      <c r="C215" s="51" t="s">
        <v>107</v>
      </c>
      <c r="D215" s="51" t="s">
        <v>258</v>
      </c>
      <c r="E215" s="53" t="s">
        <v>259</v>
      </c>
      <c r="F215" s="54">
        <v>2.99</v>
      </c>
      <c r="G215" s="207"/>
      <c r="H215" s="207"/>
      <c r="I215" s="54">
        <v>2.99</v>
      </c>
      <c r="J215" s="207"/>
      <c r="K215" s="207"/>
      <c r="L215" s="207"/>
      <c r="M215" s="207"/>
    </row>
    <row r="216" spans="1:13" ht="15" customHeight="1">
      <c r="A216" s="207"/>
      <c r="B216" s="52"/>
      <c r="C216" s="51" t="s">
        <v>334</v>
      </c>
      <c r="D216" s="52"/>
      <c r="E216" s="53" t="s">
        <v>335</v>
      </c>
      <c r="F216" s="54">
        <v>0.39</v>
      </c>
      <c r="G216" s="207"/>
      <c r="H216" s="207"/>
      <c r="I216" s="54">
        <v>0.39</v>
      </c>
      <c r="J216" s="207"/>
      <c r="K216" s="207"/>
      <c r="L216" s="207"/>
      <c r="M216" s="207"/>
    </row>
    <row r="217" spans="1:13" ht="15" customHeight="1">
      <c r="A217" s="207"/>
      <c r="B217" s="51" t="s">
        <v>107</v>
      </c>
      <c r="C217" s="51" t="s">
        <v>107</v>
      </c>
      <c r="D217" s="51" t="s">
        <v>336</v>
      </c>
      <c r="E217" s="53" t="s">
        <v>337</v>
      </c>
      <c r="F217" s="54">
        <v>0.39</v>
      </c>
      <c r="G217" s="207"/>
      <c r="H217" s="207"/>
      <c r="I217" s="54">
        <v>0.39</v>
      </c>
      <c r="J217" s="207"/>
      <c r="K217" s="207"/>
      <c r="L217" s="207"/>
      <c r="M217" s="207"/>
    </row>
    <row r="218" spans="1:13" ht="15" customHeight="1">
      <c r="A218" s="207"/>
      <c r="B218" s="52"/>
      <c r="C218" s="51" t="s">
        <v>264</v>
      </c>
      <c r="D218" s="52"/>
      <c r="E218" s="53" t="s">
        <v>265</v>
      </c>
      <c r="F218" s="54">
        <v>0.05</v>
      </c>
      <c r="G218" s="207"/>
      <c r="H218" s="207"/>
      <c r="I218" s="54">
        <v>0.05</v>
      </c>
      <c r="J218" s="207"/>
      <c r="K218" s="207"/>
      <c r="L218" s="207"/>
      <c r="M218" s="207"/>
    </row>
    <row r="219" spans="1:13" ht="15" customHeight="1">
      <c r="A219" s="207"/>
      <c r="B219" s="51" t="s">
        <v>107</v>
      </c>
      <c r="C219" s="51" t="s">
        <v>107</v>
      </c>
      <c r="D219" s="51" t="s">
        <v>330</v>
      </c>
      <c r="E219" s="53" t="s">
        <v>331</v>
      </c>
      <c r="F219" s="54">
        <v>0.05</v>
      </c>
      <c r="G219" s="207"/>
      <c r="H219" s="207"/>
      <c r="I219" s="54">
        <v>0.05</v>
      </c>
      <c r="J219" s="207"/>
      <c r="K219" s="207"/>
      <c r="L219" s="207"/>
      <c r="M219" s="207"/>
    </row>
    <row r="220" spans="1:13" ht="15" customHeight="1">
      <c r="A220" s="207"/>
      <c r="B220" s="51" t="s">
        <v>268</v>
      </c>
      <c r="C220" s="52"/>
      <c r="D220" s="52"/>
      <c r="E220" s="53" t="s">
        <v>269</v>
      </c>
      <c r="F220" s="54">
        <v>7.34</v>
      </c>
      <c r="G220" s="207"/>
      <c r="H220" s="207"/>
      <c r="I220" s="54"/>
      <c r="J220" s="207"/>
      <c r="K220" s="54">
        <v>7.34</v>
      </c>
      <c r="L220" s="207"/>
      <c r="M220" s="207"/>
    </row>
    <row r="221" spans="1:13" ht="15" customHeight="1">
      <c r="A221" s="207"/>
      <c r="B221" s="52"/>
      <c r="C221" s="51" t="s">
        <v>270</v>
      </c>
      <c r="D221" s="52"/>
      <c r="E221" s="53" t="s">
        <v>271</v>
      </c>
      <c r="F221" s="54">
        <v>7.34</v>
      </c>
      <c r="G221" s="207"/>
      <c r="H221" s="207"/>
      <c r="I221" s="54"/>
      <c r="J221" s="207"/>
      <c r="K221" s="54">
        <v>7.34</v>
      </c>
      <c r="L221" s="207"/>
      <c r="M221" s="207"/>
    </row>
    <row r="222" spans="1:13" ht="15" customHeight="1">
      <c r="A222" s="207"/>
      <c r="B222" s="51" t="s">
        <v>107</v>
      </c>
      <c r="C222" s="51" t="s">
        <v>107</v>
      </c>
      <c r="D222" s="51" t="s">
        <v>270</v>
      </c>
      <c r="E222" s="53" t="s">
        <v>272</v>
      </c>
      <c r="F222" s="54">
        <v>7.34</v>
      </c>
      <c r="G222" s="207"/>
      <c r="H222" s="207"/>
      <c r="I222" s="54"/>
      <c r="J222" s="207"/>
      <c r="K222" s="54">
        <v>7.34</v>
      </c>
      <c r="L222" s="207"/>
      <c r="M222" s="207"/>
    </row>
    <row r="223" spans="1:13" ht="15" customHeight="1">
      <c r="A223" s="208" t="s">
        <v>77</v>
      </c>
      <c r="B223" s="202"/>
      <c r="C223" s="202"/>
      <c r="D223" s="202"/>
      <c r="E223" s="153" t="s">
        <v>66</v>
      </c>
      <c r="F223" s="203">
        <v>296.24</v>
      </c>
      <c r="G223" s="208">
        <f>G224</f>
        <v>226.97</v>
      </c>
      <c r="H223" s="208">
        <f>H245</f>
        <v>66.45</v>
      </c>
      <c r="I223" s="203">
        <f>I265</f>
        <v>2.82</v>
      </c>
      <c r="J223" s="208"/>
      <c r="K223" s="208"/>
      <c r="L223" s="208"/>
      <c r="M223" s="208"/>
    </row>
    <row r="224" spans="1:13" ht="15" customHeight="1">
      <c r="A224" s="207"/>
      <c r="B224" s="51" t="s">
        <v>133</v>
      </c>
      <c r="C224" s="52"/>
      <c r="D224" s="52"/>
      <c r="E224" s="53" t="s">
        <v>71</v>
      </c>
      <c r="F224" s="54">
        <v>226.97</v>
      </c>
      <c r="G224" s="54">
        <v>226.97</v>
      </c>
      <c r="H224" s="207"/>
      <c r="I224" s="54"/>
      <c r="J224" s="207"/>
      <c r="K224" s="207"/>
      <c r="L224" s="207"/>
      <c r="M224" s="207"/>
    </row>
    <row r="225" spans="1:13" ht="15" customHeight="1">
      <c r="A225" s="207"/>
      <c r="B225" s="52"/>
      <c r="C225" s="51" t="s">
        <v>134</v>
      </c>
      <c r="D225" s="52"/>
      <c r="E225" s="53" t="s">
        <v>135</v>
      </c>
      <c r="F225" s="54">
        <v>94.15</v>
      </c>
      <c r="G225" s="54">
        <v>94.15</v>
      </c>
      <c r="H225" s="207"/>
      <c r="I225" s="54"/>
      <c r="J225" s="207"/>
      <c r="K225" s="207"/>
      <c r="L225" s="207"/>
      <c r="M225" s="207"/>
    </row>
    <row r="226" spans="1:13" ht="15" customHeight="1">
      <c r="A226" s="207"/>
      <c r="B226" s="51" t="s">
        <v>107</v>
      </c>
      <c r="C226" s="51" t="s">
        <v>107</v>
      </c>
      <c r="D226" s="51" t="s">
        <v>276</v>
      </c>
      <c r="E226" s="53" t="s">
        <v>277</v>
      </c>
      <c r="F226" s="54">
        <v>94.15</v>
      </c>
      <c r="G226" s="54">
        <v>94.15</v>
      </c>
      <c r="H226" s="207"/>
      <c r="I226" s="54"/>
      <c r="J226" s="207"/>
      <c r="K226" s="207"/>
      <c r="L226" s="207"/>
      <c r="M226" s="207"/>
    </row>
    <row r="227" spans="1:13" ht="15" customHeight="1">
      <c r="A227" s="207"/>
      <c r="B227" s="52"/>
      <c r="C227" s="51" t="s">
        <v>138</v>
      </c>
      <c r="D227" s="52"/>
      <c r="E227" s="53" t="s">
        <v>139</v>
      </c>
      <c r="F227" s="54">
        <v>5.99</v>
      </c>
      <c r="G227" s="54">
        <v>5.99</v>
      </c>
      <c r="H227" s="207"/>
      <c r="I227" s="54"/>
      <c r="J227" s="207"/>
      <c r="K227" s="207"/>
      <c r="L227" s="207"/>
      <c r="M227" s="207"/>
    </row>
    <row r="228" spans="1:13" ht="15" customHeight="1">
      <c r="A228" s="207"/>
      <c r="B228" s="51" t="s">
        <v>107</v>
      </c>
      <c r="C228" s="51" t="s">
        <v>107</v>
      </c>
      <c r="D228" s="51" t="s">
        <v>142</v>
      </c>
      <c r="E228" s="53" t="s">
        <v>143</v>
      </c>
      <c r="F228" s="54">
        <v>5.99</v>
      </c>
      <c r="G228" s="54">
        <v>5.99</v>
      </c>
      <c r="H228" s="207"/>
      <c r="I228" s="54"/>
      <c r="J228" s="207"/>
      <c r="K228" s="207"/>
      <c r="L228" s="207"/>
      <c r="M228" s="207"/>
    </row>
    <row r="229" spans="1:13" ht="15" customHeight="1">
      <c r="A229" s="207"/>
      <c r="B229" s="52"/>
      <c r="C229" s="51" t="s">
        <v>144</v>
      </c>
      <c r="D229" s="52"/>
      <c r="E229" s="53" t="s">
        <v>145</v>
      </c>
      <c r="F229" s="54">
        <v>7.85</v>
      </c>
      <c r="G229" s="54">
        <v>7.85</v>
      </c>
      <c r="H229" s="207"/>
      <c r="I229" s="54"/>
      <c r="J229" s="207"/>
      <c r="K229" s="207"/>
      <c r="L229" s="207"/>
      <c r="M229" s="207"/>
    </row>
    <row r="230" spans="1:13" ht="15" customHeight="1">
      <c r="A230" s="207"/>
      <c r="B230" s="51" t="s">
        <v>107</v>
      </c>
      <c r="C230" s="51" t="s">
        <v>107</v>
      </c>
      <c r="D230" s="51" t="s">
        <v>278</v>
      </c>
      <c r="E230" s="53" t="s">
        <v>279</v>
      </c>
      <c r="F230" s="54">
        <v>7.85</v>
      </c>
      <c r="G230" s="54">
        <v>7.85</v>
      </c>
      <c r="H230" s="207"/>
      <c r="I230" s="54"/>
      <c r="J230" s="207"/>
      <c r="K230" s="207"/>
      <c r="L230" s="207"/>
      <c r="M230" s="207"/>
    </row>
    <row r="231" spans="1:13" ht="15" customHeight="1">
      <c r="A231" s="207"/>
      <c r="B231" s="52"/>
      <c r="C231" s="51" t="s">
        <v>280</v>
      </c>
      <c r="D231" s="52"/>
      <c r="E231" s="53" t="s">
        <v>281</v>
      </c>
      <c r="F231" s="54">
        <v>53.52</v>
      </c>
      <c r="G231" s="54">
        <v>53.52</v>
      </c>
      <c r="H231" s="207"/>
      <c r="I231" s="54"/>
      <c r="J231" s="207"/>
      <c r="K231" s="207"/>
      <c r="L231" s="207"/>
      <c r="M231" s="207"/>
    </row>
    <row r="232" spans="1:13" ht="15" customHeight="1">
      <c r="A232" s="207"/>
      <c r="B232" s="51" t="s">
        <v>107</v>
      </c>
      <c r="C232" s="51" t="s">
        <v>107</v>
      </c>
      <c r="D232" s="51" t="s">
        <v>282</v>
      </c>
      <c r="E232" s="53" t="s">
        <v>283</v>
      </c>
      <c r="F232" s="54">
        <v>53.52</v>
      </c>
      <c r="G232" s="54">
        <v>53.52</v>
      </c>
      <c r="H232" s="207"/>
      <c r="I232" s="54"/>
      <c r="J232" s="207"/>
      <c r="K232" s="207"/>
      <c r="L232" s="207"/>
      <c r="M232" s="207"/>
    </row>
    <row r="233" spans="1:13" ht="15" customHeight="1">
      <c r="A233" s="207"/>
      <c r="B233" s="52"/>
      <c r="C233" s="51" t="s">
        <v>152</v>
      </c>
      <c r="D233" s="52"/>
      <c r="E233" s="53" t="s">
        <v>153</v>
      </c>
      <c r="F233" s="54">
        <v>30.59</v>
      </c>
      <c r="G233" s="54">
        <v>30.59</v>
      </c>
      <c r="H233" s="207"/>
      <c r="I233" s="54"/>
      <c r="J233" s="207"/>
      <c r="K233" s="207"/>
      <c r="L233" s="207"/>
      <c r="M233" s="207"/>
    </row>
    <row r="234" spans="1:13" ht="15" customHeight="1">
      <c r="A234" s="207"/>
      <c r="B234" s="51" t="s">
        <v>107</v>
      </c>
      <c r="C234" s="51" t="s">
        <v>107</v>
      </c>
      <c r="D234" s="51" t="s">
        <v>284</v>
      </c>
      <c r="E234" s="53" t="s">
        <v>285</v>
      </c>
      <c r="F234" s="54">
        <v>30.59</v>
      </c>
      <c r="G234" s="54">
        <v>30.59</v>
      </c>
      <c r="H234" s="207"/>
      <c r="I234" s="54"/>
      <c r="J234" s="207"/>
      <c r="K234" s="207"/>
      <c r="L234" s="207"/>
      <c r="M234" s="207"/>
    </row>
    <row r="235" spans="1:13" ht="15" customHeight="1">
      <c r="A235" s="207"/>
      <c r="B235" s="52"/>
      <c r="C235" s="51" t="s">
        <v>156</v>
      </c>
      <c r="D235" s="52"/>
      <c r="E235" s="53" t="s">
        <v>157</v>
      </c>
      <c r="F235" s="54">
        <v>10.88</v>
      </c>
      <c r="G235" s="54">
        <v>10.88</v>
      </c>
      <c r="H235" s="207"/>
      <c r="I235" s="54"/>
      <c r="J235" s="207"/>
      <c r="K235" s="207"/>
      <c r="L235" s="207"/>
      <c r="M235" s="207"/>
    </row>
    <row r="236" spans="1:13" ht="15" customHeight="1">
      <c r="A236" s="207"/>
      <c r="B236" s="51" t="s">
        <v>107</v>
      </c>
      <c r="C236" s="51" t="s">
        <v>107</v>
      </c>
      <c r="D236" s="51" t="s">
        <v>286</v>
      </c>
      <c r="E236" s="53" t="s">
        <v>287</v>
      </c>
      <c r="F236" s="54">
        <v>10.88</v>
      </c>
      <c r="G236" s="54">
        <v>10.88</v>
      </c>
      <c r="H236" s="207"/>
      <c r="I236" s="54"/>
      <c r="J236" s="207"/>
      <c r="K236" s="207"/>
      <c r="L236" s="207"/>
      <c r="M236" s="207"/>
    </row>
    <row r="237" spans="1:13" ht="15" customHeight="1">
      <c r="A237" s="207"/>
      <c r="B237" s="52"/>
      <c r="C237" s="51" t="s">
        <v>160</v>
      </c>
      <c r="D237" s="52"/>
      <c r="E237" s="53" t="s">
        <v>161</v>
      </c>
      <c r="F237" s="54">
        <v>2.03</v>
      </c>
      <c r="G237" s="54">
        <v>2.03</v>
      </c>
      <c r="H237" s="207"/>
      <c r="I237" s="54"/>
      <c r="J237" s="207"/>
      <c r="K237" s="207"/>
      <c r="L237" s="207"/>
      <c r="M237" s="207"/>
    </row>
    <row r="238" spans="1:13" ht="15" customHeight="1">
      <c r="A238" s="207"/>
      <c r="B238" s="51" t="s">
        <v>107</v>
      </c>
      <c r="C238" s="51" t="s">
        <v>107</v>
      </c>
      <c r="D238" s="51" t="s">
        <v>288</v>
      </c>
      <c r="E238" s="53" t="s">
        <v>289</v>
      </c>
      <c r="F238" s="54">
        <v>0.78</v>
      </c>
      <c r="G238" s="54">
        <v>0.78</v>
      </c>
      <c r="H238" s="207"/>
      <c r="I238" s="54"/>
      <c r="J238" s="207"/>
      <c r="K238" s="207"/>
      <c r="L238" s="207"/>
      <c r="M238" s="207"/>
    </row>
    <row r="239" spans="1:13" ht="15" customHeight="1">
      <c r="A239" s="207"/>
      <c r="B239" s="51" t="s">
        <v>107</v>
      </c>
      <c r="C239" s="51" t="s">
        <v>107</v>
      </c>
      <c r="D239" s="51" t="s">
        <v>290</v>
      </c>
      <c r="E239" s="53" t="s">
        <v>291</v>
      </c>
      <c r="F239" s="54">
        <v>0.93</v>
      </c>
      <c r="G239" s="54">
        <v>0.93</v>
      </c>
      <c r="H239" s="207"/>
      <c r="I239" s="54"/>
      <c r="J239" s="207"/>
      <c r="K239" s="207"/>
      <c r="L239" s="207"/>
      <c r="M239" s="207"/>
    </row>
    <row r="240" spans="1:13" ht="15" customHeight="1">
      <c r="A240" s="207"/>
      <c r="B240" s="51" t="s">
        <v>107</v>
      </c>
      <c r="C240" s="51" t="s">
        <v>107</v>
      </c>
      <c r="D240" s="51" t="s">
        <v>292</v>
      </c>
      <c r="E240" s="53" t="s">
        <v>293</v>
      </c>
      <c r="F240" s="54">
        <v>0.32</v>
      </c>
      <c r="G240" s="54">
        <v>0.32</v>
      </c>
      <c r="H240" s="207"/>
      <c r="I240" s="54"/>
      <c r="J240" s="207"/>
      <c r="K240" s="207"/>
      <c r="L240" s="207"/>
      <c r="M240" s="207"/>
    </row>
    <row r="241" spans="1:13" ht="15" customHeight="1">
      <c r="A241" s="207"/>
      <c r="B241" s="52"/>
      <c r="C241" s="51" t="s">
        <v>164</v>
      </c>
      <c r="D241" s="52"/>
      <c r="E241" s="53" t="s">
        <v>165</v>
      </c>
      <c r="F241" s="54">
        <v>17.73</v>
      </c>
      <c r="G241" s="54">
        <v>17.73</v>
      </c>
      <c r="H241" s="207"/>
      <c r="I241" s="54"/>
      <c r="J241" s="207"/>
      <c r="K241" s="207"/>
      <c r="L241" s="207"/>
      <c r="M241" s="207"/>
    </row>
    <row r="242" spans="1:13" ht="15" customHeight="1">
      <c r="A242" s="207"/>
      <c r="B242" s="51" t="s">
        <v>107</v>
      </c>
      <c r="C242" s="51" t="s">
        <v>107</v>
      </c>
      <c r="D242" s="51" t="s">
        <v>294</v>
      </c>
      <c r="E242" s="53" t="s">
        <v>295</v>
      </c>
      <c r="F242" s="54">
        <v>17.73</v>
      </c>
      <c r="G242" s="54">
        <v>17.73</v>
      </c>
      <c r="H242" s="207"/>
      <c r="I242" s="54"/>
      <c r="J242" s="207"/>
      <c r="K242" s="207"/>
      <c r="L242" s="207"/>
      <c r="M242" s="207"/>
    </row>
    <row r="243" spans="1:13" ht="15" customHeight="1">
      <c r="A243" s="207"/>
      <c r="B243" s="52"/>
      <c r="C243" s="51" t="s">
        <v>296</v>
      </c>
      <c r="D243" s="52"/>
      <c r="E243" s="53" t="s">
        <v>297</v>
      </c>
      <c r="F243" s="54">
        <v>4.23</v>
      </c>
      <c r="G243" s="54">
        <v>4.23</v>
      </c>
      <c r="H243" s="207"/>
      <c r="I243" s="54"/>
      <c r="J243" s="207"/>
      <c r="K243" s="207"/>
      <c r="L243" s="207"/>
      <c r="M243" s="207"/>
    </row>
    <row r="244" spans="1:13" ht="15" customHeight="1">
      <c r="A244" s="207"/>
      <c r="B244" s="51" t="s">
        <v>107</v>
      </c>
      <c r="C244" s="51" t="s">
        <v>107</v>
      </c>
      <c r="D244" s="51" t="s">
        <v>298</v>
      </c>
      <c r="E244" s="53" t="s">
        <v>299</v>
      </c>
      <c r="F244" s="54">
        <v>4.23</v>
      </c>
      <c r="G244" s="54">
        <v>4.23</v>
      </c>
      <c r="H244" s="207"/>
      <c r="I244" s="54"/>
      <c r="J244" s="207"/>
      <c r="K244" s="207"/>
      <c r="L244" s="207"/>
      <c r="M244" s="207"/>
    </row>
    <row r="245" spans="1:13" ht="15" customHeight="1">
      <c r="A245" s="207"/>
      <c r="B245" s="51" t="s">
        <v>168</v>
      </c>
      <c r="C245" s="52"/>
      <c r="D245" s="52"/>
      <c r="E245" s="53" t="s">
        <v>72</v>
      </c>
      <c r="F245" s="54">
        <v>66.45</v>
      </c>
      <c r="G245" s="207"/>
      <c r="H245" s="54">
        <v>66.45</v>
      </c>
      <c r="I245" s="54"/>
      <c r="J245" s="207"/>
      <c r="K245" s="207"/>
      <c r="L245" s="207"/>
      <c r="M245" s="207"/>
    </row>
    <row r="246" spans="1:13" ht="15" customHeight="1">
      <c r="A246" s="207"/>
      <c r="B246" s="52"/>
      <c r="C246" s="51" t="s">
        <v>169</v>
      </c>
      <c r="D246" s="52"/>
      <c r="E246" s="53" t="s">
        <v>170</v>
      </c>
      <c r="F246" s="54">
        <v>5.2</v>
      </c>
      <c r="G246" s="207"/>
      <c r="H246" s="54">
        <v>5.2</v>
      </c>
      <c r="I246" s="54"/>
      <c r="J246" s="207"/>
      <c r="K246" s="207"/>
      <c r="L246" s="207"/>
      <c r="M246" s="207"/>
    </row>
    <row r="247" spans="1:13" ht="15" customHeight="1">
      <c r="A247" s="207"/>
      <c r="B247" s="51" t="s">
        <v>107</v>
      </c>
      <c r="C247" s="51" t="s">
        <v>107</v>
      </c>
      <c r="D247" s="51" t="s">
        <v>171</v>
      </c>
      <c r="E247" s="53" t="s">
        <v>172</v>
      </c>
      <c r="F247" s="54">
        <v>5.2</v>
      </c>
      <c r="G247" s="207"/>
      <c r="H247" s="54">
        <v>5.2</v>
      </c>
      <c r="I247" s="54"/>
      <c r="J247" s="207"/>
      <c r="K247" s="207"/>
      <c r="L247" s="207"/>
      <c r="M247" s="207"/>
    </row>
    <row r="248" spans="1:13" ht="15" customHeight="1">
      <c r="A248" s="207"/>
      <c r="B248" s="52"/>
      <c r="C248" s="51" t="s">
        <v>193</v>
      </c>
      <c r="D248" s="52"/>
      <c r="E248" s="53" t="s">
        <v>194</v>
      </c>
      <c r="F248" s="54">
        <v>4.74</v>
      </c>
      <c r="G248" s="207"/>
      <c r="H248" s="54">
        <v>4.74</v>
      </c>
      <c r="I248" s="54"/>
      <c r="J248" s="207"/>
      <c r="K248" s="207"/>
      <c r="L248" s="207"/>
      <c r="M248" s="207"/>
    </row>
    <row r="249" spans="1:13" ht="15" customHeight="1">
      <c r="A249" s="207"/>
      <c r="B249" s="51" t="s">
        <v>107</v>
      </c>
      <c r="C249" s="51" t="s">
        <v>107</v>
      </c>
      <c r="D249" s="51" t="s">
        <v>195</v>
      </c>
      <c r="E249" s="53" t="s">
        <v>196</v>
      </c>
      <c r="F249" s="54">
        <v>4.74</v>
      </c>
      <c r="G249" s="207"/>
      <c r="H249" s="54">
        <v>4.74</v>
      </c>
      <c r="I249" s="54"/>
      <c r="J249" s="207"/>
      <c r="K249" s="207"/>
      <c r="L249" s="207"/>
      <c r="M249" s="207"/>
    </row>
    <row r="250" spans="1:13" ht="15" customHeight="1">
      <c r="A250" s="207"/>
      <c r="B250" s="52"/>
      <c r="C250" s="51" t="s">
        <v>201</v>
      </c>
      <c r="D250" s="52"/>
      <c r="E250" s="53" t="s">
        <v>202</v>
      </c>
      <c r="F250" s="54">
        <v>3</v>
      </c>
      <c r="G250" s="207"/>
      <c r="H250" s="54">
        <v>3</v>
      </c>
      <c r="I250" s="54"/>
      <c r="J250" s="207"/>
      <c r="K250" s="207"/>
      <c r="L250" s="207"/>
      <c r="M250" s="207"/>
    </row>
    <row r="251" spans="1:13" ht="15" customHeight="1">
      <c r="A251" s="207"/>
      <c r="B251" s="51" t="s">
        <v>107</v>
      </c>
      <c r="C251" s="51" t="s">
        <v>107</v>
      </c>
      <c r="D251" s="51" t="s">
        <v>203</v>
      </c>
      <c r="E251" s="53" t="s">
        <v>204</v>
      </c>
      <c r="F251" s="54">
        <v>3</v>
      </c>
      <c r="G251" s="207"/>
      <c r="H251" s="54">
        <v>3</v>
      </c>
      <c r="I251" s="54"/>
      <c r="J251" s="207"/>
      <c r="K251" s="207"/>
      <c r="L251" s="207"/>
      <c r="M251" s="207"/>
    </row>
    <row r="252" spans="1:13" ht="15" customHeight="1">
      <c r="A252" s="207"/>
      <c r="B252" s="52"/>
      <c r="C252" s="51" t="s">
        <v>205</v>
      </c>
      <c r="D252" s="52"/>
      <c r="E252" s="53" t="s">
        <v>206</v>
      </c>
      <c r="F252" s="54">
        <v>3</v>
      </c>
      <c r="G252" s="207"/>
      <c r="H252" s="54">
        <v>3</v>
      </c>
      <c r="I252" s="54"/>
      <c r="J252" s="207"/>
      <c r="K252" s="207"/>
      <c r="L252" s="207"/>
      <c r="M252" s="207"/>
    </row>
    <row r="253" spans="1:13" ht="15" customHeight="1">
      <c r="A253" s="207"/>
      <c r="B253" s="51" t="s">
        <v>107</v>
      </c>
      <c r="C253" s="51" t="s">
        <v>107</v>
      </c>
      <c r="D253" s="51" t="s">
        <v>308</v>
      </c>
      <c r="E253" s="53" t="s">
        <v>309</v>
      </c>
      <c r="F253" s="54">
        <v>3</v>
      </c>
      <c r="G253" s="207"/>
      <c r="H253" s="54">
        <v>3</v>
      </c>
      <c r="I253" s="54"/>
      <c r="J253" s="207"/>
      <c r="K253" s="207"/>
      <c r="L253" s="207"/>
      <c r="M253" s="207"/>
    </row>
    <row r="254" spans="1:13" ht="15" customHeight="1">
      <c r="A254" s="207"/>
      <c r="B254" s="52"/>
      <c r="C254" s="51" t="s">
        <v>314</v>
      </c>
      <c r="D254" s="52"/>
      <c r="E254" s="53" t="s">
        <v>315</v>
      </c>
      <c r="F254" s="54">
        <v>1</v>
      </c>
      <c r="G254" s="207"/>
      <c r="H254" s="54">
        <v>1</v>
      </c>
      <c r="I254" s="54"/>
      <c r="J254" s="207"/>
      <c r="K254" s="207"/>
      <c r="L254" s="207"/>
      <c r="M254" s="207"/>
    </row>
    <row r="255" spans="1:13" ht="15" customHeight="1">
      <c r="A255" s="207"/>
      <c r="B255" s="51" t="s">
        <v>107</v>
      </c>
      <c r="C255" s="51" t="s">
        <v>107</v>
      </c>
      <c r="D255" s="51" t="s">
        <v>316</v>
      </c>
      <c r="E255" s="53" t="s">
        <v>317</v>
      </c>
      <c r="F255" s="54">
        <v>1</v>
      </c>
      <c r="G255" s="207"/>
      <c r="H255" s="54">
        <v>1</v>
      </c>
      <c r="I255" s="54"/>
      <c r="J255" s="207"/>
      <c r="K255" s="207"/>
      <c r="L255" s="207"/>
      <c r="M255" s="207"/>
    </row>
    <row r="256" spans="1:13" ht="15" customHeight="1">
      <c r="A256" s="207"/>
      <c r="B256" s="52"/>
      <c r="C256" s="51" t="s">
        <v>209</v>
      </c>
      <c r="D256" s="52"/>
      <c r="E256" s="53" t="s">
        <v>210</v>
      </c>
      <c r="F256" s="54">
        <v>1</v>
      </c>
      <c r="G256" s="207"/>
      <c r="H256" s="54">
        <v>1</v>
      </c>
      <c r="I256" s="54"/>
      <c r="J256" s="207"/>
      <c r="K256" s="207"/>
      <c r="L256" s="207"/>
      <c r="M256" s="207"/>
    </row>
    <row r="257" spans="1:13" ht="15" customHeight="1">
      <c r="A257" s="207"/>
      <c r="B257" s="51" t="s">
        <v>107</v>
      </c>
      <c r="C257" s="51" t="s">
        <v>107</v>
      </c>
      <c r="D257" s="51" t="s">
        <v>211</v>
      </c>
      <c r="E257" s="53" t="s">
        <v>212</v>
      </c>
      <c r="F257" s="54">
        <v>1</v>
      </c>
      <c r="G257" s="207"/>
      <c r="H257" s="54">
        <v>1</v>
      </c>
      <c r="I257" s="54"/>
      <c r="J257" s="207"/>
      <c r="K257" s="207"/>
      <c r="L257" s="207"/>
      <c r="M257" s="207"/>
    </row>
    <row r="258" spans="1:13" ht="15" customHeight="1">
      <c r="A258" s="207"/>
      <c r="B258" s="52"/>
      <c r="C258" s="51" t="s">
        <v>219</v>
      </c>
      <c r="D258" s="52"/>
      <c r="E258" s="53" t="s">
        <v>220</v>
      </c>
      <c r="F258" s="54">
        <v>8.68</v>
      </c>
      <c r="G258" s="207"/>
      <c r="H258" s="54">
        <v>8.68</v>
      </c>
      <c r="I258" s="54"/>
      <c r="J258" s="207"/>
      <c r="K258" s="207"/>
      <c r="L258" s="207"/>
      <c r="M258" s="207"/>
    </row>
    <row r="259" spans="1:13" ht="15" customHeight="1">
      <c r="A259" s="207"/>
      <c r="B259" s="51" t="s">
        <v>107</v>
      </c>
      <c r="C259" s="51" t="s">
        <v>107</v>
      </c>
      <c r="D259" s="51" t="s">
        <v>320</v>
      </c>
      <c r="E259" s="53" t="s">
        <v>321</v>
      </c>
      <c r="F259" s="54">
        <v>8.68</v>
      </c>
      <c r="G259" s="207"/>
      <c r="H259" s="54">
        <v>8.68</v>
      </c>
      <c r="I259" s="54"/>
      <c r="J259" s="207"/>
      <c r="K259" s="207"/>
      <c r="L259" s="207"/>
      <c r="M259" s="207"/>
    </row>
    <row r="260" spans="1:13" ht="15" customHeight="1">
      <c r="A260" s="207"/>
      <c r="B260" s="52"/>
      <c r="C260" s="51" t="s">
        <v>233</v>
      </c>
      <c r="D260" s="52"/>
      <c r="E260" s="53" t="s">
        <v>234</v>
      </c>
      <c r="F260" s="54">
        <v>5</v>
      </c>
      <c r="G260" s="207"/>
      <c r="H260" s="54">
        <v>5</v>
      </c>
      <c r="I260" s="54"/>
      <c r="J260" s="207"/>
      <c r="K260" s="207"/>
      <c r="L260" s="207"/>
      <c r="M260" s="207"/>
    </row>
    <row r="261" spans="1:13" ht="15" customHeight="1">
      <c r="A261" s="207"/>
      <c r="B261" s="51" t="s">
        <v>107</v>
      </c>
      <c r="C261" s="51" t="s">
        <v>107</v>
      </c>
      <c r="D261" s="51" t="s">
        <v>322</v>
      </c>
      <c r="E261" s="53" t="s">
        <v>323</v>
      </c>
      <c r="F261" s="54">
        <v>5</v>
      </c>
      <c r="G261" s="207"/>
      <c r="H261" s="54">
        <v>5</v>
      </c>
      <c r="I261" s="54"/>
      <c r="J261" s="207"/>
      <c r="K261" s="207"/>
      <c r="L261" s="207"/>
      <c r="M261" s="207"/>
    </row>
    <row r="262" spans="1:13" ht="15" customHeight="1">
      <c r="A262" s="207"/>
      <c r="B262" s="52"/>
      <c r="C262" s="51" t="s">
        <v>241</v>
      </c>
      <c r="D262" s="52"/>
      <c r="E262" s="53" t="s">
        <v>242</v>
      </c>
      <c r="F262" s="54">
        <v>34.83</v>
      </c>
      <c r="G262" s="207"/>
      <c r="H262" s="54">
        <v>34.83</v>
      </c>
      <c r="I262" s="54"/>
      <c r="J262" s="207"/>
      <c r="K262" s="207"/>
      <c r="L262" s="207"/>
      <c r="M262" s="207"/>
    </row>
    <row r="263" spans="1:13" ht="15" customHeight="1">
      <c r="A263" s="207"/>
      <c r="B263" s="51" t="s">
        <v>107</v>
      </c>
      <c r="C263" s="51" t="s">
        <v>107</v>
      </c>
      <c r="D263" s="51" t="s">
        <v>243</v>
      </c>
      <c r="E263" s="53" t="s">
        <v>244</v>
      </c>
      <c r="F263" s="54">
        <v>0.46</v>
      </c>
      <c r="G263" s="207"/>
      <c r="H263" s="54">
        <v>0.46</v>
      </c>
      <c r="I263" s="54"/>
      <c r="J263" s="207"/>
      <c r="K263" s="207"/>
      <c r="L263" s="207"/>
      <c r="M263" s="207"/>
    </row>
    <row r="264" spans="1:13" ht="15" customHeight="1">
      <c r="A264" s="207"/>
      <c r="B264" s="51" t="s">
        <v>107</v>
      </c>
      <c r="C264" s="51" t="s">
        <v>107</v>
      </c>
      <c r="D264" s="51" t="s">
        <v>245</v>
      </c>
      <c r="E264" s="53" t="s">
        <v>246</v>
      </c>
      <c r="F264" s="54">
        <v>34.37</v>
      </c>
      <c r="G264" s="207"/>
      <c r="H264" s="54">
        <v>34.37</v>
      </c>
      <c r="I264" s="54"/>
      <c r="J264" s="207"/>
      <c r="K264" s="207"/>
      <c r="L264" s="207"/>
      <c r="M264" s="207"/>
    </row>
    <row r="265" spans="1:13" ht="15" customHeight="1">
      <c r="A265" s="207"/>
      <c r="B265" s="51" t="s">
        <v>247</v>
      </c>
      <c r="C265" s="52"/>
      <c r="D265" s="52"/>
      <c r="E265" s="53" t="s">
        <v>73</v>
      </c>
      <c r="F265" s="54">
        <v>2.82</v>
      </c>
      <c r="G265" s="207"/>
      <c r="H265" s="207"/>
      <c r="I265" s="54">
        <v>2.82</v>
      </c>
      <c r="J265" s="207"/>
      <c r="K265" s="207"/>
      <c r="L265" s="207"/>
      <c r="M265" s="207"/>
    </row>
    <row r="266" spans="1:13" ht="15" customHeight="1">
      <c r="A266" s="207"/>
      <c r="B266" s="52"/>
      <c r="C266" s="51" t="s">
        <v>254</v>
      </c>
      <c r="D266" s="52"/>
      <c r="E266" s="53" t="s">
        <v>255</v>
      </c>
      <c r="F266" s="54">
        <v>2.76</v>
      </c>
      <c r="G266" s="207"/>
      <c r="H266" s="207"/>
      <c r="I266" s="54">
        <v>2.76</v>
      </c>
      <c r="J266" s="207"/>
      <c r="K266" s="207"/>
      <c r="L266" s="207"/>
      <c r="M266" s="207"/>
    </row>
    <row r="267" spans="1:13" ht="15" customHeight="1">
      <c r="A267" s="207"/>
      <c r="B267" s="51" t="s">
        <v>107</v>
      </c>
      <c r="C267" s="51" t="s">
        <v>107</v>
      </c>
      <c r="D267" s="51" t="s">
        <v>258</v>
      </c>
      <c r="E267" s="53" t="s">
        <v>259</v>
      </c>
      <c r="F267" s="54">
        <v>2.76</v>
      </c>
      <c r="G267" s="207"/>
      <c r="H267" s="207"/>
      <c r="I267" s="54">
        <v>2.76</v>
      </c>
      <c r="J267" s="207"/>
      <c r="K267" s="207"/>
      <c r="L267" s="207"/>
      <c r="M267" s="207"/>
    </row>
    <row r="268" spans="1:13" ht="15" customHeight="1">
      <c r="A268" s="207"/>
      <c r="B268" s="52"/>
      <c r="C268" s="51" t="s">
        <v>264</v>
      </c>
      <c r="D268" s="52"/>
      <c r="E268" s="53" t="s">
        <v>265</v>
      </c>
      <c r="F268" s="54">
        <v>0.06</v>
      </c>
      <c r="G268" s="207"/>
      <c r="H268" s="207"/>
      <c r="I268" s="54">
        <v>0.06</v>
      </c>
      <c r="J268" s="207"/>
      <c r="K268" s="207"/>
      <c r="L268" s="207"/>
      <c r="M268" s="207"/>
    </row>
    <row r="269" spans="1:13" ht="15" customHeight="1">
      <c r="A269" s="207"/>
      <c r="B269" s="51" t="s">
        <v>107</v>
      </c>
      <c r="C269" s="51" t="s">
        <v>107</v>
      </c>
      <c r="D269" s="51" t="s">
        <v>330</v>
      </c>
      <c r="E269" s="53" t="s">
        <v>331</v>
      </c>
      <c r="F269" s="54">
        <v>0.06</v>
      </c>
      <c r="G269" s="207"/>
      <c r="H269" s="207"/>
      <c r="I269" s="54">
        <v>0.06</v>
      </c>
      <c r="J269" s="207"/>
      <c r="K269" s="207"/>
      <c r="L269" s="207"/>
      <c r="M269" s="207"/>
    </row>
    <row r="270" spans="1:13" ht="15" customHeight="1">
      <c r="A270" s="208" t="s">
        <v>94</v>
      </c>
      <c r="B270" s="202"/>
      <c r="C270" s="202"/>
      <c r="D270" s="202"/>
      <c r="E270" s="153" t="s">
        <v>66</v>
      </c>
      <c r="F270" s="203">
        <v>226.2</v>
      </c>
      <c r="G270" s="208">
        <f>G271</f>
        <v>182.03</v>
      </c>
      <c r="H270" s="208">
        <f>H294</f>
        <v>41.74</v>
      </c>
      <c r="I270" s="203">
        <f>I301</f>
        <v>2.43</v>
      </c>
      <c r="J270" s="208"/>
      <c r="K270" s="208"/>
      <c r="L270" s="208"/>
      <c r="M270" s="208"/>
    </row>
    <row r="271" spans="1:13" ht="15" customHeight="1">
      <c r="A271" s="207"/>
      <c r="B271" s="51" t="s">
        <v>133</v>
      </c>
      <c r="C271" s="52"/>
      <c r="D271" s="52"/>
      <c r="E271" s="53" t="s">
        <v>71</v>
      </c>
      <c r="F271" s="54">
        <v>182.03</v>
      </c>
      <c r="G271" s="54">
        <v>182.03</v>
      </c>
      <c r="H271" s="207"/>
      <c r="I271" s="54"/>
      <c r="J271" s="207"/>
      <c r="K271" s="207"/>
      <c r="L271" s="207"/>
      <c r="M271" s="207"/>
    </row>
    <row r="272" spans="1:13" ht="15" customHeight="1">
      <c r="A272" s="207"/>
      <c r="B272" s="52"/>
      <c r="C272" s="51" t="s">
        <v>134</v>
      </c>
      <c r="D272" s="52"/>
      <c r="E272" s="53" t="s">
        <v>135</v>
      </c>
      <c r="F272" s="54">
        <v>85.13</v>
      </c>
      <c r="G272" s="54">
        <v>85.13</v>
      </c>
      <c r="H272" s="207"/>
      <c r="I272" s="54"/>
      <c r="J272" s="207"/>
      <c r="K272" s="207"/>
      <c r="L272" s="207"/>
      <c r="M272" s="207"/>
    </row>
    <row r="273" spans="1:13" ht="15" customHeight="1">
      <c r="A273" s="207"/>
      <c r="B273" s="51" t="s">
        <v>107</v>
      </c>
      <c r="C273" s="51" t="s">
        <v>107</v>
      </c>
      <c r="D273" s="51" t="s">
        <v>276</v>
      </c>
      <c r="E273" s="53" t="s">
        <v>277</v>
      </c>
      <c r="F273" s="54">
        <v>85.13</v>
      </c>
      <c r="G273" s="54">
        <v>85.13</v>
      </c>
      <c r="H273" s="207"/>
      <c r="I273" s="54"/>
      <c r="J273" s="207"/>
      <c r="K273" s="207"/>
      <c r="L273" s="207"/>
      <c r="M273" s="207"/>
    </row>
    <row r="274" spans="1:13" ht="15" customHeight="1">
      <c r="A274" s="207"/>
      <c r="B274" s="52"/>
      <c r="C274" s="51" t="s">
        <v>138</v>
      </c>
      <c r="D274" s="52"/>
      <c r="E274" s="53" t="s">
        <v>139</v>
      </c>
      <c r="F274" s="54">
        <v>3.89</v>
      </c>
      <c r="G274" s="54">
        <v>3.89</v>
      </c>
      <c r="H274" s="207"/>
      <c r="I274" s="54"/>
      <c r="J274" s="207"/>
      <c r="K274" s="207"/>
      <c r="L274" s="207"/>
      <c r="M274" s="207"/>
    </row>
    <row r="275" spans="1:13" ht="15" customHeight="1">
      <c r="A275" s="207"/>
      <c r="B275" s="51" t="s">
        <v>107</v>
      </c>
      <c r="C275" s="51" t="s">
        <v>107</v>
      </c>
      <c r="D275" s="51" t="s">
        <v>142</v>
      </c>
      <c r="E275" s="53" t="s">
        <v>143</v>
      </c>
      <c r="F275" s="54">
        <v>3.89</v>
      </c>
      <c r="G275" s="54">
        <v>3.89</v>
      </c>
      <c r="H275" s="207"/>
      <c r="I275" s="54"/>
      <c r="J275" s="207"/>
      <c r="K275" s="207"/>
      <c r="L275" s="207"/>
      <c r="M275" s="207"/>
    </row>
    <row r="276" spans="1:13" ht="15" customHeight="1">
      <c r="A276" s="207"/>
      <c r="B276" s="52"/>
      <c r="C276" s="51" t="s">
        <v>144</v>
      </c>
      <c r="D276" s="52"/>
      <c r="E276" s="53" t="s">
        <v>145</v>
      </c>
      <c r="F276" s="54">
        <v>5.24</v>
      </c>
      <c r="G276" s="54">
        <v>5.24</v>
      </c>
      <c r="H276" s="207"/>
      <c r="I276" s="54"/>
      <c r="J276" s="207"/>
      <c r="K276" s="207"/>
      <c r="L276" s="207"/>
      <c r="M276" s="207"/>
    </row>
    <row r="277" spans="1:13" ht="15" customHeight="1">
      <c r="A277" s="207"/>
      <c r="B277" s="51" t="s">
        <v>107</v>
      </c>
      <c r="C277" s="51" t="s">
        <v>107</v>
      </c>
      <c r="D277" s="51" t="s">
        <v>278</v>
      </c>
      <c r="E277" s="53" t="s">
        <v>279</v>
      </c>
      <c r="F277" s="54">
        <v>5.24</v>
      </c>
      <c r="G277" s="54">
        <v>5.24</v>
      </c>
      <c r="H277" s="207"/>
      <c r="I277" s="54"/>
      <c r="J277" s="207"/>
      <c r="K277" s="207"/>
      <c r="L277" s="207"/>
      <c r="M277" s="207"/>
    </row>
    <row r="278" spans="1:13" ht="15" customHeight="1">
      <c r="A278" s="207"/>
      <c r="B278" s="52"/>
      <c r="C278" s="51" t="s">
        <v>280</v>
      </c>
      <c r="D278" s="52"/>
      <c r="E278" s="53" t="s">
        <v>281</v>
      </c>
      <c r="F278" s="54">
        <v>38.05</v>
      </c>
      <c r="G278" s="54">
        <v>38.05</v>
      </c>
      <c r="H278" s="207"/>
      <c r="I278" s="54"/>
      <c r="J278" s="207"/>
      <c r="K278" s="207"/>
      <c r="L278" s="207"/>
      <c r="M278" s="207"/>
    </row>
    <row r="279" spans="1:13" ht="15" customHeight="1">
      <c r="A279" s="207"/>
      <c r="B279" s="51" t="s">
        <v>107</v>
      </c>
      <c r="C279" s="51" t="s">
        <v>107</v>
      </c>
      <c r="D279" s="51" t="s">
        <v>282</v>
      </c>
      <c r="E279" s="53" t="s">
        <v>283</v>
      </c>
      <c r="F279" s="54">
        <v>38.05</v>
      </c>
      <c r="G279" s="54">
        <v>38.05</v>
      </c>
      <c r="H279" s="207"/>
      <c r="I279" s="54"/>
      <c r="J279" s="207"/>
      <c r="K279" s="207"/>
      <c r="L279" s="207"/>
      <c r="M279" s="207"/>
    </row>
    <row r="280" spans="1:13" ht="15" customHeight="1">
      <c r="A280" s="207"/>
      <c r="B280" s="52"/>
      <c r="C280" s="51" t="s">
        <v>152</v>
      </c>
      <c r="D280" s="52"/>
      <c r="E280" s="53" t="s">
        <v>153</v>
      </c>
      <c r="F280" s="54">
        <v>19.96</v>
      </c>
      <c r="G280" s="54">
        <v>19.96</v>
      </c>
      <c r="H280" s="207"/>
      <c r="I280" s="54"/>
      <c r="J280" s="207"/>
      <c r="K280" s="207"/>
      <c r="L280" s="207"/>
      <c r="M280" s="207"/>
    </row>
    <row r="281" spans="1:13" ht="15" customHeight="1">
      <c r="A281" s="207"/>
      <c r="B281" s="51" t="s">
        <v>107</v>
      </c>
      <c r="C281" s="51" t="s">
        <v>107</v>
      </c>
      <c r="D281" s="51" t="s">
        <v>284</v>
      </c>
      <c r="E281" s="53" t="s">
        <v>285</v>
      </c>
      <c r="F281" s="54">
        <v>19.96</v>
      </c>
      <c r="G281" s="54">
        <v>19.96</v>
      </c>
      <c r="H281" s="207"/>
      <c r="I281" s="54"/>
      <c r="J281" s="207"/>
      <c r="K281" s="207"/>
      <c r="L281" s="207"/>
      <c r="M281" s="207"/>
    </row>
    <row r="282" spans="1:13" ht="15" customHeight="1">
      <c r="A282" s="207"/>
      <c r="B282" s="52"/>
      <c r="C282" s="51" t="s">
        <v>338</v>
      </c>
      <c r="D282" s="52"/>
      <c r="E282" s="53" t="s">
        <v>339</v>
      </c>
      <c r="F282" s="54">
        <v>7.99</v>
      </c>
      <c r="G282" s="54">
        <v>7.99</v>
      </c>
      <c r="H282" s="207"/>
      <c r="I282" s="54"/>
      <c r="J282" s="207"/>
      <c r="K282" s="207"/>
      <c r="L282" s="207"/>
      <c r="M282" s="207"/>
    </row>
    <row r="283" spans="1:13" ht="15" customHeight="1">
      <c r="A283" s="207"/>
      <c r="B283" s="51" t="s">
        <v>107</v>
      </c>
      <c r="C283" s="51" t="s">
        <v>107</v>
      </c>
      <c r="D283" s="51" t="s">
        <v>340</v>
      </c>
      <c r="E283" s="53" t="s">
        <v>341</v>
      </c>
      <c r="F283" s="54">
        <v>7.99</v>
      </c>
      <c r="G283" s="54">
        <v>7.99</v>
      </c>
      <c r="H283" s="207"/>
      <c r="I283" s="54"/>
      <c r="J283" s="207"/>
      <c r="K283" s="207"/>
      <c r="L283" s="207"/>
      <c r="M283" s="207"/>
    </row>
    <row r="284" spans="1:13" ht="15" customHeight="1">
      <c r="A284" s="207"/>
      <c r="B284" s="52"/>
      <c r="C284" s="51" t="s">
        <v>156</v>
      </c>
      <c r="D284" s="52"/>
      <c r="E284" s="53" t="s">
        <v>157</v>
      </c>
      <c r="F284" s="54">
        <v>7.34</v>
      </c>
      <c r="G284" s="54">
        <v>7.34</v>
      </c>
      <c r="H284" s="207"/>
      <c r="I284" s="54"/>
      <c r="J284" s="207"/>
      <c r="K284" s="207"/>
      <c r="L284" s="207"/>
      <c r="M284" s="207"/>
    </row>
    <row r="285" spans="1:13" ht="15" customHeight="1">
      <c r="A285" s="207"/>
      <c r="B285" s="51" t="s">
        <v>107</v>
      </c>
      <c r="C285" s="51" t="s">
        <v>107</v>
      </c>
      <c r="D285" s="51" t="s">
        <v>286</v>
      </c>
      <c r="E285" s="53" t="s">
        <v>287</v>
      </c>
      <c r="F285" s="54">
        <v>7.34</v>
      </c>
      <c r="G285" s="54">
        <v>7.34</v>
      </c>
      <c r="H285" s="207"/>
      <c r="I285" s="54"/>
      <c r="J285" s="207"/>
      <c r="K285" s="207"/>
      <c r="L285" s="207"/>
      <c r="M285" s="207"/>
    </row>
    <row r="286" spans="1:13" ht="15" customHeight="1">
      <c r="A286" s="207"/>
      <c r="B286" s="52"/>
      <c r="C286" s="51" t="s">
        <v>160</v>
      </c>
      <c r="D286" s="52"/>
      <c r="E286" s="53" t="s">
        <v>161</v>
      </c>
      <c r="F286" s="54">
        <v>1.35</v>
      </c>
      <c r="G286" s="54">
        <v>1.35</v>
      </c>
      <c r="H286" s="207"/>
      <c r="I286" s="54"/>
      <c r="J286" s="207"/>
      <c r="K286" s="207"/>
      <c r="L286" s="207"/>
      <c r="M286" s="207"/>
    </row>
    <row r="287" spans="1:13" ht="15" customHeight="1">
      <c r="A287" s="207"/>
      <c r="B287" s="51" t="s">
        <v>107</v>
      </c>
      <c r="C287" s="51" t="s">
        <v>107</v>
      </c>
      <c r="D287" s="51" t="s">
        <v>288</v>
      </c>
      <c r="E287" s="53" t="s">
        <v>289</v>
      </c>
      <c r="F287" s="54">
        <v>0.52</v>
      </c>
      <c r="G287" s="54">
        <v>0.52</v>
      </c>
      <c r="H287" s="207"/>
      <c r="I287" s="54"/>
      <c r="J287" s="207"/>
      <c r="K287" s="207"/>
      <c r="L287" s="207"/>
      <c r="M287" s="207"/>
    </row>
    <row r="288" spans="1:13" ht="15" customHeight="1">
      <c r="A288" s="207"/>
      <c r="B288" s="51" t="s">
        <v>107</v>
      </c>
      <c r="C288" s="51" t="s">
        <v>107</v>
      </c>
      <c r="D288" s="51" t="s">
        <v>290</v>
      </c>
      <c r="E288" s="53" t="s">
        <v>291</v>
      </c>
      <c r="F288" s="54">
        <v>0.63</v>
      </c>
      <c r="G288" s="54">
        <v>0.63</v>
      </c>
      <c r="H288" s="207"/>
      <c r="I288" s="54"/>
      <c r="J288" s="207"/>
      <c r="K288" s="207"/>
      <c r="L288" s="207"/>
      <c r="M288" s="207"/>
    </row>
    <row r="289" spans="1:13" ht="15" customHeight="1">
      <c r="A289" s="207"/>
      <c r="B289" s="51" t="s">
        <v>107</v>
      </c>
      <c r="C289" s="51" t="s">
        <v>107</v>
      </c>
      <c r="D289" s="51" t="s">
        <v>292</v>
      </c>
      <c r="E289" s="53" t="s">
        <v>293</v>
      </c>
      <c r="F289" s="54">
        <v>0.2</v>
      </c>
      <c r="G289" s="54">
        <v>0.2</v>
      </c>
      <c r="H289" s="207"/>
      <c r="I289" s="54"/>
      <c r="J289" s="207"/>
      <c r="K289" s="207"/>
      <c r="L289" s="207"/>
      <c r="M289" s="207"/>
    </row>
    <row r="290" spans="1:13" ht="15" customHeight="1">
      <c r="A290" s="207"/>
      <c r="B290" s="52"/>
      <c r="C290" s="51" t="s">
        <v>164</v>
      </c>
      <c r="D290" s="52"/>
      <c r="E290" s="53" t="s">
        <v>165</v>
      </c>
      <c r="F290" s="54">
        <v>12.12</v>
      </c>
      <c r="G290" s="54">
        <v>12.12</v>
      </c>
      <c r="H290" s="207"/>
      <c r="I290" s="54"/>
      <c r="J290" s="207"/>
      <c r="K290" s="207"/>
      <c r="L290" s="207"/>
      <c r="M290" s="207"/>
    </row>
    <row r="291" spans="1:13" ht="15" customHeight="1">
      <c r="A291" s="207"/>
      <c r="B291" s="51" t="s">
        <v>107</v>
      </c>
      <c r="C291" s="51" t="s">
        <v>107</v>
      </c>
      <c r="D291" s="51" t="s">
        <v>294</v>
      </c>
      <c r="E291" s="53" t="s">
        <v>295</v>
      </c>
      <c r="F291" s="54">
        <v>12.12</v>
      </c>
      <c r="G291" s="54">
        <v>12.12</v>
      </c>
      <c r="H291" s="207"/>
      <c r="I291" s="54"/>
      <c r="J291" s="207"/>
      <c r="K291" s="207"/>
      <c r="L291" s="207"/>
      <c r="M291" s="207"/>
    </row>
    <row r="292" spans="1:13" ht="15" customHeight="1">
      <c r="A292" s="207"/>
      <c r="B292" s="52"/>
      <c r="C292" s="51" t="s">
        <v>296</v>
      </c>
      <c r="D292" s="52"/>
      <c r="E292" s="53" t="s">
        <v>297</v>
      </c>
      <c r="F292" s="54">
        <v>0.96</v>
      </c>
      <c r="G292" s="54">
        <v>0.96</v>
      </c>
      <c r="H292" s="207"/>
      <c r="I292" s="54"/>
      <c r="J292" s="207"/>
      <c r="K292" s="207"/>
      <c r="L292" s="207"/>
      <c r="M292" s="207"/>
    </row>
    <row r="293" spans="1:13" ht="15" customHeight="1">
      <c r="A293" s="207"/>
      <c r="B293" s="51" t="s">
        <v>107</v>
      </c>
      <c r="C293" s="51" t="s">
        <v>107</v>
      </c>
      <c r="D293" s="51" t="s">
        <v>342</v>
      </c>
      <c r="E293" s="53" t="s">
        <v>343</v>
      </c>
      <c r="F293" s="54">
        <v>0.96</v>
      </c>
      <c r="G293" s="54">
        <v>0.96</v>
      </c>
      <c r="H293" s="207"/>
      <c r="I293" s="54"/>
      <c r="J293" s="207"/>
      <c r="K293" s="207"/>
      <c r="L293" s="207"/>
      <c r="M293" s="207"/>
    </row>
    <row r="294" spans="1:13" ht="15" customHeight="1">
      <c r="A294" s="207"/>
      <c r="B294" s="51" t="s">
        <v>168</v>
      </c>
      <c r="C294" s="52"/>
      <c r="D294" s="52"/>
      <c r="E294" s="53" t="s">
        <v>72</v>
      </c>
      <c r="F294" s="54">
        <v>41.74</v>
      </c>
      <c r="G294" s="207"/>
      <c r="H294" s="54">
        <v>41.74</v>
      </c>
      <c r="I294" s="54"/>
      <c r="J294" s="207"/>
      <c r="K294" s="207"/>
      <c r="L294" s="207"/>
      <c r="M294" s="207"/>
    </row>
    <row r="295" spans="1:13" ht="15" customHeight="1">
      <c r="A295" s="207"/>
      <c r="B295" s="52"/>
      <c r="C295" s="51" t="s">
        <v>169</v>
      </c>
      <c r="D295" s="52"/>
      <c r="E295" s="53" t="s">
        <v>170</v>
      </c>
      <c r="F295" s="54">
        <v>29.25</v>
      </c>
      <c r="G295" s="207"/>
      <c r="H295" s="54">
        <v>29.25</v>
      </c>
      <c r="I295" s="54"/>
      <c r="J295" s="207"/>
      <c r="K295" s="207"/>
      <c r="L295" s="207"/>
      <c r="M295" s="207"/>
    </row>
    <row r="296" spans="1:13" ht="15" customHeight="1">
      <c r="A296" s="207"/>
      <c r="B296" s="51" t="s">
        <v>107</v>
      </c>
      <c r="C296" s="51" t="s">
        <v>107</v>
      </c>
      <c r="D296" s="51" t="s">
        <v>171</v>
      </c>
      <c r="E296" s="53" t="s">
        <v>172</v>
      </c>
      <c r="F296" s="54">
        <v>29.25</v>
      </c>
      <c r="G296" s="207"/>
      <c r="H296" s="54">
        <v>29.25</v>
      </c>
      <c r="I296" s="54"/>
      <c r="J296" s="207"/>
      <c r="K296" s="207"/>
      <c r="L296" s="207"/>
      <c r="M296" s="207"/>
    </row>
    <row r="297" spans="1:13" ht="15" customHeight="1">
      <c r="A297" s="207"/>
      <c r="B297" s="52"/>
      <c r="C297" s="51" t="s">
        <v>233</v>
      </c>
      <c r="D297" s="52"/>
      <c r="E297" s="53" t="s">
        <v>234</v>
      </c>
      <c r="F297" s="54">
        <v>12</v>
      </c>
      <c r="G297" s="207"/>
      <c r="H297" s="54">
        <v>12</v>
      </c>
      <c r="I297" s="54"/>
      <c r="J297" s="207"/>
      <c r="K297" s="207"/>
      <c r="L297" s="207"/>
      <c r="M297" s="207"/>
    </row>
    <row r="298" spans="1:13" ht="15" customHeight="1">
      <c r="A298" s="207"/>
      <c r="B298" s="51" t="s">
        <v>107</v>
      </c>
      <c r="C298" s="51" t="s">
        <v>107</v>
      </c>
      <c r="D298" s="51" t="s">
        <v>322</v>
      </c>
      <c r="E298" s="53" t="s">
        <v>323</v>
      </c>
      <c r="F298" s="54">
        <v>12</v>
      </c>
      <c r="G298" s="207"/>
      <c r="H298" s="54">
        <v>12</v>
      </c>
      <c r="I298" s="54"/>
      <c r="J298" s="207"/>
      <c r="K298" s="207"/>
      <c r="L298" s="207"/>
      <c r="M298" s="207"/>
    </row>
    <row r="299" spans="1:13" ht="15" customHeight="1">
      <c r="A299" s="207"/>
      <c r="B299" s="52"/>
      <c r="C299" s="51" t="s">
        <v>241</v>
      </c>
      <c r="D299" s="52"/>
      <c r="E299" s="53" t="s">
        <v>242</v>
      </c>
      <c r="F299" s="54">
        <v>0.49</v>
      </c>
      <c r="G299" s="207"/>
      <c r="H299" s="54">
        <v>0.49</v>
      </c>
      <c r="I299" s="54"/>
      <c r="J299" s="207"/>
      <c r="K299" s="207"/>
      <c r="L299" s="207"/>
      <c r="M299" s="207"/>
    </row>
    <row r="300" spans="1:13" ht="15" customHeight="1">
      <c r="A300" s="207"/>
      <c r="B300" s="51" t="s">
        <v>107</v>
      </c>
      <c r="C300" s="51" t="s">
        <v>107</v>
      </c>
      <c r="D300" s="51" t="s">
        <v>243</v>
      </c>
      <c r="E300" s="53" t="s">
        <v>244</v>
      </c>
      <c r="F300" s="54">
        <v>0.49</v>
      </c>
      <c r="G300" s="207"/>
      <c r="H300" s="54">
        <v>0.49</v>
      </c>
      <c r="I300" s="54"/>
      <c r="J300" s="207"/>
      <c r="K300" s="207"/>
      <c r="L300" s="207"/>
      <c r="M300" s="207"/>
    </row>
    <row r="301" spans="1:13" ht="15" customHeight="1">
      <c r="A301" s="207"/>
      <c r="B301" s="51" t="s">
        <v>247</v>
      </c>
      <c r="C301" s="52"/>
      <c r="D301" s="52"/>
      <c r="E301" s="53" t="s">
        <v>73</v>
      </c>
      <c r="F301" s="54">
        <v>2.43</v>
      </c>
      <c r="G301" s="207"/>
      <c r="H301" s="207"/>
      <c r="I301" s="54">
        <v>2.43</v>
      </c>
      <c r="J301" s="207"/>
      <c r="K301" s="207"/>
      <c r="L301" s="207"/>
      <c r="M301" s="207"/>
    </row>
    <row r="302" spans="1:13" ht="15" customHeight="1">
      <c r="A302" s="207"/>
      <c r="B302" s="52"/>
      <c r="C302" s="51" t="s">
        <v>254</v>
      </c>
      <c r="D302" s="52"/>
      <c r="E302" s="53" t="s">
        <v>255</v>
      </c>
      <c r="F302" s="54">
        <v>1.85</v>
      </c>
      <c r="G302" s="207"/>
      <c r="H302" s="207"/>
      <c r="I302" s="54">
        <v>1.85</v>
      </c>
      <c r="J302" s="207"/>
      <c r="K302" s="207"/>
      <c r="L302" s="207"/>
      <c r="M302" s="207"/>
    </row>
    <row r="303" spans="1:13" ht="15" customHeight="1">
      <c r="A303" s="207"/>
      <c r="B303" s="51" t="s">
        <v>107</v>
      </c>
      <c r="C303" s="51" t="s">
        <v>107</v>
      </c>
      <c r="D303" s="51" t="s">
        <v>258</v>
      </c>
      <c r="E303" s="53" t="s">
        <v>259</v>
      </c>
      <c r="F303" s="54">
        <v>1.85</v>
      </c>
      <c r="G303" s="207"/>
      <c r="H303" s="207"/>
      <c r="I303" s="54">
        <v>1.85</v>
      </c>
      <c r="J303" s="207"/>
      <c r="K303" s="207"/>
      <c r="L303" s="207"/>
      <c r="M303" s="207"/>
    </row>
    <row r="304" spans="1:13" ht="15" customHeight="1">
      <c r="A304" s="207"/>
      <c r="B304" s="52"/>
      <c r="C304" s="51" t="s">
        <v>264</v>
      </c>
      <c r="D304" s="52"/>
      <c r="E304" s="53" t="s">
        <v>265</v>
      </c>
      <c r="F304" s="54">
        <v>0.58</v>
      </c>
      <c r="G304" s="207"/>
      <c r="H304" s="207"/>
      <c r="I304" s="54">
        <v>0.58</v>
      </c>
      <c r="J304" s="207"/>
      <c r="K304" s="207"/>
      <c r="L304" s="207"/>
      <c r="M304" s="207"/>
    </row>
    <row r="305" spans="1:13" ht="15" customHeight="1">
      <c r="A305" s="207"/>
      <c r="B305" s="51" t="s">
        <v>107</v>
      </c>
      <c r="C305" s="51" t="s">
        <v>107</v>
      </c>
      <c r="D305" s="51" t="s">
        <v>330</v>
      </c>
      <c r="E305" s="53" t="s">
        <v>331</v>
      </c>
      <c r="F305" s="54">
        <v>0.58</v>
      </c>
      <c r="G305" s="207"/>
      <c r="H305" s="207"/>
      <c r="I305" s="54">
        <v>0.58</v>
      </c>
      <c r="J305" s="207"/>
      <c r="K305" s="207"/>
      <c r="L305" s="207"/>
      <c r="M305" s="207"/>
    </row>
    <row r="306" spans="1:13" s="58" customFormat="1" ht="15" customHeight="1">
      <c r="A306" s="208" t="s">
        <v>79</v>
      </c>
      <c r="B306" s="202"/>
      <c r="C306" s="202"/>
      <c r="D306" s="202"/>
      <c r="E306" s="153" t="s">
        <v>66</v>
      </c>
      <c r="F306" s="203">
        <v>617.2</v>
      </c>
      <c r="G306" s="208">
        <f>G307</f>
        <v>458.6</v>
      </c>
      <c r="H306" s="208">
        <f>H328</f>
        <v>143.48</v>
      </c>
      <c r="I306" s="203">
        <f>I362</f>
        <v>15.12</v>
      </c>
      <c r="J306" s="208"/>
      <c r="K306" s="208"/>
      <c r="L306" s="208"/>
      <c r="M306" s="208"/>
    </row>
    <row r="307" spans="1:13" ht="15" customHeight="1">
      <c r="A307" s="207"/>
      <c r="B307" s="51" t="s">
        <v>133</v>
      </c>
      <c r="C307" s="52"/>
      <c r="D307" s="52"/>
      <c r="E307" s="53" t="s">
        <v>71</v>
      </c>
      <c r="F307" s="54">
        <v>458.6</v>
      </c>
      <c r="G307" s="54">
        <v>458.6</v>
      </c>
      <c r="H307" s="207"/>
      <c r="I307" s="54"/>
      <c r="J307" s="207"/>
      <c r="K307" s="207"/>
      <c r="L307" s="207"/>
      <c r="M307" s="207"/>
    </row>
    <row r="308" spans="1:13" ht="15" customHeight="1">
      <c r="A308" s="207"/>
      <c r="B308" s="52"/>
      <c r="C308" s="51" t="s">
        <v>134</v>
      </c>
      <c r="D308" s="52"/>
      <c r="E308" s="53" t="s">
        <v>135</v>
      </c>
      <c r="F308" s="54">
        <v>180.55</v>
      </c>
      <c r="G308" s="54">
        <v>180.55</v>
      </c>
      <c r="H308" s="207"/>
      <c r="I308" s="54"/>
      <c r="J308" s="207"/>
      <c r="K308" s="207"/>
      <c r="L308" s="207"/>
      <c r="M308" s="207"/>
    </row>
    <row r="309" spans="1:13" ht="15" customHeight="1">
      <c r="A309" s="207"/>
      <c r="B309" s="51" t="s">
        <v>107</v>
      </c>
      <c r="C309" s="51" t="s">
        <v>107</v>
      </c>
      <c r="D309" s="51" t="s">
        <v>276</v>
      </c>
      <c r="E309" s="53" t="s">
        <v>277</v>
      </c>
      <c r="F309" s="54">
        <v>180.55</v>
      </c>
      <c r="G309" s="54">
        <v>180.55</v>
      </c>
      <c r="H309" s="207"/>
      <c r="I309" s="54"/>
      <c r="J309" s="207"/>
      <c r="K309" s="207"/>
      <c r="L309" s="207"/>
      <c r="M309" s="207"/>
    </row>
    <row r="310" spans="1:13" ht="15" customHeight="1">
      <c r="A310" s="207"/>
      <c r="B310" s="52"/>
      <c r="C310" s="51" t="s">
        <v>138</v>
      </c>
      <c r="D310" s="52"/>
      <c r="E310" s="53" t="s">
        <v>139</v>
      </c>
      <c r="F310" s="54">
        <v>11.29</v>
      </c>
      <c r="G310" s="54">
        <v>11.29</v>
      </c>
      <c r="H310" s="207"/>
      <c r="I310" s="54"/>
      <c r="J310" s="207"/>
      <c r="K310" s="207"/>
      <c r="L310" s="207"/>
      <c r="M310" s="207"/>
    </row>
    <row r="311" spans="1:13" ht="15" customHeight="1">
      <c r="A311" s="207"/>
      <c r="B311" s="51" t="s">
        <v>107</v>
      </c>
      <c r="C311" s="51" t="s">
        <v>107</v>
      </c>
      <c r="D311" s="51" t="s">
        <v>142</v>
      </c>
      <c r="E311" s="53" t="s">
        <v>143</v>
      </c>
      <c r="F311" s="54">
        <v>11.29</v>
      </c>
      <c r="G311" s="54">
        <v>11.29</v>
      </c>
      <c r="H311" s="207"/>
      <c r="I311" s="54"/>
      <c r="J311" s="207"/>
      <c r="K311" s="207"/>
      <c r="L311" s="207"/>
      <c r="M311" s="207"/>
    </row>
    <row r="312" spans="1:13" ht="15" customHeight="1">
      <c r="A312" s="207"/>
      <c r="B312" s="52"/>
      <c r="C312" s="51" t="s">
        <v>144</v>
      </c>
      <c r="D312" s="52"/>
      <c r="E312" s="53" t="s">
        <v>145</v>
      </c>
      <c r="F312" s="54">
        <v>14.01</v>
      </c>
      <c r="G312" s="54">
        <v>14.01</v>
      </c>
      <c r="H312" s="207"/>
      <c r="I312" s="54"/>
      <c r="J312" s="207"/>
      <c r="K312" s="207"/>
      <c r="L312" s="207"/>
      <c r="M312" s="207"/>
    </row>
    <row r="313" spans="1:13" ht="15" customHeight="1">
      <c r="A313" s="207"/>
      <c r="B313" s="51" t="s">
        <v>107</v>
      </c>
      <c r="C313" s="51" t="s">
        <v>107</v>
      </c>
      <c r="D313" s="51" t="s">
        <v>278</v>
      </c>
      <c r="E313" s="53" t="s">
        <v>279</v>
      </c>
      <c r="F313" s="54">
        <v>14.01</v>
      </c>
      <c r="G313" s="54">
        <v>14.01</v>
      </c>
      <c r="H313" s="207"/>
      <c r="I313" s="54"/>
      <c r="J313" s="207"/>
      <c r="K313" s="207"/>
      <c r="L313" s="207"/>
      <c r="M313" s="207"/>
    </row>
    <row r="314" spans="1:13" ht="15" customHeight="1">
      <c r="A314" s="207"/>
      <c r="B314" s="52"/>
      <c r="C314" s="51" t="s">
        <v>280</v>
      </c>
      <c r="D314" s="52"/>
      <c r="E314" s="53" t="s">
        <v>281</v>
      </c>
      <c r="F314" s="54">
        <v>111.95</v>
      </c>
      <c r="G314" s="54">
        <v>111.95</v>
      </c>
      <c r="H314" s="207"/>
      <c r="I314" s="54"/>
      <c r="J314" s="207"/>
      <c r="K314" s="207"/>
      <c r="L314" s="207"/>
      <c r="M314" s="207"/>
    </row>
    <row r="315" spans="1:13" ht="15" customHeight="1">
      <c r="A315" s="207"/>
      <c r="B315" s="51" t="s">
        <v>107</v>
      </c>
      <c r="C315" s="51" t="s">
        <v>107</v>
      </c>
      <c r="D315" s="51" t="s">
        <v>282</v>
      </c>
      <c r="E315" s="53" t="s">
        <v>283</v>
      </c>
      <c r="F315" s="54">
        <v>111.95</v>
      </c>
      <c r="G315" s="54">
        <v>111.95</v>
      </c>
      <c r="H315" s="207"/>
      <c r="I315" s="54"/>
      <c r="J315" s="207"/>
      <c r="K315" s="207"/>
      <c r="L315" s="207"/>
      <c r="M315" s="207"/>
    </row>
    <row r="316" spans="1:13" ht="15" customHeight="1">
      <c r="A316" s="207"/>
      <c r="B316" s="52"/>
      <c r="C316" s="51" t="s">
        <v>152</v>
      </c>
      <c r="D316" s="52"/>
      <c r="E316" s="53" t="s">
        <v>153</v>
      </c>
      <c r="F316" s="54">
        <v>54.33</v>
      </c>
      <c r="G316" s="54">
        <v>54.33</v>
      </c>
      <c r="H316" s="207"/>
      <c r="I316" s="54"/>
      <c r="J316" s="207"/>
      <c r="K316" s="207"/>
      <c r="L316" s="207"/>
      <c r="M316" s="207"/>
    </row>
    <row r="317" spans="1:13" ht="15" customHeight="1">
      <c r="A317" s="207"/>
      <c r="B317" s="51" t="s">
        <v>107</v>
      </c>
      <c r="C317" s="51" t="s">
        <v>107</v>
      </c>
      <c r="D317" s="51" t="s">
        <v>284</v>
      </c>
      <c r="E317" s="53" t="s">
        <v>285</v>
      </c>
      <c r="F317" s="54">
        <v>54.33</v>
      </c>
      <c r="G317" s="54">
        <v>54.33</v>
      </c>
      <c r="H317" s="207"/>
      <c r="I317" s="54"/>
      <c r="J317" s="207"/>
      <c r="K317" s="207"/>
      <c r="L317" s="207"/>
      <c r="M317" s="207"/>
    </row>
    <row r="318" spans="1:13" ht="15" customHeight="1">
      <c r="A318" s="207"/>
      <c r="B318" s="52"/>
      <c r="C318" s="51" t="s">
        <v>338</v>
      </c>
      <c r="D318" s="52"/>
      <c r="E318" s="53" t="s">
        <v>339</v>
      </c>
      <c r="F318" s="54">
        <v>21.73</v>
      </c>
      <c r="G318" s="54">
        <v>21.73</v>
      </c>
      <c r="H318" s="207"/>
      <c r="I318" s="54"/>
      <c r="J318" s="207"/>
      <c r="K318" s="207"/>
      <c r="L318" s="207"/>
      <c r="M318" s="207"/>
    </row>
    <row r="319" spans="1:13" ht="15" customHeight="1">
      <c r="A319" s="207"/>
      <c r="B319" s="51" t="s">
        <v>107</v>
      </c>
      <c r="C319" s="51" t="s">
        <v>107</v>
      </c>
      <c r="D319" s="51" t="s">
        <v>340</v>
      </c>
      <c r="E319" s="53" t="s">
        <v>341</v>
      </c>
      <c r="F319" s="54">
        <v>21.73</v>
      </c>
      <c r="G319" s="54">
        <v>21.73</v>
      </c>
      <c r="H319" s="207"/>
      <c r="I319" s="54"/>
      <c r="J319" s="207"/>
      <c r="K319" s="207"/>
      <c r="L319" s="207"/>
      <c r="M319" s="207"/>
    </row>
    <row r="320" spans="1:13" ht="15" customHeight="1">
      <c r="A320" s="207"/>
      <c r="B320" s="52"/>
      <c r="C320" s="51" t="s">
        <v>156</v>
      </c>
      <c r="D320" s="52"/>
      <c r="E320" s="53" t="s">
        <v>157</v>
      </c>
      <c r="F320" s="54">
        <v>20.39</v>
      </c>
      <c r="G320" s="54">
        <v>20.39</v>
      </c>
      <c r="H320" s="207"/>
      <c r="I320" s="54"/>
      <c r="J320" s="207"/>
      <c r="K320" s="207"/>
      <c r="L320" s="207"/>
      <c r="M320" s="207"/>
    </row>
    <row r="321" spans="1:13" ht="15" customHeight="1">
      <c r="A321" s="207"/>
      <c r="B321" s="51" t="s">
        <v>107</v>
      </c>
      <c r="C321" s="51" t="s">
        <v>107</v>
      </c>
      <c r="D321" s="51" t="s">
        <v>286</v>
      </c>
      <c r="E321" s="53" t="s">
        <v>287</v>
      </c>
      <c r="F321" s="54">
        <v>20.39</v>
      </c>
      <c r="G321" s="54">
        <v>20.39</v>
      </c>
      <c r="H321" s="207"/>
      <c r="I321" s="54"/>
      <c r="J321" s="207"/>
      <c r="K321" s="207"/>
      <c r="L321" s="207"/>
      <c r="M321" s="207"/>
    </row>
    <row r="322" spans="1:13" ht="15" customHeight="1">
      <c r="A322" s="207"/>
      <c r="B322" s="52"/>
      <c r="C322" s="51" t="s">
        <v>160</v>
      </c>
      <c r="D322" s="52"/>
      <c r="E322" s="53" t="s">
        <v>161</v>
      </c>
      <c r="F322" s="54">
        <v>10.74</v>
      </c>
      <c r="G322" s="54">
        <v>10.74</v>
      </c>
      <c r="H322" s="207"/>
      <c r="I322" s="54"/>
      <c r="J322" s="207"/>
      <c r="K322" s="207"/>
      <c r="L322" s="207"/>
      <c r="M322" s="207"/>
    </row>
    <row r="323" spans="1:13" ht="15" customHeight="1">
      <c r="A323" s="207"/>
      <c r="B323" s="51" t="s">
        <v>107</v>
      </c>
      <c r="C323" s="51" t="s">
        <v>107</v>
      </c>
      <c r="D323" s="51" t="s">
        <v>288</v>
      </c>
      <c r="E323" s="53" t="s">
        <v>289</v>
      </c>
      <c r="F323" s="54">
        <v>1.46</v>
      </c>
      <c r="G323" s="54">
        <v>1.46</v>
      </c>
      <c r="H323" s="207"/>
      <c r="I323" s="54"/>
      <c r="J323" s="207"/>
      <c r="K323" s="207"/>
      <c r="L323" s="207"/>
      <c r="M323" s="207"/>
    </row>
    <row r="324" spans="1:13" ht="15" customHeight="1">
      <c r="A324" s="207"/>
      <c r="B324" s="51" t="s">
        <v>107</v>
      </c>
      <c r="C324" s="51" t="s">
        <v>107</v>
      </c>
      <c r="D324" s="51" t="s">
        <v>290</v>
      </c>
      <c r="E324" s="53" t="s">
        <v>291</v>
      </c>
      <c r="F324" s="54">
        <v>1.75</v>
      </c>
      <c r="G324" s="54">
        <v>1.75</v>
      </c>
      <c r="H324" s="207"/>
      <c r="I324" s="54"/>
      <c r="J324" s="207"/>
      <c r="K324" s="207"/>
      <c r="L324" s="207"/>
      <c r="M324" s="207"/>
    </row>
    <row r="325" spans="1:13" ht="15" customHeight="1">
      <c r="A325" s="207"/>
      <c r="B325" s="51" t="s">
        <v>107</v>
      </c>
      <c r="C325" s="51" t="s">
        <v>107</v>
      </c>
      <c r="D325" s="51" t="s">
        <v>292</v>
      </c>
      <c r="E325" s="53" t="s">
        <v>293</v>
      </c>
      <c r="F325" s="54">
        <v>7.53</v>
      </c>
      <c r="G325" s="54">
        <v>7.53</v>
      </c>
      <c r="H325" s="207"/>
      <c r="I325" s="54"/>
      <c r="J325" s="207"/>
      <c r="K325" s="207"/>
      <c r="L325" s="207"/>
      <c r="M325" s="207"/>
    </row>
    <row r="326" spans="1:13" ht="15" customHeight="1">
      <c r="A326" s="207"/>
      <c r="B326" s="52"/>
      <c r="C326" s="51" t="s">
        <v>164</v>
      </c>
      <c r="D326" s="52"/>
      <c r="E326" s="53" t="s">
        <v>165</v>
      </c>
      <c r="F326" s="54">
        <v>33.61</v>
      </c>
      <c r="G326" s="54">
        <v>33.61</v>
      </c>
      <c r="H326" s="207"/>
      <c r="I326" s="54"/>
      <c r="J326" s="207"/>
      <c r="K326" s="207"/>
      <c r="L326" s="207"/>
      <c r="M326" s="207"/>
    </row>
    <row r="327" spans="1:13" ht="15" customHeight="1">
      <c r="A327" s="207"/>
      <c r="B327" s="51" t="s">
        <v>107</v>
      </c>
      <c r="C327" s="51" t="s">
        <v>107</v>
      </c>
      <c r="D327" s="51" t="s">
        <v>294</v>
      </c>
      <c r="E327" s="53" t="s">
        <v>295</v>
      </c>
      <c r="F327" s="54">
        <v>33.61</v>
      </c>
      <c r="G327" s="54">
        <v>33.61</v>
      </c>
      <c r="H327" s="207"/>
      <c r="I327" s="54"/>
      <c r="J327" s="207"/>
      <c r="K327" s="207"/>
      <c r="L327" s="207"/>
      <c r="M327" s="207"/>
    </row>
    <row r="328" spans="1:13" ht="15" customHeight="1">
      <c r="A328" s="207"/>
      <c r="B328" s="51" t="s">
        <v>168</v>
      </c>
      <c r="C328" s="52"/>
      <c r="D328" s="52"/>
      <c r="E328" s="53" t="s">
        <v>72</v>
      </c>
      <c r="F328" s="54">
        <v>143.48</v>
      </c>
      <c r="G328" s="207"/>
      <c r="H328" s="54">
        <v>143.48</v>
      </c>
      <c r="I328" s="54"/>
      <c r="J328" s="207"/>
      <c r="K328" s="207"/>
      <c r="L328" s="207"/>
      <c r="M328" s="207"/>
    </row>
    <row r="329" spans="1:13" ht="15" customHeight="1">
      <c r="A329" s="207"/>
      <c r="B329" s="52"/>
      <c r="C329" s="51" t="s">
        <v>169</v>
      </c>
      <c r="D329" s="52"/>
      <c r="E329" s="53" t="s">
        <v>170</v>
      </c>
      <c r="F329" s="54">
        <v>5.5</v>
      </c>
      <c r="G329" s="207"/>
      <c r="H329" s="54">
        <v>5.5</v>
      </c>
      <c r="I329" s="54"/>
      <c r="J329" s="207"/>
      <c r="K329" s="207"/>
      <c r="L329" s="207"/>
      <c r="M329" s="207"/>
    </row>
    <row r="330" spans="1:13" ht="15" customHeight="1">
      <c r="A330" s="207"/>
      <c r="B330" s="51" t="s">
        <v>107</v>
      </c>
      <c r="C330" s="51" t="s">
        <v>107</v>
      </c>
      <c r="D330" s="51" t="s">
        <v>171</v>
      </c>
      <c r="E330" s="53" t="s">
        <v>172</v>
      </c>
      <c r="F330" s="54">
        <v>5.5</v>
      </c>
      <c r="G330" s="207"/>
      <c r="H330" s="54">
        <v>5.5</v>
      </c>
      <c r="I330" s="54"/>
      <c r="J330" s="207"/>
      <c r="K330" s="207"/>
      <c r="L330" s="207"/>
      <c r="M330" s="207"/>
    </row>
    <row r="331" spans="1:13" ht="15" customHeight="1">
      <c r="A331" s="207"/>
      <c r="B331" s="52"/>
      <c r="C331" s="51" t="s">
        <v>300</v>
      </c>
      <c r="D331" s="52"/>
      <c r="E331" s="53" t="s">
        <v>301</v>
      </c>
      <c r="F331" s="54">
        <v>0.3</v>
      </c>
      <c r="G331" s="207"/>
      <c r="H331" s="54">
        <v>0.3</v>
      </c>
      <c r="I331" s="54"/>
      <c r="J331" s="207"/>
      <c r="K331" s="207"/>
      <c r="L331" s="207"/>
      <c r="M331" s="207"/>
    </row>
    <row r="332" spans="1:13" ht="15" customHeight="1">
      <c r="A332" s="207"/>
      <c r="B332" s="51" t="s">
        <v>107</v>
      </c>
      <c r="C332" s="51" t="s">
        <v>107</v>
      </c>
      <c r="D332" s="51" t="s">
        <v>344</v>
      </c>
      <c r="E332" s="53" t="s">
        <v>345</v>
      </c>
      <c r="F332" s="54">
        <v>0.3</v>
      </c>
      <c r="G332" s="207"/>
      <c r="H332" s="54">
        <v>0.3</v>
      </c>
      <c r="I332" s="54"/>
      <c r="J332" s="207"/>
      <c r="K332" s="207"/>
      <c r="L332" s="207"/>
      <c r="M332" s="207"/>
    </row>
    <row r="333" spans="1:13" ht="15" customHeight="1">
      <c r="A333" s="207"/>
      <c r="B333" s="52"/>
      <c r="C333" s="51" t="s">
        <v>179</v>
      </c>
      <c r="D333" s="52"/>
      <c r="E333" s="53" t="s">
        <v>180</v>
      </c>
      <c r="F333" s="54">
        <v>0.77</v>
      </c>
      <c r="G333" s="207"/>
      <c r="H333" s="54">
        <v>0.77</v>
      </c>
      <c r="I333" s="54"/>
      <c r="J333" s="207"/>
      <c r="K333" s="207"/>
      <c r="L333" s="207"/>
      <c r="M333" s="207"/>
    </row>
    <row r="334" spans="1:13" ht="15" customHeight="1">
      <c r="A334" s="207"/>
      <c r="B334" s="51" t="s">
        <v>107</v>
      </c>
      <c r="C334" s="51" t="s">
        <v>107</v>
      </c>
      <c r="D334" s="51" t="s">
        <v>346</v>
      </c>
      <c r="E334" s="53" t="s">
        <v>347</v>
      </c>
      <c r="F334" s="54">
        <v>0.77</v>
      </c>
      <c r="G334" s="207"/>
      <c r="H334" s="54">
        <v>0.77</v>
      </c>
      <c r="I334" s="54"/>
      <c r="J334" s="207"/>
      <c r="K334" s="207"/>
      <c r="L334" s="207"/>
      <c r="M334" s="207"/>
    </row>
    <row r="335" spans="1:13" ht="15" customHeight="1">
      <c r="A335" s="207"/>
      <c r="B335" s="52"/>
      <c r="C335" s="51" t="s">
        <v>183</v>
      </c>
      <c r="D335" s="52"/>
      <c r="E335" s="53" t="s">
        <v>184</v>
      </c>
      <c r="F335" s="54">
        <v>8.36</v>
      </c>
      <c r="G335" s="207"/>
      <c r="H335" s="54">
        <v>8.36</v>
      </c>
      <c r="I335" s="54"/>
      <c r="J335" s="207"/>
      <c r="K335" s="207"/>
      <c r="L335" s="207"/>
      <c r="M335" s="207"/>
    </row>
    <row r="336" spans="1:13" ht="15" customHeight="1">
      <c r="A336" s="207"/>
      <c r="B336" s="51" t="s">
        <v>107</v>
      </c>
      <c r="C336" s="51" t="s">
        <v>107</v>
      </c>
      <c r="D336" s="51" t="s">
        <v>348</v>
      </c>
      <c r="E336" s="53" t="s">
        <v>349</v>
      </c>
      <c r="F336" s="54">
        <v>8.36</v>
      </c>
      <c r="G336" s="207"/>
      <c r="H336" s="54">
        <v>8.36</v>
      </c>
      <c r="I336" s="54"/>
      <c r="J336" s="207"/>
      <c r="K336" s="207"/>
      <c r="L336" s="207"/>
      <c r="M336" s="207"/>
    </row>
    <row r="337" spans="1:13" ht="15" customHeight="1">
      <c r="A337" s="207"/>
      <c r="B337" s="52"/>
      <c r="C337" s="51" t="s">
        <v>187</v>
      </c>
      <c r="D337" s="52"/>
      <c r="E337" s="53" t="s">
        <v>188</v>
      </c>
      <c r="F337" s="54">
        <v>3.1</v>
      </c>
      <c r="G337" s="207"/>
      <c r="H337" s="54">
        <v>3.1</v>
      </c>
      <c r="I337" s="54"/>
      <c r="J337" s="207"/>
      <c r="K337" s="207"/>
      <c r="L337" s="207"/>
      <c r="M337" s="207"/>
    </row>
    <row r="338" spans="1:13" ht="15" customHeight="1">
      <c r="A338" s="207"/>
      <c r="B338" s="51" t="s">
        <v>107</v>
      </c>
      <c r="C338" s="51" t="s">
        <v>107</v>
      </c>
      <c r="D338" s="51" t="s">
        <v>189</v>
      </c>
      <c r="E338" s="53" t="s">
        <v>190</v>
      </c>
      <c r="F338" s="54">
        <v>3.1</v>
      </c>
      <c r="G338" s="207"/>
      <c r="H338" s="54">
        <v>3.1</v>
      </c>
      <c r="I338" s="54"/>
      <c r="J338" s="207"/>
      <c r="K338" s="207"/>
      <c r="L338" s="207"/>
      <c r="M338" s="207"/>
    </row>
    <row r="339" spans="1:13" ht="15" customHeight="1">
      <c r="A339" s="207"/>
      <c r="B339" s="52"/>
      <c r="C339" s="51" t="s">
        <v>193</v>
      </c>
      <c r="D339" s="52"/>
      <c r="E339" s="53" t="s">
        <v>194</v>
      </c>
      <c r="F339" s="54">
        <v>17.45</v>
      </c>
      <c r="G339" s="207"/>
      <c r="H339" s="54">
        <v>17.45</v>
      </c>
      <c r="I339" s="54"/>
      <c r="J339" s="207"/>
      <c r="K339" s="207"/>
      <c r="L339" s="207"/>
      <c r="M339" s="207"/>
    </row>
    <row r="340" spans="1:13" ht="15" customHeight="1">
      <c r="A340" s="207"/>
      <c r="B340" s="51" t="s">
        <v>107</v>
      </c>
      <c r="C340" s="51" t="s">
        <v>107</v>
      </c>
      <c r="D340" s="51" t="s">
        <v>195</v>
      </c>
      <c r="E340" s="53" t="s">
        <v>196</v>
      </c>
      <c r="F340" s="54">
        <v>17.45</v>
      </c>
      <c r="G340" s="207"/>
      <c r="H340" s="54">
        <v>17.45</v>
      </c>
      <c r="I340" s="54"/>
      <c r="J340" s="207"/>
      <c r="K340" s="207"/>
      <c r="L340" s="207"/>
      <c r="M340" s="207"/>
    </row>
    <row r="341" spans="1:13" ht="15" customHeight="1">
      <c r="A341" s="207"/>
      <c r="B341" s="52"/>
      <c r="C341" s="51" t="s">
        <v>197</v>
      </c>
      <c r="D341" s="52"/>
      <c r="E341" s="53" t="s">
        <v>198</v>
      </c>
      <c r="F341" s="54">
        <v>7.57</v>
      </c>
      <c r="G341" s="207"/>
      <c r="H341" s="54">
        <v>7.57</v>
      </c>
      <c r="I341" s="54"/>
      <c r="J341" s="207"/>
      <c r="K341" s="207"/>
      <c r="L341" s="207"/>
      <c r="M341" s="207"/>
    </row>
    <row r="342" spans="1:13" ht="15" customHeight="1">
      <c r="A342" s="207"/>
      <c r="B342" s="51" t="s">
        <v>107</v>
      </c>
      <c r="C342" s="51" t="s">
        <v>107</v>
      </c>
      <c r="D342" s="51" t="s">
        <v>350</v>
      </c>
      <c r="E342" s="53" t="s">
        <v>351</v>
      </c>
      <c r="F342" s="54">
        <v>7.57</v>
      </c>
      <c r="G342" s="207"/>
      <c r="H342" s="54">
        <v>7.57</v>
      </c>
      <c r="I342" s="54"/>
      <c r="J342" s="207"/>
      <c r="K342" s="207"/>
      <c r="L342" s="207"/>
      <c r="M342" s="207"/>
    </row>
    <row r="343" spans="1:13" ht="15" customHeight="1">
      <c r="A343" s="207"/>
      <c r="B343" s="52"/>
      <c r="C343" s="51" t="s">
        <v>201</v>
      </c>
      <c r="D343" s="52"/>
      <c r="E343" s="53" t="s">
        <v>202</v>
      </c>
      <c r="F343" s="54">
        <v>15.12</v>
      </c>
      <c r="G343" s="207"/>
      <c r="H343" s="54">
        <v>15.12</v>
      </c>
      <c r="I343" s="54"/>
      <c r="J343" s="207"/>
      <c r="K343" s="207"/>
      <c r="L343" s="207"/>
      <c r="M343" s="207"/>
    </row>
    <row r="344" spans="1:13" ht="15" customHeight="1">
      <c r="A344" s="207"/>
      <c r="B344" s="51" t="s">
        <v>107</v>
      </c>
      <c r="C344" s="51" t="s">
        <v>107</v>
      </c>
      <c r="D344" s="51" t="s">
        <v>203</v>
      </c>
      <c r="E344" s="53" t="s">
        <v>204</v>
      </c>
      <c r="F344" s="54">
        <v>15.12</v>
      </c>
      <c r="G344" s="207"/>
      <c r="H344" s="54">
        <v>15.12</v>
      </c>
      <c r="I344" s="54"/>
      <c r="J344" s="207"/>
      <c r="K344" s="207"/>
      <c r="L344" s="207"/>
      <c r="M344" s="207"/>
    </row>
    <row r="345" spans="1:13" ht="15" customHeight="1">
      <c r="A345" s="207"/>
      <c r="B345" s="52"/>
      <c r="C345" s="51" t="s">
        <v>205</v>
      </c>
      <c r="D345" s="52"/>
      <c r="E345" s="53" t="s">
        <v>206</v>
      </c>
      <c r="F345" s="54">
        <v>0.81</v>
      </c>
      <c r="G345" s="207"/>
      <c r="H345" s="54">
        <v>0.81</v>
      </c>
      <c r="I345" s="54"/>
      <c r="J345" s="207"/>
      <c r="K345" s="207"/>
      <c r="L345" s="207"/>
      <c r="M345" s="207"/>
    </row>
    <row r="346" spans="1:13" ht="15" customHeight="1">
      <c r="A346" s="207"/>
      <c r="B346" s="51" t="s">
        <v>107</v>
      </c>
      <c r="C346" s="51" t="s">
        <v>107</v>
      </c>
      <c r="D346" s="51" t="s">
        <v>308</v>
      </c>
      <c r="E346" s="53" t="s">
        <v>309</v>
      </c>
      <c r="F346" s="54">
        <v>0.81</v>
      </c>
      <c r="G346" s="207"/>
      <c r="H346" s="54">
        <v>0.81</v>
      </c>
      <c r="I346" s="54"/>
      <c r="J346" s="207"/>
      <c r="K346" s="207"/>
      <c r="L346" s="207"/>
      <c r="M346" s="207"/>
    </row>
    <row r="347" spans="1:13" ht="15" customHeight="1">
      <c r="A347" s="207"/>
      <c r="B347" s="52"/>
      <c r="C347" s="51" t="s">
        <v>310</v>
      </c>
      <c r="D347" s="52"/>
      <c r="E347" s="53" t="s">
        <v>311</v>
      </c>
      <c r="F347" s="54">
        <v>0.4</v>
      </c>
      <c r="G347" s="207"/>
      <c r="H347" s="54">
        <v>0.4</v>
      </c>
      <c r="I347" s="54"/>
      <c r="J347" s="207"/>
      <c r="K347" s="207"/>
      <c r="L347" s="207"/>
      <c r="M347" s="207"/>
    </row>
    <row r="348" spans="1:13" ht="15" customHeight="1">
      <c r="A348" s="207"/>
      <c r="B348" s="51" t="s">
        <v>107</v>
      </c>
      <c r="C348" s="51" t="s">
        <v>107</v>
      </c>
      <c r="D348" s="51" t="s">
        <v>352</v>
      </c>
      <c r="E348" s="53" t="s">
        <v>353</v>
      </c>
      <c r="F348" s="54">
        <v>0.4</v>
      </c>
      <c r="G348" s="207"/>
      <c r="H348" s="54">
        <v>0.4</v>
      </c>
      <c r="I348" s="54"/>
      <c r="J348" s="207"/>
      <c r="K348" s="207"/>
      <c r="L348" s="207"/>
      <c r="M348" s="207"/>
    </row>
    <row r="349" spans="1:13" ht="15" customHeight="1">
      <c r="A349" s="207"/>
      <c r="B349" s="52"/>
      <c r="C349" s="51" t="s">
        <v>314</v>
      </c>
      <c r="D349" s="52"/>
      <c r="E349" s="53" t="s">
        <v>315</v>
      </c>
      <c r="F349" s="54">
        <v>0.3</v>
      </c>
      <c r="G349" s="207"/>
      <c r="H349" s="54">
        <v>0.3</v>
      </c>
      <c r="I349" s="54"/>
      <c r="J349" s="207"/>
      <c r="K349" s="207"/>
      <c r="L349" s="207"/>
      <c r="M349" s="207"/>
    </row>
    <row r="350" spans="1:13" ht="15" customHeight="1">
      <c r="A350" s="207"/>
      <c r="B350" s="51" t="s">
        <v>107</v>
      </c>
      <c r="C350" s="51" t="s">
        <v>107</v>
      </c>
      <c r="D350" s="51" t="s">
        <v>316</v>
      </c>
      <c r="E350" s="53" t="s">
        <v>317</v>
      </c>
      <c r="F350" s="54">
        <v>0.3</v>
      </c>
      <c r="G350" s="207"/>
      <c r="H350" s="54">
        <v>0.3</v>
      </c>
      <c r="I350" s="54"/>
      <c r="J350" s="207"/>
      <c r="K350" s="207"/>
      <c r="L350" s="207"/>
      <c r="M350" s="207"/>
    </row>
    <row r="351" spans="1:13" ht="15" customHeight="1">
      <c r="A351" s="207"/>
      <c r="B351" s="52"/>
      <c r="C351" s="51" t="s">
        <v>209</v>
      </c>
      <c r="D351" s="52"/>
      <c r="E351" s="53" t="s">
        <v>210</v>
      </c>
      <c r="F351" s="54">
        <v>2.8</v>
      </c>
      <c r="G351" s="207"/>
      <c r="H351" s="54">
        <v>2.8</v>
      </c>
      <c r="I351" s="54"/>
      <c r="J351" s="207"/>
      <c r="K351" s="207"/>
      <c r="L351" s="207"/>
      <c r="M351" s="207"/>
    </row>
    <row r="352" spans="1:13" ht="15" customHeight="1">
      <c r="A352" s="207"/>
      <c r="B352" s="51" t="s">
        <v>107</v>
      </c>
      <c r="C352" s="51" t="s">
        <v>107</v>
      </c>
      <c r="D352" s="51" t="s">
        <v>211</v>
      </c>
      <c r="E352" s="53" t="s">
        <v>212</v>
      </c>
      <c r="F352" s="54">
        <v>2.8</v>
      </c>
      <c r="G352" s="207"/>
      <c r="H352" s="54">
        <v>2.8</v>
      </c>
      <c r="I352" s="54"/>
      <c r="J352" s="207"/>
      <c r="K352" s="207"/>
      <c r="L352" s="207"/>
      <c r="M352" s="207"/>
    </row>
    <row r="353" spans="1:13" ht="15" customHeight="1">
      <c r="A353" s="207"/>
      <c r="B353" s="52"/>
      <c r="C353" s="51" t="s">
        <v>223</v>
      </c>
      <c r="D353" s="52"/>
      <c r="E353" s="53" t="s">
        <v>224</v>
      </c>
      <c r="F353" s="54">
        <v>22</v>
      </c>
      <c r="G353" s="207"/>
      <c r="H353" s="54">
        <v>22</v>
      </c>
      <c r="I353" s="54"/>
      <c r="J353" s="207"/>
      <c r="K353" s="207"/>
      <c r="L353" s="207"/>
      <c r="M353" s="207"/>
    </row>
    <row r="354" spans="1:13" ht="15" customHeight="1">
      <c r="A354" s="207"/>
      <c r="B354" s="51" t="s">
        <v>107</v>
      </c>
      <c r="C354" s="51" t="s">
        <v>107</v>
      </c>
      <c r="D354" s="51" t="s">
        <v>225</v>
      </c>
      <c r="E354" s="53" t="s">
        <v>226</v>
      </c>
      <c r="F354" s="54">
        <v>22</v>
      </c>
      <c r="G354" s="207"/>
      <c r="H354" s="54">
        <v>22</v>
      </c>
      <c r="I354" s="54"/>
      <c r="J354" s="207"/>
      <c r="K354" s="207"/>
      <c r="L354" s="207"/>
      <c r="M354" s="207"/>
    </row>
    <row r="355" spans="1:13" ht="15" customHeight="1">
      <c r="A355" s="207"/>
      <c r="B355" s="52"/>
      <c r="C355" s="51" t="s">
        <v>227</v>
      </c>
      <c r="D355" s="52"/>
      <c r="E355" s="53" t="s">
        <v>228</v>
      </c>
      <c r="F355" s="54">
        <v>2.25</v>
      </c>
      <c r="G355" s="207"/>
      <c r="H355" s="54">
        <v>2.25</v>
      </c>
      <c r="I355" s="54"/>
      <c r="J355" s="207"/>
      <c r="K355" s="207"/>
      <c r="L355" s="207"/>
      <c r="M355" s="207"/>
    </row>
    <row r="356" spans="1:13" ht="15" customHeight="1">
      <c r="A356" s="207"/>
      <c r="B356" s="51" t="s">
        <v>107</v>
      </c>
      <c r="C356" s="51" t="s">
        <v>107</v>
      </c>
      <c r="D356" s="51" t="s">
        <v>229</v>
      </c>
      <c r="E356" s="53" t="s">
        <v>230</v>
      </c>
      <c r="F356" s="54">
        <v>2.25</v>
      </c>
      <c r="G356" s="207"/>
      <c r="H356" s="54">
        <v>2.25</v>
      </c>
      <c r="I356" s="54"/>
      <c r="J356" s="207"/>
      <c r="K356" s="207"/>
      <c r="L356" s="207"/>
      <c r="M356" s="207"/>
    </row>
    <row r="357" spans="1:13" ht="15" customHeight="1">
      <c r="A357" s="207"/>
      <c r="B357" s="52"/>
      <c r="C357" s="51" t="s">
        <v>233</v>
      </c>
      <c r="D357" s="52"/>
      <c r="E357" s="53" t="s">
        <v>234</v>
      </c>
      <c r="F357" s="54">
        <v>24.3</v>
      </c>
      <c r="G357" s="207"/>
      <c r="H357" s="54">
        <v>24.3</v>
      </c>
      <c r="I357" s="54"/>
      <c r="J357" s="207"/>
      <c r="K357" s="207"/>
      <c r="L357" s="207"/>
      <c r="M357" s="207"/>
    </row>
    <row r="358" spans="1:13" ht="15" customHeight="1">
      <c r="A358" s="207"/>
      <c r="B358" s="51" t="s">
        <v>107</v>
      </c>
      <c r="C358" s="51" t="s">
        <v>107</v>
      </c>
      <c r="D358" s="51" t="s">
        <v>322</v>
      </c>
      <c r="E358" s="53" t="s">
        <v>323</v>
      </c>
      <c r="F358" s="54">
        <v>24.3</v>
      </c>
      <c r="G358" s="207"/>
      <c r="H358" s="54">
        <v>24.3</v>
      </c>
      <c r="I358" s="54"/>
      <c r="J358" s="207"/>
      <c r="K358" s="207"/>
      <c r="L358" s="207"/>
      <c r="M358" s="207"/>
    </row>
    <row r="359" spans="1:13" ht="15" customHeight="1">
      <c r="A359" s="207"/>
      <c r="B359" s="52"/>
      <c r="C359" s="51" t="s">
        <v>241</v>
      </c>
      <c r="D359" s="52"/>
      <c r="E359" s="53" t="s">
        <v>242</v>
      </c>
      <c r="F359" s="54">
        <v>32.45</v>
      </c>
      <c r="G359" s="207"/>
      <c r="H359" s="54">
        <v>32.45</v>
      </c>
      <c r="I359" s="54"/>
      <c r="J359" s="207"/>
      <c r="K359" s="207"/>
      <c r="L359" s="207"/>
      <c r="M359" s="207"/>
    </row>
    <row r="360" spans="1:13" ht="15" customHeight="1">
      <c r="A360" s="207"/>
      <c r="B360" s="51" t="s">
        <v>107</v>
      </c>
      <c r="C360" s="51" t="s">
        <v>107</v>
      </c>
      <c r="D360" s="51" t="s">
        <v>243</v>
      </c>
      <c r="E360" s="53" t="s">
        <v>244</v>
      </c>
      <c r="F360" s="54">
        <v>6.54</v>
      </c>
      <c r="G360" s="207"/>
      <c r="H360" s="54">
        <v>6.54</v>
      </c>
      <c r="I360" s="54"/>
      <c r="J360" s="207"/>
      <c r="K360" s="207"/>
      <c r="L360" s="207"/>
      <c r="M360" s="207"/>
    </row>
    <row r="361" spans="1:13" ht="15" customHeight="1">
      <c r="A361" s="207"/>
      <c r="B361" s="51" t="s">
        <v>107</v>
      </c>
      <c r="C361" s="51" t="s">
        <v>107</v>
      </c>
      <c r="D361" s="51" t="s">
        <v>326</v>
      </c>
      <c r="E361" s="53" t="s">
        <v>327</v>
      </c>
      <c r="F361" s="54">
        <v>25.91</v>
      </c>
      <c r="G361" s="207"/>
      <c r="H361" s="54">
        <v>25.91</v>
      </c>
      <c r="I361" s="54"/>
      <c r="J361" s="207"/>
      <c r="K361" s="207"/>
      <c r="L361" s="207"/>
      <c r="M361" s="207"/>
    </row>
    <row r="362" spans="1:13" ht="15" customHeight="1">
      <c r="A362" s="207"/>
      <c r="B362" s="51" t="s">
        <v>247</v>
      </c>
      <c r="C362" s="52"/>
      <c r="D362" s="52"/>
      <c r="E362" s="53" t="s">
        <v>73</v>
      </c>
      <c r="F362" s="54">
        <v>15.12</v>
      </c>
      <c r="G362" s="207"/>
      <c r="H362" s="207"/>
      <c r="I362" s="54">
        <v>15.12</v>
      </c>
      <c r="J362" s="207"/>
      <c r="K362" s="207"/>
      <c r="L362" s="207"/>
      <c r="M362" s="207"/>
    </row>
    <row r="363" spans="1:13" ht="15" customHeight="1">
      <c r="A363" s="207"/>
      <c r="B363" s="52"/>
      <c r="C363" s="51" t="s">
        <v>254</v>
      </c>
      <c r="D363" s="52"/>
      <c r="E363" s="53" t="s">
        <v>255</v>
      </c>
      <c r="F363" s="54">
        <v>11.92</v>
      </c>
      <c r="G363" s="207"/>
      <c r="H363" s="207"/>
      <c r="I363" s="54">
        <v>11.92</v>
      </c>
      <c r="J363" s="207"/>
      <c r="K363" s="207"/>
      <c r="L363" s="207"/>
      <c r="M363" s="207"/>
    </row>
    <row r="364" spans="1:13" ht="15" customHeight="1">
      <c r="A364" s="207"/>
      <c r="B364" s="51" t="s">
        <v>107</v>
      </c>
      <c r="C364" s="51" t="s">
        <v>107</v>
      </c>
      <c r="D364" s="51" t="s">
        <v>258</v>
      </c>
      <c r="E364" s="53" t="s">
        <v>259</v>
      </c>
      <c r="F364" s="54">
        <v>11.92</v>
      </c>
      <c r="G364" s="207"/>
      <c r="H364" s="207"/>
      <c r="I364" s="54">
        <v>11.92</v>
      </c>
      <c r="J364" s="207"/>
      <c r="K364" s="207"/>
      <c r="L364" s="207"/>
      <c r="M364" s="207"/>
    </row>
    <row r="365" spans="1:13" ht="15" customHeight="1">
      <c r="A365" s="207"/>
      <c r="B365" s="52"/>
      <c r="C365" s="51" t="s">
        <v>264</v>
      </c>
      <c r="D365" s="52"/>
      <c r="E365" s="53" t="s">
        <v>265</v>
      </c>
      <c r="F365" s="54">
        <v>3.2</v>
      </c>
      <c r="G365" s="207"/>
      <c r="H365" s="207"/>
      <c r="I365" s="54">
        <v>3.2</v>
      </c>
      <c r="J365" s="207"/>
      <c r="K365" s="207"/>
      <c r="L365" s="207"/>
      <c r="M365" s="207"/>
    </row>
    <row r="366" spans="1:13" ht="15" customHeight="1">
      <c r="A366" s="207"/>
      <c r="B366" s="51" t="s">
        <v>107</v>
      </c>
      <c r="C366" s="51" t="s">
        <v>107</v>
      </c>
      <c r="D366" s="51" t="s">
        <v>330</v>
      </c>
      <c r="E366" s="53" t="s">
        <v>331</v>
      </c>
      <c r="F366" s="54">
        <v>3.2</v>
      </c>
      <c r="G366" s="207"/>
      <c r="H366" s="207"/>
      <c r="I366" s="54">
        <v>3.2</v>
      </c>
      <c r="J366" s="207"/>
      <c r="K366" s="207"/>
      <c r="L366" s="207"/>
      <c r="M366" s="207"/>
    </row>
    <row r="367" spans="1:13" ht="15" customHeight="1">
      <c r="A367" s="207"/>
      <c r="B367" s="51"/>
      <c r="C367" s="51"/>
      <c r="D367" s="51"/>
      <c r="E367" s="53"/>
      <c r="F367" s="54"/>
      <c r="G367" s="207"/>
      <c r="H367" s="207"/>
      <c r="I367" s="54"/>
      <c r="J367" s="207"/>
      <c r="K367" s="207"/>
      <c r="L367" s="207"/>
      <c r="M367" s="207"/>
    </row>
    <row r="368" spans="1:13" ht="15" customHeight="1">
      <c r="A368" s="207"/>
      <c r="B368" s="51"/>
      <c r="C368" s="51"/>
      <c r="D368" s="51"/>
      <c r="E368" s="53"/>
      <c r="F368" s="54"/>
      <c r="G368" s="207"/>
      <c r="H368" s="207"/>
      <c r="I368" s="54"/>
      <c r="J368" s="207"/>
      <c r="K368" s="207"/>
      <c r="L368" s="207"/>
      <c r="M368" s="207"/>
    </row>
    <row r="369" spans="1:13" ht="15" customHeight="1">
      <c r="A369" s="207"/>
      <c r="B369" s="51" t="s">
        <v>107</v>
      </c>
      <c r="C369" s="51" t="s">
        <v>107</v>
      </c>
      <c r="D369" s="51"/>
      <c r="E369" s="53"/>
      <c r="F369" s="54"/>
      <c r="G369" s="207"/>
      <c r="H369" s="207"/>
      <c r="I369" s="54"/>
      <c r="J369" s="207"/>
      <c r="K369" s="207"/>
      <c r="L369" s="207"/>
      <c r="M369" s="20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55" right="0.28" top="0.43" bottom="0.24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GridLines="0" showZeros="0" workbookViewId="0" topLeftCell="A1">
      <selection activeCell="H13" sqref="H13"/>
    </sheetView>
  </sheetViews>
  <sheetFormatPr defaultColWidth="9.33203125" defaultRowHeight="11.25"/>
  <cols>
    <col min="1" max="1" width="5.5" style="59" bestFit="1" customWidth="1"/>
    <col min="2" max="2" width="4.33203125" style="59" bestFit="1" customWidth="1"/>
    <col min="3" max="3" width="8.83203125" style="59" customWidth="1"/>
    <col min="4" max="4" width="43.5" style="59" customWidth="1"/>
    <col min="5" max="6" width="14.33203125" style="59" customWidth="1"/>
    <col min="7" max="7" width="13.33203125" style="59" customWidth="1"/>
    <col min="8" max="8" width="15.33203125" style="59" customWidth="1"/>
    <col min="9" max="9" width="12.33203125" style="59" customWidth="1"/>
    <col min="10" max="10" width="14" style="59" customWidth="1"/>
    <col min="11" max="11" width="12.660156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147" t="s">
        <v>354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5.75" customHeight="1">
      <c r="A2"/>
      <c r="B2"/>
      <c r="C2"/>
      <c r="D2"/>
      <c r="E2"/>
      <c r="F2"/>
      <c r="G2"/>
      <c r="K2" s="162" t="s">
        <v>355</v>
      </c>
    </row>
    <row r="3" spans="1:11" ht="18" customHeight="1">
      <c r="A3" s="38" t="s">
        <v>25</v>
      </c>
      <c r="B3" s="148"/>
      <c r="C3" s="148"/>
      <c r="D3" s="148"/>
      <c r="E3" s="187"/>
      <c r="F3"/>
      <c r="G3" s="188"/>
      <c r="K3" s="198" t="s">
        <v>26</v>
      </c>
    </row>
    <row r="4" spans="1:11" s="58" customFormat="1" ht="21.75" customHeight="1">
      <c r="A4" s="68" t="s">
        <v>82</v>
      </c>
      <c r="B4" s="68"/>
      <c r="C4" s="68"/>
      <c r="D4" s="189" t="s">
        <v>83</v>
      </c>
      <c r="E4" s="42" t="s">
        <v>104</v>
      </c>
      <c r="F4" s="42"/>
      <c r="G4" s="42"/>
      <c r="H4" s="42"/>
      <c r="I4" s="42"/>
      <c r="J4" s="42"/>
      <c r="K4" s="42"/>
    </row>
    <row r="5" spans="1:11" s="58" customFormat="1" ht="24" customHeight="1">
      <c r="A5" s="190" t="s">
        <v>84</v>
      </c>
      <c r="B5" s="190" t="s">
        <v>85</v>
      </c>
      <c r="C5" s="190" t="s">
        <v>86</v>
      </c>
      <c r="D5" s="191"/>
      <c r="E5" s="42" t="s">
        <v>66</v>
      </c>
      <c r="F5" s="42" t="s">
        <v>31</v>
      </c>
      <c r="G5" s="42"/>
      <c r="H5" s="42" t="s">
        <v>35</v>
      </c>
      <c r="I5" s="42" t="s">
        <v>37</v>
      </c>
      <c r="J5" s="42" t="s">
        <v>39</v>
      </c>
      <c r="K5" s="42" t="s">
        <v>41</v>
      </c>
    </row>
    <row r="6" spans="1:11" s="58" customFormat="1" ht="57.75" customHeight="1">
      <c r="A6" s="192"/>
      <c r="B6" s="192"/>
      <c r="C6" s="192"/>
      <c r="D6" s="193"/>
      <c r="E6" s="42"/>
      <c r="F6" s="94" t="s">
        <v>69</v>
      </c>
      <c r="G6" s="42" t="s">
        <v>70</v>
      </c>
      <c r="H6" s="42"/>
      <c r="I6" s="42"/>
      <c r="J6" s="42"/>
      <c r="K6" s="42"/>
    </row>
    <row r="7" spans="1:11" s="30" customFormat="1" ht="18" customHeight="1">
      <c r="A7" s="194"/>
      <c r="B7" s="194"/>
      <c r="C7" s="194"/>
      <c r="D7" s="195" t="s">
        <v>66</v>
      </c>
      <c r="E7" s="196"/>
      <c r="F7" s="197"/>
      <c r="G7" s="196"/>
      <c r="H7" s="196"/>
      <c r="I7" s="196"/>
      <c r="J7" s="196"/>
      <c r="K7" s="196"/>
    </row>
    <row r="8" spans="1:11" s="186" customFormat="1" ht="18" customHeight="1">
      <c r="A8" s="52"/>
      <c r="B8" s="52"/>
      <c r="C8" s="52"/>
      <c r="D8" s="53" t="s">
        <v>66</v>
      </c>
      <c r="E8" s="54">
        <v>4101.88</v>
      </c>
      <c r="F8" s="54">
        <v>3998.05</v>
      </c>
      <c r="G8" s="54">
        <v>821.4</v>
      </c>
      <c r="H8" s="54">
        <v>0</v>
      </c>
      <c r="I8" s="54">
        <v>38</v>
      </c>
      <c r="J8" s="54">
        <v>65.83</v>
      </c>
      <c r="K8" s="54">
        <v>0</v>
      </c>
    </row>
    <row r="9" spans="1:11" s="186" customFormat="1" ht="18" customHeight="1">
      <c r="A9" s="51" t="s">
        <v>105</v>
      </c>
      <c r="B9" s="52"/>
      <c r="C9" s="52"/>
      <c r="D9" s="53" t="s">
        <v>98</v>
      </c>
      <c r="E9" s="54">
        <v>639.71</v>
      </c>
      <c r="F9" s="54">
        <v>639.71</v>
      </c>
      <c r="G9" s="54">
        <v>121.51</v>
      </c>
      <c r="H9" s="54">
        <v>0</v>
      </c>
      <c r="I9" s="54">
        <v>0</v>
      </c>
      <c r="J9" s="54">
        <v>0</v>
      </c>
      <c r="K9" s="54">
        <v>0</v>
      </c>
    </row>
    <row r="10" spans="1:11" s="186" customFormat="1" ht="18" customHeight="1">
      <c r="A10" s="52"/>
      <c r="B10" s="51" t="s">
        <v>106</v>
      </c>
      <c r="C10" s="52"/>
      <c r="D10" s="53" t="s">
        <v>34</v>
      </c>
      <c r="E10" s="54">
        <v>639.71</v>
      </c>
      <c r="F10" s="54">
        <v>639.71</v>
      </c>
      <c r="G10" s="54">
        <v>121.51</v>
      </c>
      <c r="H10" s="54">
        <v>0</v>
      </c>
      <c r="I10" s="54">
        <v>0</v>
      </c>
      <c r="J10" s="54">
        <v>0</v>
      </c>
      <c r="K10" s="54">
        <v>0</v>
      </c>
    </row>
    <row r="11" spans="1:11" s="186" customFormat="1" ht="18" customHeight="1">
      <c r="A11" s="51" t="s">
        <v>107</v>
      </c>
      <c r="B11" s="51" t="s">
        <v>107</v>
      </c>
      <c r="C11" s="51" t="s">
        <v>108</v>
      </c>
      <c r="D11" s="53" t="s">
        <v>36</v>
      </c>
      <c r="E11" s="54">
        <v>45.39</v>
      </c>
      <c r="F11" s="54">
        <v>45.39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186" customFormat="1" ht="18" customHeight="1">
      <c r="A12" s="51" t="s">
        <v>107</v>
      </c>
      <c r="B12" s="51" t="s">
        <v>107</v>
      </c>
      <c r="C12" s="51" t="s">
        <v>109</v>
      </c>
      <c r="D12" s="53" t="s">
        <v>38</v>
      </c>
      <c r="E12" s="54">
        <v>109.33</v>
      </c>
      <c r="F12" s="54">
        <v>109.33</v>
      </c>
      <c r="G12" s="54">
        <v>17.5</v>
      </c>
      <c r="H12" s="54">
        <v>0</v>
      </c>
      <c r="I12" s="54">
        <v>0</v>
      </c>
      <c r="J12" s="54">
        <v>0</v>
      </c>
      <c r="K12" s="54">
        <v>0</v>
      </c>
    </row>
    <row r="13" spans="1:11" s="186" customFormat="1" ht="18" customHeight="1">
      <c r="A13" s="51" t="s">
        <v>107</v>
      </c>
      <c r="B13" s="51" t="s">
        <v>107</v>
      </c>
      <c r="C13" s="51" t="s">
        <v>106</v>
      </c>
      <c r="D13" s="53" t="s">
        <v>40</v>
      </c>
      <c r="E13" s="54">
        <v>455.27</v>
      </c>
      <c r="F13" s="54">
        <v>455.27</v>
      </c>
      <c r="G13" s="54">
        <v>74.29</v>
      </c>
      <c r="H13" s="54">
        <v>0</v>
      </c>
      <c r="I13" s="54">
        <v>0</v>
      </c>
      <c r="J13" s="54">
        <v>0</v>
      </c>
      <c r="K13" s="54">
        <v>0</v>
      </c>
    </row>
    <row r="14" spans="1:11" s="186" customFormat="1" ht="18" customHeight="1">
      <c r="A14" s="51" t="s">
        <v>107</v>
      </c>
      <c r="B14" s="51" t="s">
        <v>107</v>
      </c>
      <c r="C14" s="51" t="s">
        <v>92</v>
      </c>
      <c r="D14" s="53" t="s">
        <v>42</v>
      </c>
      <c r="E14" s="54">
        <v>29.72</v>
      </c>
      <c r="F14" s="54">
        <v>29.72</v>
      </c>
      <c r="G14" s="54">
        <v>29.72</v>
      </c>
      <c r="H14" s="54">
        <v>0</v>
      </c>
      <c r="I14" s="54">
        <v>0</v>
      </c>
      <c r="J14" s="54">
        <v>0</v>
      </c>
      <c r="K14" s="54">
        <v>0</v>
      </c>
    </row>
    <row r="15" spans="1:11" s="186" customFormat="1" ht="18" customHeight="1">
      <c r="A15" s="51" t="s">
        <v>110</v>
      </c>
      <c r="B15" s="52"/>
      <c r="C15" s="52"/>
      <c r="D15" s="53" t="s">
        <v>99</v>
      </c>
      <c r="E15" s="54">
        <v>181.13</v>
      </c>
      <c r="F15" s="54">
        <v>181.13</v>
      </c>
      <c r="G15" s="54">
        <v>35.46</v>
      </c>
      <c r="H15" s="54">
        <v>0</v>
      </c>
      <c r="I15" s="54">
        <v>0</v>
      </c>
      <c r="J15" s="54">
        <v>0</v>
      </c>
      <c r="K15" s="54">
        <v>0</v>
      </c>
    </row>
    <row r="16" spans="1:11" s="186" customFormat="1" ht="18" customHeight="1">
      <c r="A16" s="52"/>
      <c r="B16" s="51" t="s">
        <v>111</v>
      </c>
      <c r="C16" s="52"/>
      <c r="D16" s="53" t="s">
        <v>45</v>
      </c>
      <c r="E16" s="54">
        <v>181.13</v>
      </c>
      <c r="F16" s="54">
        <v>181.13</v>
      </c>
      <c r="G16" s="54">
        <v>35.46</v>
      </c>
      <c r="H16" s="54">
        <v>0</v>
      </c>
      <c r="I16" s="54">
        <v>0</v>
      </c>
      <c r="J16" s="54">
        <v>0</v>
      </c>
      <c r="K16" s="54">
        <v>0</v>
      </c>
    </row>
    <row r="17" spans="1:11" s="186" customFormat="1" ht="18" customHeight="1">
      <c r="A17" s="51" t="s">
        <v>107</v>
      </c>
      <c r="B17" s="51" t="s">
        <v>107</v>
      </c>
      <c r="C17" s="51" t="s">
        <v>108</v>
      </c>
      <c r="D17" s="53" t="s">
        <v>47</v>
      </c>
      <c r="E17" s="54">
        <v>18.13</v>
      </c>
      <c r="F17" s="54">
        <v>18.13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186" customFormat="1" ht="18" customHeight="1">
      <c r="A18" s="51" t="s">
        <v>107</v>
      </c>
      <c r="B18" s="51" t="s">
        <v>107</v>
      </c>
      <c r="C18" s="51" t="s">
        <v>109</v>
      </c>
      <c r="D18" s="53" t="s">
        <v>48</v>
      </c>
      <c r="E18" s="54">
        <v>163</v>
      </c>
      <c r="F18" s="54">
        <v>163</v>
      </c>
      <c r="G18" s="54">
        <v>35.46</v>
      </c>
      <c r="H18" s="54">
        <v>0</v>
      </c>
      <c r="I18" s="54">
        <v>0</v>
      </c>
      <c r="J18" s="54">
        <v>0</v>
      </c>
      <c r="K18" s="54">
        <v>0</v>
      </c>
    </row>
    <row r="19" spans="1:11" s="186" customFormat="1" ht="18" customHeight="1">
      <c r="A19" s="51" t="s">
        <v>112</v>
      </c>
      <c r="B19" s="52"/>
      <c r="C19" s="52"/>
      <c r="D19" s="53" t="s">
        <v>100</v>
      </c>
      <c r="E19" s="54">
        <v>3016.89</v>
      </c>
      <c r="F19" s="54">
        <v>2913.06</v>
      </c>
      <c r="G19" s="54">
        <v>618.7</v>
      </c>
      <c r="H19" s="54">
        <v>0</v>
      </c>
      <c r="I19" s="54">
        <v>38</v>
      </c>
      <c r="J19" s="54">
        <v>65.83</v>
      </c>
      <c r="K19" s="54">
        <v>0</v>
      </c>
    </row>
    <row r="20" spans="1:11" s="186" customFormat="1" ht="18" customHeight="1">
      <c r="A20" s="52"/>
      <c r="B20" s="51" t="s">
        <v>108</v>
      </c>
      <c r="C20" s="52"/>
      <c r="D20" s="53" t="s">
        <v>50</v>
      </c>
      <c r="E20" s="54">
        <v>3016.89</v>
      </c>
      <c r="F20" s="54">
        <v>2913.06</v>
      </c>
      <c r="G20" s="54">
        <v>618.7</v>
      </c>
      <c r="H20" s="54">
        <v>0</v>
      </c>
      <c r="I20" s="54">
        <v>38</v>
      </c>
      <c r="J20" s="54">
        <v>65.83</v>
      </c>
      <c r="K20" s="54">
        <v>0</v>
      </c>
    </row>
    <row r="21" spans="1:11" s="186" customFormat="1" ht="18" customHeight="1">
      <c r="A21" s="51" t="s">
        <v>107</v>
      </c>
      <c r="B21" s="51" t="s">
        <v>107</v>
      </c>
      <c r="C21" s="51" t="s">
        <v>108</v>
      </c>
      <c r="D21" s="53" t="s">
        <v>51</v>
      </c>
      <c r="E21" s="54">
        <v>293.14</v>
      </c>
      <c r="F21" s="54">
        <v>293.14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186" customFormat="1" ht="18" customHeight="1">
      <c r="A22" s="51" t="s">
        <v>107</v>
      </c>
      <c r="B22" s="51" t="s">
        <v>107</v>
      </c>
      <c r="C22" s="51" t="s">
        <v>109</v>
      </c>
      <c r="D22" s="53" t="s">
        <v>52</v>
      </c>
      <c r="E22" s="54">
        <v>194.9</v>
      </c>
      <c r="F22" s="54">
        <v>194.9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186" customFormat="1" ht="18" customHeight="1">
      <c r="A23" s="51" t="s">
        <v>107</v>
      </c>
      <c r="B23" s="51" t="s">
        <v>107</v>
      </c>
      <c r="C23" s="51" t="s">
        <v>113</v>
      </c>
      <c r="D23" s="53" t="s">
        <v>54</v>
      </c>
      <c r="E23" s="54">
        <v>1700.4</v>
      </c>
      <c r="F23" s="54">
        <v>1700.4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186" customFormat="1" ht="18" customHeight="1">
      <c r="A24" s="51" t="s">
        <v>107</v>
      </c>
      <c r="B24" s="51" t="s">
        <v>107</v>
      </c>
      <c r="C24" s="51" t="s">
        <v>114</v>
      </c>
      <c r="D24" s="53" t="s">
        <v>55</v>
      </c>
      <c r="E24" s="54">
        <v>828.45</v>
      </c>
      <c r="F24" s="54">
        <v>724.62</v>
      </c>
      <c r="G24" s="54">
        <v>618.7</v>
      </c>
      <c r="H24" s="54">
        <v>0</v>
      </c>
      <c r="I24" s="54">
        <v>38</v>
      </c>
      <c r="J24" s="54">
        <v>65.83</v>
      </c>
      <c r="K24" s="54">
        <v>0</v>
      </c>
    </row>
    <row r="25" spans="1:11" s="186" customFormat="1" ht="18" customHeight="1">
      <c r="A25" s="51" t="s">
        <v>115</v>
      </c>
      <c r="B25" s="52"/>
      <c r="C25" s="52"/>
      <c r="D25" s="53" t="s">
        <v>101</v>
      </c>
      <c r="E25" s="54">
        <v>264.15</v>
      </c>
      <c r="F25" s="54">
        <v>264.15</v>
      </c>
      <c r="G25" s="54">
        <v>45.73</v>
      </c>
      <c r="H25" s="54">
        <v>0</v>
      </c>
      <c r="I25" s="54">
        <v>0</v>
      </c>
      <c r="J25" s="54">
        <v>0</v>
      </c>
      <c r="K25" s="54">
        <v>0</v>
      </c>
    </row>
    <row r="26" spans="1:11" s="186" customFormat="1" ht="18" customHeight="1">
      <c r="A26" s="52"/>
      <c r="B26" s="51" t="s">
        <v>109</v>
      </c>
      <c r="C26" s="52"/>
      <c r="D26" s="53" t="s">
        <v>57</v>
      </c>
      <c r="E26" s="54">
        <v>264.15</v>
      </c>
      <c r="F26" s="54">
        <v>264.15</v>
      </c>
      <c r="G26" s="54">
        <v>45.73</v>
      </c>
      <c r="H26" s="54">
        <v>0</v>
      </c>
      <c r="I26" s="54">
        <v>0</v>
      </c>
      <c r="J26" s="54">
        <v>0</v>
      </c>
      <c r="K26" s="54">
        <v>0</v>
      </c>
    </row>
    <row r="27" spans="1:11" s="186" customFormat="1" ht="18" customHeight="1">
      <c r="A27" s="51" t="s">
        <v>107</v>
      </c>
      <c r="B27" s="51" t="s">
        <v>107</v>
      </c>
      <c r="C27" s="51" t="s">
        <v>108</v>
      </c>
      <c r="D27" s="53" t="s">
        <v>58</v>
      </c>
      <c r="E27" s="54">
        <v>264.15</v>
      </c>
      <c r="F27" s="54">
        <v>264.15</v>
      </c>
      <c r="G27" s="54">
        <v>45.73</v>
      </c>
      <c r="H27" s="54">
        <v>0</v>
      </c>
      <c r="I27" s="54">
        <v>0</v>
      </c>
      <c r="J27" s="54">
        <v>0</v>
      </c>
      <c r="K27" s="54">
        <v>0</v>
      </c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62"/>
  <sheetViews>
    <sheetView showGridLines="0" showZeros="0" workbookViewId="0" topLeftCell="A1">
      <selection activeCell="A1" sqref="A1:F61"/>
    </sheetView>
  </sheetViews>
  <sheetFormatPr defaultColWidth="9.16015625" defaultRowHeight="12.75" customHeight="1"/>
  <cols>
    <col min="1" max="2" width="7.33203125" style="174" customWidth="1"/>
    <col min="3" max="3" width="44.66015625" style="0" customWidth="1"/>
    <col min="4" max="6" width="16" style="0" customWidth="1"/>
  </cols>
  <sheetData>
    <row r="1" spans="1:6" ht="24.75" customHeight="1">
      <c r="A1" s="78" t="s">
        <v>356</v>
      </c>
      <c r="B1" s="78"/>
      <c r="C1" s="78"/>
      <c r="D1" s="78"/>
      <c r="E1" s="78"/>
      <c r="F1" s="78"/>
    </row>
    <row r="2" spans="1:6" ht="15.75" customHeight="1">
      <c r="A2" s="78"/>
      <c r="B2" s="78"/>
      <c r="C2" s="78"/>
      <c r="D2" s="78"/>
      <c r="F2" s="162" t="s">
        <v>357</v>
      </c>
    </row>
    <row r="3" spans="1:6" s="59" customFormat="1" ht="15.75" customHeight="1">
      <c r="A3" s="38" t="s">
        <v>25</v>
      </c>
      <c r="B3" s="38"/>
      <c r="C3" s="175"/>
      <c r="D3" s="175"/>
      <c r="F3" s="162" t="s">
        <v>26</v>
      </c>
    </row>
    <row r="4" spans="1:6" s="58" customFormat="1" ht="12" customHeight="1">
      <c r="A4" s="176" t="s">
        <v>82</v>
      </c>
      <c r="B4" s="176"/>
      <c r="C4" s="67" t="s">
        <v>83</v>
      </c>
      <c r="D4" s="177" t="s">
        <v>358</v>
      </c>
      <c r="E4" s="178"/>
      <c r="F4" s="179"/>
    </row>
    <row r="5" spans="1:6" s="58" customFormat="1" ht="12" customHeight="1">
      <c r="A5" s="176" t="s">
        <v>84</v>
      </c>
      <c r="B5" s="176" t="s">
        <v>85</v>
      </c>
      <c r="C5" s="67"/>
      <c r="D5" s="67" t="s">
        <v>66</v>
      </c>
      <c r="E5" s="67" t="s">
        <v>359</v>
      </c>
      <c r="F5" s="67" t="s">
        <v>360</v>
      </c>
    </row>
    <row r="6" spans="1:6" s="58" customFormat="1" ht="12" customHeight="1">
      <c r="A6" s="176"/>
      <c r="B6" s="176"/>
      <c r="C6" s="67" t="s">
        <v>361</v>
      </c>
      <c r="D6" s="159">
        <f>SUM(D7+D21+D49)</f>
        <v>4101.879999999999</v>
      </c>
      <c r="E6" s="159">
        <f>SUM(E7+E21+E49)</f>
        <v>3538.74</v>
      </c>
      <c r="F6" s="159">
        <f>SUM(F7+F21+F49)</f>
        <v>563.14</v>
      </c>
    </row>
    <row r="7" spans="1:6" s="59" customFormat="1" ht="12" customHeight="1">
      <c r="A7" s="180">
        <v>301</v>
      </c>
      <c r="B7" s="180"/>
      <c r="C7" s="181" t="s">
        <v>71</v>
      </c>
      <c r="D7" s="182">
        <f>SUM(D8:D20)</f>
        <v>3388.3999999999996</v>
      </c>
      <c r="E7" s="159">
        <f>SUM(E8:E20)</f>
        <v>3388.3999999999996</v>
      </c>
      <c r="F7" s="76"/>
    </row>
    <row r="8" spans="1:7" s="59" customFormat="1" ht="12" customHeight="1">
      <c r="A8" s="180"/>
      <c r="B8" s="180" t="s">
        <v>108</v>
      </c>
      <c r="C8" s="181" t="s">
        <v>362</v>
      </c>
      <c r="D8" s="182">
        <v>1391.03</v>
      </c>
      <c r="E8" s="182">
        <v>1391.03</v>
      </c>
      <c r="F8" s="72"/>
      <c r="G8" s="74"/>
    </row>
    <row r="9" spans="1:6" s="59" customFormat="1" ht="12" customHeight="1">
      <c r="A9" s="180"/>
      <c r="B9" s="180" t="s">
        <v>109</v>
      </c>
      <c r="C9" s="181" t="s">
        <v>363</v>
      </c>
      <c r="D9" s="182">
        <v>165.34</v>
      </c>
      <c r="E9" s="182">
        <v>165.34</v>
      </c>
      <c r="F9" s="182"/>
    </row>
    <row r="10" spans="1:7" s="59" customFormat="1" ht="12" customHeight="1">
      <c r="A10" s="180"/>
      <c r="B10" s="180" t="s">
        <v>364</v>
      </c>
      <c r="C10" s="181" t="s">
        <v>365</v>
      </c>
      <c r="D10" s="182">
        <v>113.04</v>
      </c>
      <c r="E10" s="182">
        <v>113.04</v>
      </c>
      <c r="F10" s="182"/>
      <c r="G10" s="74"/>
    </row>
    <row r="11" spans="1:7" s="59" customFormat="1" ht="12" customHeight="1">
      <c r="A11" s="180"/>
      <c r="B11" s="180" t="s">
        <v>92</v>
      </c>
      <c r="C11" s="181" t="s">
        <v>366</v>
      </c>
      <c r="D11" s="182"/>
      <c r="E11" s="182"/>
      <c r="F11" s="182"/>
      <c r="G11" s="74"/>
    </row>
    <row r="12" spans="1:7" s="59" customFormat="1" ht="12" customHeight="1">
      <c r="A12" s="180"/>
      <c r="B12" s="180" t="s">
        <v>91</v>
      </c>
      <c r="C12" s="181" t="s">
        <v>367</v>
      </c>
      <c r="D12" s="182">
        <v>769.89</v>
      </c>
      <c r="E12" s="182">
        <v>769.89</v>
      </c>
      <c r="F12" s="182"/>
      <c r="G12" s="74"/>
    </row>
    <row r="13" spans="1:7" s="59" customFormat="1" ht="12" customHeight="1">
      <c r="A13" s="180"/>
      <c r="B13" s="180" t="s">
        <v>368</v>
      </c>
      <c r="C13" s="181" t="s">
        <v>369</v>
      </c>
      <c r="D13" s="182">
        <v>455.27</v>
      </c>
      <c r="E13" s="182">
        <v>455.27</v>
      </c>
      <c r="F13" s="182"/>
      <c r="G13" s="74"/>
    </row>
    <row r="14" spans="1:7" s="59" customFormat="1" ht="12" customHeight="1">
      <c r="A14" s="180"/>
      <c r="B14" s="180" t="s">
        <v>370</v>
      </c>
      <c r="C14" s="181" t="s">
        <v>371</v>
      </c>
      <c r="D14" s="182">
        <v>29.72</v>
      </c>
      <c r="E14" s="182">
        <v>29.72</v>
      </c>
      <c r="F14" s="182"/>
      <c r="G14" s="74"/>
    </row>
    <row r="15" spans="1:7" s="59" customFormat="1" ht="12" customHeight="1">
      <c r="A15" s="180"/>
      <c r="B15" s="180" t="s">
        <v>372</v>
      </c>
      <c r="C15" s="181" t="s">
        <v>373</v>
      </c>
      <c r="D15" s="182">
        <v>157.21</v>
      </c>
      <c r="E15" s="182">
        <v>157.21</v>
      </c>
      <c r="F15" s="182"/>
      <c r="G15" s="74"/>
    </row>
    <row r="16" spans="1:7" s="59" customFormat="1" ht="12" customHeight="1">
      <c r="A16" s="180"/>
      <c r="B16" s="180" t="s">
        <v>111</v>
      </c>
      <c r="C16" s="181" t="s">
        <v>374</v>
      </c>
      <c r="D16" s="182"/>
      <c r="E16" s="182"/>
      <c r="F16" s="182"/>
      <c r="G16" s="74"/>
    </row>
    <row r="17" spans="1:7" s="59" customFormat="1" ht="12" customHeight="1">
      <c r="A17" s="180"/>
      <c r="B17" s="180" t="s">
        <v>113</v>
      </c>
      <c r="C17" s="181" t="s">
        <v>375</v>
      </c>
      <c r="D17" s="182">
        <v>41.79</v>
      </c>
      <c r="E17" s="182">
        <v>41.79</v>
      </c>
      <c r="F17" s="182"/>
      <c r="G17" s="74"/>
    </row>
    <row r="18" spans="1:7" s="59" customFormat="1" ht="12" customHeight="1">
      <c r="A18" s="180"/>
      <c r="B18" s="180" t="s">
        <v>376</v>
      </c>
      <c r="C18" s="181" t="s">
        <v>58</v>
      </c>
      <c r="D18" s="182">
        <v>264.15</v>
      </c>
      <c r="E18" s="182">
        <v>264.15</v>
      </c>
      <c r="F18" s="182"/>
      <c r="G18" s="74"/>
    </row>
    <row r="19" spans="1:7" s="59" customFormat="1" ht="12" customHeight="1">
      <c r="A19" s="180"/>
      <c r="B19" s="180" t="s">
        <v>377</v>
      </c>
      <c r="C19" s="181" t="s">
        <v>378</v>
      </c>
      <c r="D19" s="182"/>
      <c r="E19" s="182"/>
      <c r="F19" s="182"/>
      <c r="G19" s="74"/>
    </row>
    <row r="20" spans="1:7" s="59" customFormat="1" ht="12" customHeight="1">
      <c r="A20" s="180"/>
      <c r="B20" s="180" t="s">
        <v>114</v>
      </c>
      <c r="C20" s="181" t="s">
        <v>379</v>
      </c>
      <c r="D20" s="182">
        <v>0.96</v>
      </c>
      <c r="E20" s="182">
        <v>0.96</v>
      </c>
      <c r="F20" s="182"/>
      <c r="G20" s="74"/>
    </row>
    <row r="21" spans="1:7" s="59" customFormat="1" ht="12" customHeight="1">
      <c r="A21" s="180" t="s">
        <v>168</v>
      </c>
      <c r="B21" s="180"/>
      <c r="C21" s="181" t="s">
        <v>72</v>
      </c>
      <c r="D21" s="182">
        <f>SUM(D22:D48)</f>
        <v>563.14</v>
      </c>
      <c r="E21" s="182">
        <f>SUM(E22:E48)</f>
        <v>0</v>
      </c>
      <c r="F21" s="182">
        <f>SUM(F22:F48)</f>
        <v>563.14</v>
      </c>
      <c r="G21" s="74"/>
    </row>
    <row r="22" spans="1:6" s="59" customFormat="1" ht="12" customHeight="1">
      <c r="A22" s="180"/>
      <c r="B22" s="180" t="s">
        <v>108</v>
      </c>
      <c r="C22" s="181" t="s">
        <v>172</v>
      </c>
      <c r="D22" s="182">
        <v>71.96</v>
      </c>
      <c r="E22" s="182"/>
      <c r="F22" s="182">
        <v>71.96</v>
      </c>
    </row>
    <row r="23" spans="1:6" s="59" customFormat="1" ht="12" customHeight="1">
      <c r="A23" s="180"/>
      <c r="B23" s="180" t="s">
        <v>109</v>
      </c>
      <c r="C23" s="181" t="s">
        <v>345</v>
      </c>
      <c r="D23" s="182">
        <v>0.3</v>
      </c>
      <c r="E23" s="182"/>
      <c r="F23" s="182">
        <v>0.3</v>
      </c>
    </row>
    <row r="24" spans="1:6" s="59" customFormat="1" ht="12" customHeight="1">
      <c r="A24" s="180"/>
      <c r="B24" s="180" t="s">
        <v>364</v>
      </c>
      <c r="C24" s="181" t="s">
        <v>380</v>
      </c>
      <c r="D24" s="182"/>
      <c r="E24" s="182"/>
      <c r="F24" s="182"/>
    </row>
    <row r="25" spans="1:6" s="59" customFormat="1" ht="12" customHeight="1">
      <c r="A25" s="180"/>
      <c r="B25" s="180" t="s">
        <v>88</v>
      </c>
      <c r="C25" s="181" t="s">
        <v>381</v>
      </c>
      <c r="D25" s="182"/>
      <c r="E25" s="182"/>
      <c r="F25" s="182"/>
    </row>
    <row r="26" spans="1:6" s="59" customFormat="1" ht="12" customHeight="1">
      <c r="A26" s="180"/>
      <c r="B26" s="180" t="s">
        <v>106</v>
      </c>
      <c r="C26" s="181" t="s">
        <v>347</v>
      </c>
      <c r="D26" s="182">
        <v>0.77</v>
      </c>
      <c r="E26" s="182"/>
      <c r="F26" s="182">
        <v>0.77</v>
      </c>
    </row>
    <row r="27" spans="1:6" s="59" customFormat="1" ht="12" customHeight="1">
      <c r="A27" s="180"/>
      <c r="B27" s="180" t="s">
        <v>92</v>
      </c>
      <c r="C27" s="181" t="s">
        <v>349</v>
      </c>
      <c r="D27" s="182">
        <v>8.36</v>
      </c>
      <c r="E27" s="182"/>
      <c r="F27" s="182">
        <v>8.36</v>
      </c>
    </row>
    <row r="28" spans="1:6" s="59" customFormat="1" ht="12" customHeight="1">
      <c r="A28" s="180"/>
      <c r="B28" s="180" t="s">
        <v>91</v>
      </c>
      <c r="C28" s="181" t="s">
        <v>190</v>
      </c>
      <c r="D28" s="182">
        <v>24.7</v>
      </c>
      <c r="E28" s="182"/>
      <c r="F28" s="182">
        <v>24.7</v>
      </c>
    </row>
    <row r="29" spans="1:6" s="59" customFormat="1" ht="12" customHeight="1">
      <c r="A29" s="180"/>
      <c r="B29" s="180" t="s">
        <v>368</v>
      </c>
      <c r="C29" s="181" t="s">
        <v>382</v>
      </c>
      <c r="D29" s="182">
        <v>105.81</v>
      </c>
      <c r="E29" s="182"/>
      <c r="F29" s="182">
        <v>105.81</v>
      </c>
    </row>
    <row r="30" spans="1:6" s="59" customFormat="1" ht="12" customHeight="1">
      <c r="A30" s="180"/>
      <c r="B30" s="180" t="s">
        <v>370</v>
      </c>
      <c r="C30" s="181" t="s">
        <v>351</v>
      </c>
      <c r="D30" s="182">
        <v>7.57</v>
      </c>
      <c r="E30" s="182"/>
      <c r="F30" s="182">
        <v>7.57</v>
      </c>
    </row>
    <row r="31" spans="1:6" s="59" customFormat="1" ht="12" customHeight="1">
      <c r="A31" s="180"/>
      <c r="B31" s="180" t="s">
        <v>111</v>
      </c>
      <c r="C31" s="181" t="s">
        <v>204</v>
      </c>
      <c r="D31" s="182">
        <v>34.22</v>
      </c>
      <c r="E31" s="182"/>
      <c r="F31" s="182">
        <v>34.22</v>
      </c>
    </row>
    <row r="32" spans="1:6" s="59" customFormat="1" ht="12" customHeight="1">
      <c r="A32" s="180"/>
      <c r="B32" s="180" t="s">
        <v>113</v>
      </c>
      <c r="C32" s="181" t="s">
        <v>383</v>
      </c>
      <c r="D32" s="182"/>
      <c r="E32" s="182"/>
      <c r="F32" s="182"/>
    </row>
    <row r="33" spans="1:6" s="59" customFormat="1" ht="12" customHeight="1">
      <c r="A33" s="180"/>
      <c r="B33" s="180" t="s">
        <v>376</v>
      </c>
      <c r="C33" s="181" t="s">
        <v>384</v>
      </c>
      <c r="D33" s="182">
        <v>16.52</v>
      </c>
      <c r="E33" s="182"/>
      <c r="F33" s="182">
        <v>16.52</v>
      </c>
    </row>
    <row r="34" spans="1:6" s="59" customFormat="1" ht="12" customHeight="1">
      <c r="A34" s="180"/>
      <c r="B34" s="180" t="s">
        <v>377</v>
      </c>
      <c r="C34" s="181" t="s">
        <v>353</v>
      </c>
      <c r="D34" s="182">
        <v>0.4</v>
      </c>
      <c r="E34" s="182"/>
      <c r="F34" s="182">
        <v>0.4</v>
      </c>
    </row>
    <row r="35" spans="1:6" s="59" customFormat="1" ht="12" customHeight="1">
      <c r="A35" s="180"/>
      <c r="B35" s="180" t="s">
        <v>385</v>
      </c>
      <c r="C35" s="181" t="s">
        <v>317</v>
      </c>
      <c r="D35" s="182">
        <v>3.3</v>
      </c>
      <c r="E35" s="182"/>
      <c r="F35" s="182">
        <v>3.3</v>
      </c>
    </row>
    <row r="36" spans="1:6" s="59" customFormat="1" ht="12" customHeight="1">
      <c r="A36" s="180"/>
      <c r="B36" s="180" t="s">
        <v>386</v>
      </c>
      <c r="C36" s="181" t="s">
        <v>212</v>
      </c>
      <c r="D36" s="182">
        <v>5.8</v>
      </c>
      <c r="E36" s="182"/>
      <c r="F36" s="182">
        <v>5.8</v>
      </c>
    </row>
    <row r="37" spans="1:6" s="59" customFormat="1" ht="12" customHeight="1">
      <c r="A37" s="180"/>
      <c r="B37" s="180" t="s">
        <v>387</v>
      </c>
      <c r="C37" s="181" t="s">
        <v>218</v>
      </c>
      <c r="D37" s="182">
        <v>9.09</v>
      </c>
      <c r="E37" s="182"/>
      <c r="F37" s="182">
        <v>9.09</v>
      </c>
    </row>
    <row r="38" spans="1:6" s="59" customFormat="1" ht="12" customHeight="1">
      <c r="A38" s="180"/>
      <c r="B38" s="180" t="s">
        <v>388</v>
      </c>
      <c r="C38" s="183" t="s">
        <v>389</v>
      </c>
      <c r="D38" s="182"/>
      <c r="E38" s="182"/>
      <c r="F38" s="182"/>
    </row>
    <row r="39" spans="1:6" s="59" customFormat="1" ht="12" customHeight="1">
      <c r="A39" s="180"/>
      <c r="B39" s="180" t="s">
        <v>390</v>
      </c>
      <c r="C39" s="168" t="s">
        <v>391</v>
      </c>
      <c r="D39" s="182"/>
      <c r="E39" s="182"/>
      <c r="F39" s="182"/>
    </row>
    <row r="40" spans="1:6" s="59" customFormat="1" ht="12" customHeight="1">
      <c r="A40" s="180"/>
      <c r="B40" s="180" t="s">
        <v>392</v>
      </c>
      <c r="C40" s="168" t="s">
        <v>393</v>
      </c>
      <c r="D40" s="182"/>
      <c r="E40" s="182"/>
      <c r="F40" s="182"/>
    </row>
    <row r="41" spans="1:6" s="59" customFormat="1" ht="12" customHeight="1">
      <c r="A41" s="180"/>
      <c r="B41" s="180" t="s">
        <v>394</v>
      </c>
      <c r="C41" s="168" t="s">
        <v>395</v>
      </c>
      <c r="D41" s="182">
        <v>32.47</v>
      </c>
      <c r="E41" s="182"/>
      <c r="F41" s="182">
        <v>32.47</v>
      </c>
    </row>
    <row r="42" spans="1:6" s="59" customFormat="1" ht="12" customHeight="1">
      <c r="A42" s="180"/>
      <c r="B42" s="180" t="s">
        <v>396</v>
      </c>
      <c r="C42" s="168" t="s">
        <v>397</v>
      </c>
      <c r="D42" s="182"/>
      <c r="E42" s="182"/>
      <c r="F42" s="182"/>
    </row>
    <row r="43" spans="1:6" s="59" customFormat="1" ht="12" customHeight="1">
      <c r="A43" s="180"/>
      <c r="B43" s="180" t="s">
        <v>398</v>
      </c>
      <c r="C43" s="181" t="s">
        <v>399</v>
      </c>
      <c r="D43" s="182">
        <v>35.7</v>
      </c>
      <c r="E43" s="182"/>
      <c r="F43" s="182">
        <v>35.7</v>
      </c>
    </row>
    <row r="44" spans="1:6" s="59" customFormat="1" ht="12" customHeight="1">
      <c r="A44" s="180"/>
      <c r="B44" s="180" t="s">
        <v>400</v>
      </c>
      <c r="C44" s="181" t="s">
        <v>401</v>
      </c>
      <c r="D44" s="182"/>
      <c r="E44" s="182"/>
      <c r="F44" s="182"/>
    </row>
    <row r="45" spans="1:6" s="59" customFormat="1" ht="12" customHeight="1">
      <c r="A45" s="180"/>
      <c r="B45" s="180" t="s">
        <v>402</v>
      </c>
      <c r="C45" s="181" t="s">
        <v>403</v>
      </c>
      <c r="D45" s="182">
        <v>128.4</v>
      </c>
      <c r="E45" s="182"/>
      <c r="F45" s="182">
        <v>128.4</v>
      </c>
    </row>
    <row r="46" spans="1:6" s="59" customFormat="1" ht="12" customHeight="1">
      <c r="A46" s="180"/>
      <c r="B46" s="180" t="s">
        <v>404</v>
      </c>
      <c r="C46" s="181" t="s">
        <v>240</v>
      </c>
      <c r="D46" s="182">
        <v>28.31</v>
      </c>
      <c r="E46" s="182"/>
      <c r="F46" s="182">
        <v>28.31</v>
      </c>
    </row>
    <row r="47" spans="1:6" s="59" customFormat="1" ht="12" customHeight="1">
      <c r="A47" s="180"/>
      <c r="B47" s="180" t="s">
        <v>405</v>
      </c>
      <c r="C47" s="181" t="s">
        <v>406</v>
      </c>
      <c r="D47" s="182"/>
      <c r="E47" s="182"/>
      <c r="F47" s="182"/>
    </row>
    <row r="48" spans="1:8" s="59" customFormat="1" ht="12" customHeight="1">
      <c r="A48" s="180"/>
      <c r="B48" s="180" t="s">
        <v>114</v>
      </c>
      <c r="C48" s="181" t="s">
        <v>327</v>
      </c>
      <c r="D48" s="182">
        <v>49.46</v>
      </c>
      <c r="E48" s="182"/>
      <c r="F48" s="182">
        <v>49.46</v>
      </c>
      <c r="G48" s="74"/>
      <c r="H48" s="74"/>
    </row>
    <row r="49" spans="1:7" s="59" customFormat="1" ht="12" customHeight="1">
      <c r="A49" s="180" t="s">
        <v>247</v>
      </c>
      <c r="B49" s="180"/>
      <c r="C49" s="181" t="s">
        <v>407</v>
      </c>
      <c r="D49" s="182">
        <f>SUM(D50:D60)</f>
        <v>150.34</v>
      </c>
      <c r="E49" s="182">
        <f>SUM(E50:E60)</f>
        <v>150.34</v>
      </c>
      <c r="F49" s="182"/>
      <c r="G49" s="74"/>
    </row>
    <row r="50" spans="1:7" s="59" customFormat="1" ht="12" customHeight="1">
      <c r="A50" s="180"/>
      <c r="B50" s="180" t="s">
        <v>108</v>
      </c>
      <c r="C50" s="181" t="s">
        <v>408</v>
      </c>
      <c r="D50" s="182">
        <v>71.01</v>
      </c>
      <c r="E50" s="182">
        <v>71.01</v>
      </c>
      <c r="F50" s="182"/>
      <c r="G50" s="74"/>
    </row>
    <row r="51" spans="1:6" s="59" customFormat="1" ht="12" customHeight="1">
      <c r="A51" s="180"/>
      <c r="B51" s="180" t="s">
        <v>109</v>
      </c>
      <c r="C51" s="181" t="s">
        <v>409</v>
      </c>
      <c r="D51" s="182">
        <v>68.46</v>
      </c>
      <c r="E51" s="182">
        <v>68.46</v>
      </c>
      <c r="F51" s="182"/>
    </row>
    <row r="52" spans="1:7" s="59" customFormat="1" ht="12" customHeight="1">
      <c r="A52" s="180"/>
      <c r="B52" s="180" t="s">
        <v>364</v>
      </c>
      <c r="C52" s="181" t="s">
        <v>337</v>
      </c>
      <c r="D52" s="182">
        <v>0.39</v>
      </c>
      <c r="E52" s="182">
        <v>0.39</v>
      </c>
      <c r="F52" s="182"/>
      <c r="G52" s="74"/>
    </row>
    <row r="53" spans="1:7" s="59" customFormat="1" ht="12" customHeight="1">
      <c r="A53" s="180"/>
      <c r="B53" s="180" t="s">
        <v>88</v>
      </c>
      <c r="C53" s="181" t="s">
        <v>410</v>
      </c>
      <c r="D53" s="182"/>
      <c r="E53" s="182"/>
      <c r="F53" s="182"/>
      <c r="G53" s="74"/>
    </row>
    <row r="54" spans="1:7" s="59" customFormat="1" ht="12" customHeight="1">
      <c r="A54" s="180"/>
      <c r="B54" s="180" t="s">
        <v>106</v>
      </c>
      <c r="C54" s="181" t="s">
        <v>411</v>
      </c>
      <c r="D54" s="182">
        <v>6.33</v>
      </c>
      <c r="E54" s="182">
        <v>6.33</v>
      </c>
      <c r="F54" s="182"/>
      <c r="G54" s="74"/>
    </row>
    <row r="55" spans="1:7" s="59" customFormat="1" ht="12" customHeight="1">
      <c r="A55" s="180"/>
      <c r="B55" s="180" t="s">
        <v>92</v>
      </c>
      <c r="C55" s="181" t="s">
        <v>412</v>
      </c>
      <c r="D55" s="182"/>
      <c r="E55" s="182"/>
      <c r="F55" s="182"/>
      <c r="G55" s="74"/>
    </row>
    <row r="56" spans="1:7" s="59" customFormat="1" ht="12" customHeight="1">
      <c r="A56" s="180"/>
      <c r="B56" s="180" t="s">
        <v>91</v>
      </c>
      <c r="C56" s="181" t="s">
        <v>413</v>
      </c>
      <c r="D56" s="182"/>
      <c r="E56" s="182"/>
      <c r="F56" s="182"/>
      <c r="G56" s="74"/>
    </row>
    <row r="57" spans="1:7" s="59" customFormat="1" ht="12" customHeight="1">
      <c r="A57" s="180"/>
      <c r="B57" s="180" t="s">
        <v>368</v>
      </c>
      <c r="C57" s="181" t="s">
        <v>414</v>
      </c>
      <c r="D57" s="182"/>
      <c r="E57" s="182"/>
      <c r="F57" s="182"/>
      <c r="G57" s="74"/>
    </row>
    <row r="58" spans="1:7" s="59" customFormat="1" ht="12" customHeight="1">
      <c r="A58" s="180"/>
      <c r="B58" s="180" t="s">
        <v>370</v>
      </c>
      <c r="C58" s="181" t="s">
        <v>415</v>
      </c>
      <c r="D58" s="182"/>
      <c r="E58" s="182"/>
      <c r="F58" s="182"/>
      <c r="G58" s="74"/>
    </row>
    <row r="59" spans="1:7" s="59" customFormat="1" ht="12" customHeight="1">
      <c r="A59" s="180"/>
      <c r="B59" s="180" t="s">
        <v>372</v>
      </c>
      <c r="C59" s="181" t="s">
        <v>416</v>
      </c>
      <c r="D59" s="182"/>
      <c r="E59" s="182"/>
      <c r="F59" s="182"/>
      <c r="G59" s="74"/>
    </row>
    <row r="60" spans="1:6" s="59" customFormat="1" ht="12" customHeight="1">
      <c r="A60" s="180"/>
      <c r="B60" s="180" t="s">
        <v>114</v>
      </c>
      <c r="C60" s="181" t="s">
        <v>417</v>
      </c>
      <c r="D60" s="182">
        <v>4.15</v>
      </c>
      <c r="E60" s="182">
        <v>4.15</v>
      </c>
      <c r="F60" s="182"/>
    </row>
    <row r="61" spans="1:9" ht="12" customHeight="1">
      <c r="A61" s="180"/>
      <c r="B61" s="180"/>
      <c r="C61" s="168"/>
      <c r="D61" s="182"/>
      <c r="E61" s="182"/>
      <c r="F61" s="182"/>
      <c r="I61" s="185"/>
    </row>
    <row r="62" spans="1:6" ht="42" customHeight="1">
      <c r="A62" s="184"/>
      <c r="B62" s="184"/>
      <c r="C62" s="184"/>
      <c r="D62" s="184"/>
      <c r="E62" s="184"/>
      <c r="F62" s="184"/>
    </row>
  </sheetData>
  <sheetProtection/>
  <mergeCells count="6">
    <mergeCell ref="A1:F1"/>
    <mergeCell ref="A3:C3"/>
    <mergeCell ref="A4:B4"/>
    <mergeCell ref="D4:F4"/>
    <mergeCell ref="A62:F62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A7" sqref="A7"/>
    </sheetView>
  </sheetViews>
  <sheetFormatPr defaultColWidth="9.33203125" defaultRowHeight="12.75" customHeight="1"/>
  <cols>
    <col min="1" max="1" width="25.33203125" style="0" customWidth="1"/>
    <col min="2" max="4" width="6.83203125" style="0" customWidth="1"/>
    <col min="5" max="5" width="28" style="0" customWidth="1"/>
    <col min="6" max="6" width="11.33203125" style="0" customWidth="1"/>
    <col min="7" max="7" width="11.83203125" style="0" customWidth="1"/>
    <col min="8" max="8" width="10.83203125" style="0" customWidth="1"/>
    <col min="9" max="9" width="11.16015625" style="0" customWidth="1"/>
    <col min="10" max="10" width="10.5" style="0" customWidth="1"/>
    <col min="11" max="11" width="10" style="0" customWidth="1"/>
    <col min="12" max="12" width="10.66015625" style="0" customWidth="1"/>
    <col min="13" max="13" width="9.66015625" style="0" customWidth="1"/>
  </cols>
  <sheetData>
    <row r="1" spans="1:13" s="169" customFormat="1" ht="27">
      <c r="A1" s="101" t="s">
        <v>418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59" customFormat="1" ht="17.25" customHeight="1">
      <c r="A2" s="170"/>
      <c r="B2" s="171"/>
      <c r="C2" s="171"/>
      <c r="D2" s="171"/>
      <c r="E2" s="171"/>
      <c r="F2" s="171"/>
      <c r="G2" s="171"/>
      <c r="H2" s="171"/>
      <c r="L2" s="170"/>
      <c r="M2" s="173" t="s">
        <v>419</v>
      </c>
    </row>
    <row r="3" spans="1:13" ht="18.75" customHeight="1">
      <c r="A3" s="38" t="s">
        <v>25</v>
      </c>
      <c r="B3" s="38"/>
      <c r="C3" s="38"/>
      <c r="D3" s="148"/>
      <c r="E3" s="148"/>
      <c r="F3" s="148"/>
      <c r="G3" s="148"/>
      <c r="H3" s="148"/>
      <c r="K3" s="59"/>
      <c r="L3" s="163" t="s">
        <v>26</v>
      </c>
      <c r="M3" s="163"/>
    </row>
    <row r="4" spans="1:13" s="30" customFormat="1" ht="27" customHeight="1">
      <c r="A4" s="68" t="s">
        <v>63</v>
      </c>
      <c r="B4" s="68" t="s">
        <v>82</v>
      </c>
      <c r="C4" s="68"/>
      <c r="D4" s="68"/>
      <c r="E4" s="67" t="s">
        <v>83</v>
      </c>
      <c r="F4" s="67" t="s">
        <v>122</v>
      </c>
      <c r="G4" s="67"/>
      <c r="H4" s="67"/>
      <c r="I4" s="67"/>
      <c r="J4" s="67"/>
      <c r="K4" s="67"/>
      <c r="L4" s="67"/>
      <c r="M4" s="67"/>
    </row>
    <row r="5" spans="1:13" s="30" customFormat="1" ht="39.75" customHeight="1">
      <c r="A5" s="68"/>
      <c r="B5" s="68" t="s">
        <v>84</v>
      </c>
      <c r="C5" s="68" t="s">
        <v>85</v>
      </c>
      <c r="D5" s="67" t="s">
        <v>86</v>
      </c>
      <c r="E5" s="67"/>
      <c r="F5" s="67" t="s">
        <v>66</v>
      </c>
      <c r="G5" s="42" t="s">
        <v>125</v>
      </c>
      <c r="H5" s="42" t="s">
        <v>126</v>
      </c>
      <c r="I5" s="42" t="s">
        <v>127</v>
      </c>
      <c r="J5" s="42" t="s">
        <v>128</v>
      </c>
      <c r="K5" s="42" t="s">
        <v>129</v>
      </c>
      <c r="L5" s="42" t="s">
        <v>130</v>
      </c>
      <c r="M5" s="42" t="s">
        <v>131</v>
      </c>
    </row>
    <row r="6" spans="1:13" s="30" customFormat="1" ht="24" customHeight="1">
      <c r="A6" s="142"/>
      <c r="B6" s="149"/>
      <c r="C6" s="149"/>
      <c r="D6" s="149"/>
      <c r="E6" s="150" t="s">
        <v>66</v>
      </c>
      <c r="F6" s="164">
        <f>F7</f>
        <v>38</v>
      </c>
      <c r="G6" s="164">
        <f>G7</f>
        <v>38</v>
      </c>
      <c r="H6" s="164">
        <f>SUM(H7:H11)</f>
        <v>0</v>
      </c>
      <c r="I6" s="164">
        <f>SUM(I7:I11)</f>
        <v>0</v>
      </c>
      <c r="J6" s="164">
        <f>SUM(J7:J11)</f>
        <v>0</v>
      </c>
      <c r="K6" s="165"/>
      <c r="L6" s="165"/>
      <c r="M6" s="166"/>
    </row>
    <row r="7" spans="1:13" ht="24" customHeight="1">
      <c r="A7" s="92" t="s">
        <v>76</v>
      </c>
      <c r="B7" s="155"/>
      <c r="C7" s="155"/>
      <c r="D7" s="155"/>
      <c r="E7" s="53" t="s">
        <v>66</v>
      </c>
      <c r="F7" s="172">
        <v>38</v>
      </c>
      <c r="G7" s="172">
        <v>38</v>
      </c>
      <c r="H7" s="172"/>
      <c r="I7" s="167"/>
      <c r="J7" s="167"/>
      <c r="K7" s="168"/>
      <c r="L7" s="168"/>
      <c r="M7" s="168"/>
    </row>
    <row r="8" spans="1:13" ht="24" customHeight="1">
      <c r="A8" s="92"/>
      <c r="B8" s="155">
        <v>214</v>
      </c>
      <c r="C8" s="155"/>
      <c r="D8" s="155"/>
      <c r="E8" s="53" t="s">
        <v>100</v>
      </c>
      <c r="F8" s="172">
        <v>38</v>
      </c>
      <c r="G8" s="172">
        <v>38</v>
      </c>
      <c r="H8" s="172"/>
      <c r="I8" s="167"/>
      <c r="J8" s="167"/>
      <c r="K8" s="168"/>
      <c r="L8" s="168"/>
      <c r="M8" s="168"/>
    </row>
    <row r="9" spans="1:13" ht="24" customHeight="1">
      <c r="A9" s="92"/>
      <c r="B9" s="155"/>
      <c r="C9" s="155">
        <v>1</v>
      </c>
      <c r="D9" s="155"/>
      <c r="E9" s="53" t="s">
        <v>50</v>
      </c>
      <c r="F9" s="172">
        <v>38</v>
      </c>
      <c r="G9" s="172">
        <v>38</v>
      </c>
      <c r="H9" s="172"/>
      <c r="I9" s="167"/>
      <c r="J9" s="167"/>
      <c r="K9" s="168"/>
      <c r="L9" s="168"/>
      <c r="M9" s="168"/>
    </row>
    <row r="10" spans="1:13" ht="24" customHeight="1">
      <c r="A10" s="92"/>
      <c r="B10" s="155">
        <v>214</v>
      </c>
      <c r="C10" s="155">
        <v>1</v>
      </c>
      <c r="D10" s="155">
        <v>99</v>
      </c>
      <c r="E10" s="53" t="s">
        <v>55</v>
      </c>
      <c r="F10" s="172">
        <v>38</v>
      </c>
      <c r="G10" s="172">
        <v>38</v>
      </c>
      <c r="H10" s="172"/>
      <c r="I10" s="167"/>
      <c r="J10" s="167"/>
      <c r="K10" s="168"/>
      <c r="L10" s="168"/>
      <c r="M10" s="168"/>
    </row>
    <row r="11" spans="1:13" ht="24" customHeight="1">
      <c r="A11" s="92"/>
      <c r="B11" s="158"/>
      <c r="C11" s="158"/>
      <c r="D11" s="158"/>
      <c r="E11" s="91"/>
      <c r="F11" s="167">
        <f>SUM(G11:J11)</f>
        <v>0</v>
      </c>
      <c r="G11" s="167"/>
      <c r="H11" s="167"/>
      <c r="I11" s="167"/>
      <c r="J11" s="167"/>
      <c r="K11" s="168"/>
      <c r="L11" s="168"/>
      <c r="M11" s="168"/>
    </row>
    <row r="12" spans="1:13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59"/>
      <c r="L12" s="59"/>
      <c r="M12" s="59"/>
    </row>
    <row r="13" spans="1:13" ht="33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</sheetData>
  <sheetProtection/>
  <mergeCells count="8">
    <mergeCell ref="A1:M1"/>
    <mergeCell ref="A3:C3"/>
    <mergeCell ref="L3:M3"/>
    <mergeCell ref="B4:D4"/>
    <mergeCell ref="F4:M4"/>
    <mergeCell ref="A13:M13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5" sqref="A15:M15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28" style="59" customWidth="1"/>
    <col min="6" max="6" width="14.33203125" style="59" customWidth="1"/>
    <col min="7" max="7" width="10.33203125" style="59" customWidth="1"/>
    <col min="8" max="8" width="9.83203125" style="59" customWidth="1"/>
    <col min="9" max="9" width="11.16015625" style="59" customWidth="1"/>
    <col min="10" max="10" width="10.33203125" style="59" customWidth="1"/>
    <col min="11" max="16384" width="9.33203125" style="59" customWidth="1"/>
  </cols>
  <sheetData>
    <row r="1" spans="1:13" ht="35.25" customHeight="1">
      <c r="A1" s="147" t="s">
        <v>420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2:13" ht="15.75" customHeight="1">
      <c r="L2" s="162" t="s">
        <v>421</v>
      </c>
      <c r="M2" s="162"/>
    </row>
    <row r="3" spans="1:13" ht="22.5" customHeight="1">
      <c r="A3" s="38" t="s">
        <v>25</v>
      </c>
      <c r="B3" s="38"/>
      <c r="C3" s="38"/>
      <c r="D3" s="148"/>
      <c r="E3" s="148"/>
      <c r="F3" s="148"/>
      <c r="G3" s="148"/>
      <c r="H3" s="148"/>
      <c r="L3" s="163" t="s">
        <v>26</v>
      </c>
      <c r="M3" s="163"/>
    </row>
    <row r="4" spans="1:13" s="58" customFormat="1" ht="24" customHeight="1">
      <c r="A4" s="68" t="s">
        <v>63</v>
      </c>
      <c r="B4" s="68" t="s">
        <v>82</v>
      </c>
      <c r="C4" s="68"/>
      <c r="D4" s="68"/>
      <c r="E4" s="67" t="s">
        <v>83</v>
      </c>
      <c r="F4" s="67" t="s">
        <v>122</v>
      </c>
      <c r="G4" s="67"/>
      <c r="H4" s="67"/>
      <c r="I4" s="67"/>
      <c r="J4" s="67"/>
      <c r="K4" s="67"/>
      <c r="L4" s="67"/>
      <c r="M4" s="67"/>
    </row>
    <row r="5" spans="1:13" s="58" customFormat="1" ht="61.5" customHeight="1">
      <c r="A5" s="68"/>
      <c r="B5" s="68" t="s">
        <v>84</v>
      </c>
      <c r="C5" s="68" t="s">
        <v>85</v>
      </c>
      <c r="D5" s="67" t="s">
        <v>86</v>
      </c>
      <c r="E5" s="67"/>
      <c r="F5" s="67" t="s">
        <v>66</v>
      </c>
      <c r="G5" s="42" t="s">
        <v>125</v>
      </c>
      <c r="H5" s="42" t="s">
        <v>126</v>
      </c>
      <c r="I5" s="42" t="s">
        <v>127</v>
      </c>
      <c r="J5" s="42" t="s">
        <v>128</v>
      </c>
      <c r="K5" s="42" t="s">
        <v>129</v>
      </c>
      <c r="L5" s="42" t="s">
        <v>130</v>
      </c>
      <c r="M5" s="42" t="s">
        <v>131</v>
      </c>
    </row>
    <row r="6" spans="1:13" s="58" customFormat="1" ht="23.25" customHeight="1">
      <c r="A6" s="142"/>
      <c r="B6" s="149"/>
      <c r="C6" s="149"/>
      <c r="D6" s="149"/>
      <c r="E6" s="150"/>
      <c r="F6" s="151"/>
      <c r="G6" s="151"/>
      <c r="H6" s="151"/>
      <c r="I6" s="164">
        <f>SUM(I7:I14)</f>
        <v>0</v>
      </c>
      <c r="J6" s="164">
        <f>SUM(J7:J14)</f>
        <v>0</v>
      </c>
      <c r="K6" s="165"/>
      <c r="L6" s="165"/>
      <c r="M6" s="166"/>
    </row>
    <row r="7" spans="1:13" s="58" customFormat="1" ht="23.25" customHeight="1">
      <c r="A7" s="142"/>
      <c r="B7" s="152"/>
      <c r="C7" s="152"/>
      <c r="D7" s="152"/>
      <c r="E7" s="153"/>
      <c r="F7" s="154"/>
      <c r="G7" s="154"/>
      <c r="H7" s="154"/>
      <c r="I7" s="167"/>
      <c r="J7" s="167"/>
      <c r="K7" s="168"/>
      <c r="L7" s="168"/>
      <c r="M7" s="168"/>
    </row>
    <row r="8" spans="1:13" s="58" customFormat="1" ht="23.25" customHeight="1">
      <c r="A8" s="92"/>
      <c r="B8" s="155"/>
      <c r="C8" s="155"/>
      <c r="D8" s="155"/>
      <c r="E8" s="53"/>
      <c r="F8" s="156"/>
      <c r="G8" s="156"/>
      <c r="H8" s="156"/>
      <c r="I8" s="167"/>
      <c r="J8" s="167"/>
      <c r="K8" s="168"/>
      <c r="L8" s="168"/>
      <c r="M8" s="168"/>
    </row>
    <row r="9" spans="1:13" s="58" customFormat="1" ht="23.25" customHeight="1">
      <c r="A9" s="92"/>
      <c r="B9" s="155"/>
      <c r="C9" s="155"/>
      <c r="D9" s="155"/>
      <c r="E9" s="53"/>
      <c r="F9" s="156"/>
      <c r="G9" s="156"/>
      <c r="H9" s="156"/>
      <c r="I9" s="167"/>
      <c r="J9" s="167"/>
      <c r="K9" s="168"/>
      <c r="L9" s="168"/>
      <c r="M9" s="168"/>
    </row>
    <row r="10" spans="1:13" s="58" customFormat="1" ht="23.25" customHeight="1">
      <c r="A10" s="92"/>
      <c r="B10" s="155"/>
      <c r="C10" s="155"/>
      <c r="D10" s="155"/>
      <c r="E10" s="53"/>
      <c r="F10" s="156"/>
      <c r="G10" s="156"/>
      <c r="H10" s="156"/>
      <c r="I10" s="167"/>
      <c r="J10" s="167"/>
      <c r="K10" s="168"/>
      <c r="L10" s="168"/>
      <c r="M10" s="168"/>
    </row>
    <row r="11" spans="1:13" s="58" customFormat="1" ht="23.25" customHeight="1">
      <c r="A11" s="142"/>
      <c r="B11" s="149"/>
      <c r="C11" s="149"/>
      <c r="D11" s="149"/>
      <c r="E11" s="157"/>
      <c r="F11" s="151"/>
      <c r="G11" s="151"/>
      <c r="H11" s="151"/>
      <c r="I11" s="164"/>
      <c r="J11" s="164"/>
      <c r="K11" s="166"/>
      <c r="L11" s="166"/>
      <c r="M11" s="166"/>
    </row>
    <row r="12" spans="1:13" s="58" customFormat="1" ht="23.25" customHeight="1">
      <c r="A12" s="92"/>
      <c r="B12" s="158"/>
      <c r="C12" s="158"/>
      <c r="D12" s="158"/>
      <c r="E12" s="91"/>
      <c r="F12" s="159"/>
      <c r="G12" s="159"/>
      <c r="H12" s="159"/>
      <c r="I12" s="167"/>
      <c r="J12" s="167"/>
      <c r="K12" s="168"/>
      <c r="L12" s="168"/>
      <c r="M12" s="168"/>
    </row>
    <row r="13" spans="1:13" s="58" customFormat="1" ht="23.25" customHeight="1">
      <c r="A13" s="92"/>
      <c r="B13" s="158"/>
      <c r="C13" s="158"/>
      <c r="D13" s="158"/>
      <c r="E13" s="91"/>
      <c r="F13" s="159"/>
      <c r="G13" s="159"/>
      <c r="H13" s="159"/>
      <c r="I13" s="167"/>
      <c r="J13" s="167"/>
      <c r="K13" s="168"/>
      <c r="L13" s="168"/>
      <c r="M13" s="168"/>
    </row>
    <row r="14" spans="1:13" s="58" customFormat="1" ht="23.25" customHeight="1">
      <c r="A14" s="92"/>
      <c r="B14" s="158"/>
      <c r="C14" s="158"/>
      <c r="D14" s="158"/>
      <c r="E14" s="91"/>
      <c r="F14" s="159"/>
      <c r="G14" s="159"/>
      <c r="H14" s="159"/>
      <c r="I14" s="167"/>
      <c r="J14" s="167"/>
      <c r="K14" s="168"/>
      <c r="L14" s="168"/>
      <c r="M14" s="168"/>
    </row>
    <row r="15" spans="1:13" ht="21.75" customHeight="1">
      <c r="A15" s="160" t="s">
        <v>422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ht="12">
      <c r="E17" s="74"/>
    </row>
    <row r="21" ht="12">
      <c r="G21" s="74"/>
    </row>
    <row r="22" ht="12">
      <c r="C22" s="74"/>
    </row>
  </sheetData>
  <sheetProtection/>
  <mergeCells count="10">
    <mergeCell ref="A1:M1"/>
    <mergeCell ref="L2:M2"/>
    <mergeCell ref="A3:C3"/>
    <mergeCell ref="L3:M3"/>
    <mergeCell ref="B4:D4"/>
    <mergeCell ref="F4:M4"/>
    <mergeCell ref="A15:M15"/>
    <mergeCell ref="A16:M16"/>
    <mergeCell ref="A4:A5"/>
    <mergeCell ref="E4:E5"/>
  </mergeCells>
  <printOptions horizontalCentered="1"/>
  <pageMargins left="0" right="0" top="0.94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tabSelected="1" workbookViewId="0" topLeftCell="A1">
      <selection activeCell="A16" sqref="A16:M16"/>
    </sheetView>
  </sheetViews>
  <sheetFormatPr defaultColWidth="9.16015625" defaultRowHeight="11.25"/>
  <cols>
    <col min="1" max="1" width="26.16015625" style="59" customWidth="1"/>
    <col min="2" max="4" width="7.16015625" style="59" customWidth="1"/>
    <col min="5" max="5" width="27.83203125" style="59" customWidth="1"/>
    <col min="6" max="6" width="12.33203125" style="59" customWidth="1"/>
    <col min="7" max="7" width="10.83203125" style="59" customWidth="1"/>
    <col min="8" max="8" width="11.5" style="59" customWidth="1"/>
    <col min="9" max="9" width="12.16015625" style="59" customWidth="1"/>
    <col min="10" max="10" width="11.33203125" style="59" customWidth="1"/>
    <col min="11" max="16384" width="9.16015625" style="59" customWidth="1"/>
  </cols>
  <sheetData>
    <row r="1" spans="1:13" ht="35.25" customHeight="1">
      <c r="A1" s="147" t="s">
        <v>423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2:13" ht="15.75" customHeight="1">
      <c r="L2" s="162" t="s">
        <v>424</v>
      </c>
      <c r="M2" s="162"/>
    </row>
    <row r="3" spans="1:13" ht="22.5" customHeight="1">
      <c r="A3" s="38" t="s">
        <v>25</v>
      </c>
      <c r="B3" s="38"/>
      <c r="C3" s="38"/>
      <c r="D3" s="148"/>
      <c r="E3" s="148"/>
      <c r="F3" s="148"/>
      <c r="G3" s="148"/>
      <c r="H3" s="148"/>
      <c r="L3" s="163" t="s">
        <v>26</v>
      </c>
      <c r="M3" s="163"/>
    </row>
    <row r="4" spans="1:13" s="58" customFormat="1" ht="24" customHeight="1">
      <c r="A4" s="68" t="s">
        <v>63</v>
      </c>
      <c r="B4" s="68" t="s">
        <v>82</v>
      </c>
      <c r="C4" s="68"/>
      <c r="D4" s="68"/>
      <c r="E4" s="67" t="s">
        <v>83</v>
      </c>
      <c r="F4" s="67" t="s">
        <v>122</v>
      </c>
      <c r="G4" s="67"/>
      <c r="H4" s="67"/>
      <c r="I4" s="67"/>
      <c r="J4" s="67"/>
      <c r="K4" s="67"/>
      <c r="L4" s="67"/>
      <c r="M4" s="67"/>
    </row>
    <row r="5" spans="1:13" s="58" customFormat="1" ht="57" customHeight="1">
      <c r="A5" s="68"/>
      <c r="B5" s="68" t="s">
        <v>84</v>
      </c>
      <c r="C5" s="68" t="s">
        <v>85</v>
      </c>
      <c r="D5" s="67" t="s">
        <v>86</v>
      </c>
      <c r="E5" s="67"/>
      <c r="F5" s="67" t="s">
        <v>66</v>
      </c>
      <c r="G5" s="42" t="s">
        <v>125</v>
      </c>
      <c r="H5" s="42" t="s">
        <v>126</v>
      </c>
      <c r="I5" s="42" t="s">
        <v>127</v>
      </c>
      <c r="J5" s="42" t="s">
        <v>128</v>
      </c>
      <c r="K5" s="42" t="s">
        <v>129</v>
      </c>
      <c r="L5" s="42" t="s">
        <v>130</v>
      </c>
      <c r="M5" s="42" t="s">
        <v>131</v>
      </c>
    </row>
    <row r="6" spans="1:13" s="58" customFormat="1" ht="23.25" customHeight="1">
      <c r="A6" s="142"/>
      <c r="B6" s="149"/>
      <c r="C6" s="149"/>
      <c r="D6" s="149"/>
      <c r="E6" s="150"/>
      <c r="F6" s="151"/>
      <c r="G6" s="151"/>
      <c r="H6" s="151"/>
      <c r="I6" s="164">
        <f>SUM(I7:I14)</f>
        <v>0</v>
      </c>
      <c r="J6" s="164">
        <f>SUM(J7:J14)</f>
        <v>0</v>
      </c>
      <c r="K6" s="165"/>
      <c r="L6" s="165"/>
      <c r="M6" s="166"/>
    </row>
    <row r="7" spans="1:13" s="58" customFormat="1" ht="23.25" customHeight="1">
      <c r="A7" s="142"/>
      <c r="B7" s="152"/>
      <c r="C7" s="152"/>
      <c r="D7" s="152"/>
      <c r="E7" s="153"/>
      <c r="F7" s="154"/>
      <c r="G7" s="154"/>
      <c r="H7" s="154"/>
      <c r="I7" s="167"/>
      <c r="J7" s="167"/>
      <c r="K7" s="168"/>
      <c r="L7" s="168"/>
      <c r="M7" s="168"/>
    </row>
    <row r="8" spans="1:13" s="58" customFormat="1" ht="23.25" customHeight="1">
      <c r="A8" s="92"/>
      <c r="B8" s="155"/>
      <c r="C8" s="155"/>
      <c r="D8" s="155"/>
      <c r="E8" s="53"/>
      <c r="F8" s="156"/>
      <c r="G8" s="156"/>
      <c r="H8" s="156"/>
      <c r="I8" s="167"/>
      <c r="J8" s="167"/>
      <c r="K8" s="168"/>
      <c r="L8" s="168"/>
      <c r="M8" s="168"/>
    </row>
    <row r="9" spans="1:13" s="58" customFormat="1" ht="23.25" customHeight="1">
      <c r="A9" s="92"/>
      <c r="B9" s="155"/>
      <c r="C9" s="155"/>
      <c r="D9" s="155"/>
      <c r="E9" s="53"/>
      <c r="F9" s="156"/>
      <c r="G9" s="156"/>
      <c r="H9" s="156"/>
      <c r="I9" s="167"/>
      <c r="J9" s="167"/>
      <c r="K9" s="168"/>
      <c r="L9" s="168"/>
      <c r="M9" s="168"/>
    </row>
    <row r="10" spans="1:13" s="58" customFormat="1" ht="23.25" customHeight="1">
      <c r="A10" s="92"/>
      <c r="B10" s="155"/>
      <c r="C10" s="155"/>
      <c r="D10" s="155"/>
      <c r="E10" s="53"/>
      <c r="F10" s="156"/>
      <c r="G10" s="156"/>
      <c r="H10" s="156"/>
      <c r="I10" s="167"/>
      <c r="J10" s="167"/>
      <c r="K10" s="168"/>
      <c r="L10" s="168"/>
      <c r="M10" s="168"/>
    </row>
    <row r="11" spans="1:13" s="58" customFormat="1" ht="23.25" customHeight="1">
      <c r="A11" s="142"/>
      <c r="B11" s="149"/>
      <c r="C11" s="149"/>
      <c r="D11" s="149"/>
      <c r="E11" s="157"/>
      <c r="F11" s="151"/>
      <c r="G11" s="151"/>
      <c r="H11" s="151"/>
      <c r="I11" s="167"/>
      <c r="J11" s="167"/>
      <c r="K11" s="168"/>
      <c r="L11" s="168"/>
      <c r="M11" s="168"/>
    </row>
    <row r="12" spans="1:13" s="58" customFormat="1" ht="23.25" customHeight="1">
      <c r="A12" s="92"/>
      <c r="B12" s="158"/>
      <c r="C12" s="158"/>
      <c r="D12" s="158"/>
      <c r="E12" s="91"/>
      <c r="F12" s="159"/>
      <c r="G12" s="159"/>
      <c r="H12" s="159"/>
      <c r="I12" s="167"/>
      <c r="J12" s="167"/>
      <c r="K12" s="168"/>
      <c r="L12" s="168"/>
      <c r="M12" s="168"/>
    </row>
    <row r="13" spans="1:13" s="58" customFormat="1" ht="23.25" customHeight="1">
      <c r="A13" s="92"/>
      <c r="B13" s="158"/>
      <c r="C13" s="158"/>
      <c r="D13" s="158"/>
      <c r="E13" s="91"/>
      <c r="F13" s="159"/>
      <c r="G13" s="159"/>
      <c r="H13" s="159"/>
      <c r="I13" s="167"/>
      <c r="J13" s="167"/>
      <c r="K13" s="168"/>
      <c r="L13" s="168"/>
      <c r="M13" s="168"/>
    </row>
    <row r="14" spans="1:13" s="58" customFormat="1" ht="23.25" customHeight="1">
      <c r="A14" s="92"/>
      <c r="B14" s="158"/>
      <c r="C14" s="158"/>
      <c r="D14" s="158"/>
      <c r="E14" s="91"/>
      <c r="F14" s="159"/>
      <c r="G14" s="159"/>
      <c r="H14" s="159"/>
      <c r="I14" s="167"/>
      <c r="J14" s="167"/>
      <c r="K14" s="168"/>
      <c r="L14" s="168"/>
      <c r="M14" s="168"/>
    </row>
    <row r="15" spans="1:13" s="100" customFormat="1" ht="42.75" customHeight="1">
      <c r="A15" s="160" t="s">
        <v>425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4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ht="12">
      <c r="E17" s="74"/>
    </row>
    <row r="21" ht="12">
      <c r="G21" s="74"/>
    </row>
    <row r="22" ht="12">
      <c r="C22" s="74"/>
    </row>
  </sheetData>
  <sheetProtection/>
  <mergeCells count="10">
    <mergeCell ref="A1:M1"/>
    <mergeCell ref="L2:M2"/>
    <mergeCell ref="A3:C3"/>
    <mergeCell ref="L3:M3"/>
    <mergeCell ref="B4:D4"/>
    <mergeCell ref="F4:M4"/>
    <mergeCell ref="A15:M15"/>
    <mergeCell ref="A16:M16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M2" sqref="M2"/>
    </sheetView>
  </sheetViews>
  <sheetFormatPr defaultColWidth="9.16015625" defaultRowHeight="12.75" customHeight="1"/>
  <cols>
    <col min="1" max="2" width="16.16015625" style="0" customWidth="1"/>
    <col min="3" max="3" width="79.33203125" style="0" customWidth="1"/>
    <col min="4" max="4" width="14" style="0" customWidth="1"/>
    <col min="5" max="5" width="14.33203125" style="0" customWidth="1"/>
    <col min="6" max="6" width="8.83203125" style="0" customWidth="1"/>
    <col min="7" max="7" width="8.5" style="0" customWidth="1"/>
    <col min="8" max="8" width="8.66015625" style="0" customWidth="1"/>
    <col min="9" max="9" width="9.66015625" style="0" customWidth="1"/>
    <col min="10" max="10" width="7.5" style="0" customWidth="1"/>
    <col min="11" max="11" width="7.16015625" style="0" customWidth="1"/>
    <col min="12" max="12" width="8" style="0" customWidth="1"/>
    <col min="13" max="13" width="7.83203125" style="0" customWidth="1"/>
  </cols>
  <sheetData>
    <row r="1" spans="1:13" ht="30" customHeight="1">
      <c r="A1" s="101" t="s">
        <v>426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" customHeight="1">
      <c r="A2" s="59"/>
      <c r="B2" s="59"/>
      <c r="C2" s="59"/>
      <c r="D2" s="59"/>
      <c r="E2" s="59"/>
      <c r="F2" s="59"/>
      <c r="G2" s="59"/>
      <c r="H2" s="59"/>
      <c r="I2" s="59"/>
      <c r="M2" s="61" t="s">
        <v>427</v>
      </c>
    </row>
    <row r="3" spans="1:13" ht="12.75" customHeight="1">
      <c r="A3" s="38" t="s">
        <v>25</v>
      </c>
      <c r="B3" s="59"/>
      <c r="C3" s="59"/>
      <c r="D3" s="59"/>
      <c r="E3" s="59"/>
      <c r="F3" s="59"/>
      <c r="G3" s="59"/>
      <c r="H3" s="59"/>
      <c r="I3" s="59"/>
      <c r="K3" s="59"/>
      <c r="M3" s="143" t="s">
        <v>26</v>
      </c>
    </row>
    <row r="4" spans="1:13" s="30" customFormat="1" ht="15.75" customHeight="1">
      <c r="A4" s="128" t="s">
        <v>63</v>
      </c>
      <c r="B4" s="129" t="s">
        <v>428</v>
      </c>
      <c r="C4" s="129" t="s">
        <v>429</v>
      </c>
      <c r="D4" s="42" t="s">
        <v>104</v>
      </c>
      <c r="E4" s="42"/>
      <c r="F4" s="42"/>
      <c r="G4" s="42"/>
      <c r="H4" s="42"/>
      <c r="I4" s="42"/>
      <c r="J4" s="42"/>
      <c r="K4" s="42"/>
      <c r="L4" s="42"/>
      <c r="M4" s="42"/>
    </row>
    <row r="5" spans="1:13" s="30" customFormat="1" ht="12">
      <c r="A5" s="130"/>
      <c r="B5" s="131"/>
      <c r="C5" s="131"/>
      <c r="D5" s="129" t="s">
        <v>66</v>
      </c>
      <c r="E5" s="42" t="s">
        <v>31</v>
      </c>
      <c r="F5" s="42"/>
      <c r="G5" s="42" t="s">
        <v>35</v>
      </c>
      <c r="H5" s="42" t="s">
        <v>37</v>
      </c>
      <c r="I5" s="42" t="s">
        <v>39</v>
      </c>
      <c r="J5" s="42" t="s">
        <v>41</v>
      </c>
      <c r="K5" s="42" t="s">
        <v>43</v>
      </c>
      <c r="L5" s="42"/>
      <c r="M5" s="42" t="s">
        <v>46</v>
      </c>
    </row>
    <row r="6" spans="1:13" s="30" customFormat="1" ht="60" customHeight="1">
      <c r="A6" s="132"/>
      <c r="B6" s="133"/>
      <c r="C6" s="133"/>
      <c r="D6" s="133"/>
      <c r="E6" s="94" t="s">
        <v>69</v>
      </c>
      <c r="F6" s="42" t="s">
        <v>70</v>
      </c>
      <c r="G6" s="42"/>
      <c r="H6" s="42"/>
      <c r="I6" s="42"/>
      <c r="J6" s="42"/>
      <c r="K6" s="94" t="s">
        <v>69</v>
      </c>
      <c r="L6" s="94" t="s">
        <v>70</v>
      </c>
      <c r="M6" s="42"/>
    </row>
    <row r="7" spans="1:13" s="127" customFormat="1" ht="28.5" customHeight="1">
      <c r="A7" s="47" t="s">
        <v>66</v>
      </c>
      <c r="B7" s="45"/>
      <c r="C7" s="45" t="s">
        <v>430</v>
      </c>
      <c r="D7" s="134">
        <f>D8+D15+D20+D28+D24</f>
        <v>1947.75</v>
      </c>
      <c r="E7" s="134">
        <f aca="true" t="shared" si="0" ref="E7:M7">E8+E15+E20+E28+E24</f>
        <v>1925.75</v>
      </c>
      <c r="F7" s="134">
        <f t="shared" si="0"/>
        <v>0</v>
      </c>
      <c r="G7" s="134">
        <f t="shared" si="0"/>
        <v>0</v>
      </c>
      <c r="H7" s="134">
        <f t="shared" si="0"/>
        <v>0</v>
      </c>
      <c r="I7" s="134">
        <f t="shared" si="0"/>
        <v>22</v>
      </c>
      <c r="J7" s="134">
        <f t="shared" si="0"/>
        <v>0</v>
      </c>
      <c r="K7" s="134">
        <f t="shared" si="0"/>
        <v>0</v>
      </c>
      <c r="L7" s="134">
        <f t="shared" si="0"/>
        <v>0</v>
      </c>
      <c r="M7" s="134">
        <f t="shared" si="0"/>
        <v>0</v>
      </c>
    </row>
    <row r="8" spans="1:13" s="127" customFormat="1" ht="28.5" customHeight="1">
      <c r="A8" s="135" t="s">
        <v>431</v>
      </c>
      <c r="B8" s="136"/>
      <c r="C8" s="136" t="s">
        <v>66</v>
      </c>
      <c r="D8" s="134">
        <f>SUM(D9:D14)</f>
        <v>1665.2</v>
      </c>
      <c r="E8" s="134">
        <f>SUM(E9:E14)</f>
        <v>1665.2</v>
      </c>
      <c r="F8" s="134"/>
      <c r="G8" s="134"/>
      <c r="H8" s="134"/>
      <c r="I8" s="134"/>
      <c r="J8" s="134"/>
      <c r="K8" s="144"/>
      <c r="L8" s="145"/>
      <c r="M8" s="145"/>
    </row>
    <row r="9" spans="1:13" ht="84" customHeight="1">
      <c r="A9" s="137"/>
      <c r="B9" s="137" t="s">
        <v>432</v>
      </c>
      <c r="C9" s="137" t="s">
        <v>433</v>
      </c>
      <c r="D9" s="138">
        <v>58</v>
      </c>
      <c r="E9" s="138">
        <v>58</v>
      </c>
      <c r="F9" s="138"/>
      <c r="G9" s="138"/>
      <c r="H9" s="138"/>
      <c r="I9" s="138"/>
      <c r="J9" s="138"/>
      <c r="K9" s="76"/>
      <c r="L9" s="146"/>
      <c r="M9" s="146"/>
    </row>
    <row r="10" spans="1:13" ht="105" customHeight="1">
      <c r="A10" s="92"/>
      <c r="B10" s="137" t="s">
        <v>434</v>
      </c>
      <c r="C10" s="137" t="s">
        <v>435</v>
      </c>
      <c r="D10" s="138">
        <v>33.5</v>
      </c>
      <c r="E10" s="138">
        <v>33.5</v>
      </c>
      <c r="F10" s="72"/>
      <c r="G10" s="72"/>
      <c r="H10" s="72"/>
      <c r="I10" s="72"/>
      <c r="J10" s="72"/>
      <c r="K10" s="76"/>
      <c r="L10" s="146"/>
      <c r="M10" s="146"/>
    </row>
    <row r="11" spans="1:13" ht="64.5" customHeight="1">
      <c r="A11" s="92"/>
      <c r="B11" s="92" t="s">
        <v>436</v>
      </c>
      <c r="C11" s="137" t="s">
        <v>437</v>
      </c>
      <c r="D11" s="138">
        <v>27</v>
      </c>
      <c r="E11" s="138">
        <v>27</v>
      </c>
      <c r="F11" s="72"/>
      <c r="G11" s="72"/>
      <c r="H11" s="72"/>
      <c r="I11" s="72"/>
      <c r="J11" s="72"/>
      <c r="K11" s="76"/>
      <c r="L11" s="146"/>
      <c r="M11" s="146"/>
    </row>
    <row r="12" spans="1:13" ht="36" customHeight="1">
      <c r="A12" s="92"/>
      <c r="B12" s="137" t="s">
        <v>438</v>
      </c>
      <c r="C12" s="137" t="s">
        <v>439</v>
      </c>
      <c r="D12" s="138">
        <v>40</v>
      </c>
      <c r="E12" s="138">
        <v>40</v>
      </c>
      <c r="F12" s="72"/>
      <c r="G12" s="72"/>
      <c r="H12" s="72"/>
      <c r="I12" s="72"/>
      <c r="J12" s="72"/>
      <c r="K12" s="76"/>
      <c r="L12" s="146"/>
      <c r="M12" s="146"/>
    </row>
    <row r="13" spans="1:13" ht="76.5" customHeight="1">
      <c r="A13" s="92"/>
      <c r="B13" s="137" t="s">
        <v>440</v>
      </c>
      <c r="C13" s="137" t="s">
        <v>441</v>
      </c>
      <c r="D13" s="138">
        <v>1500</v>
      </c>
      <c r="E13" s="138">
        <v>1500</v>
      </c>
      <c r="F13" s="72"/>
      <c r="G13" s="72"/>
      <c r="H13" s="72"/>
      <c r="I13" s="72"/>
      <c r="J13" s="72"/>
      <c r="K13" s="76"/>
      <c r="L13" s="146"/>
      <c r="M13" s="146"/>
    </row>
    <row r="14" spans="1:13" ht="37.5" customHeight="1">
      <c r="A14" s="92"/>
      <c r="B14" s="137" t="s">
        <v>442</v>
      </c>
      <c r="C14" s="137" t="s">
        <v>443</v>
      </c>
      <c r="D14" s="138">
        <v>6.7</v>
      </c>
      <c r="E14" s="138">
        <v>6.7</v>
      </c>
      <c r="F14" s="72"/>
      <c r="G14" s="72"/>
      <c r="H14" s="72"/>
      <c r="I14" s="72"/>
      <c r="J14" s="72"/>
      <c r="K14" s="76"/>
      <c r="L14" s="146"/>
      <c r="M14" s="146"/>
    </row>
    <row r="15" spans="1:13" s="127" customFormat="1" ht="27.75" customHeight="1">
      <c r="A15" s="135" t="s">
        <v>75</v>
      </c>
      <c r="B15" s="135"/>
      <c r="C15" s="135" t="s">
        <v>66</v>
      </c>
      <c r="D15" s="134">
        <f>SUM(D16:D19)</f>
        <v>179.3</v>
      </c>
      <c r="E15" s="134">
        <f>SUM(E16:E19)</f>
        <v>179.3</v>
      </c>
      <c r="F15" s="139"/>
      <c r="G15" s="139"/>
      <c r="H15" s="139"/>
      <c r="I15" s="139"/>
      <c r="J15" s="139"/>
      <c r="K15" s="144"/>
      <c r="L15" s="145"/>
      <c r="M15" s="145"/>
    </row>
    <row r="16" spans="1:13" ht="55.5" customHeight="1">
      <c r="A16" s="137"/>
      <c r="B16" s="137" t="s">
        <v>444</v>
      </c>
      <c r="C16" s="137" t="s">
        <v>445</v>
      </c>
      <c r="D16" s="138">
        <v>30</v>
      </c>
      <c r="E16" s="138">
        <v>30</v>
      </c>
      <c r="F16" s="72"/>
      <c r="G16" s="72"/>
      <c r="H16" s="72"/>
      <c r="I16" s="72"/>
      <c r="J16" s="72"/>
      <c r="K16" s="76"/>
      <c r="L16" s="146"/>
      <c r="M16" s="146"/>
    </row>
    <row r="17" spans="1:13" ht="81" customHeight="1">
      <c r="A17" s="140"/>
      <c r="B17" s="137" t="s">
        <v>446</v>
      </c>
      <c r="C17" s="137" t="s">
        <v>447</v>
      </c>
      <c r="D17" s="138">
        <v>70</v>
      </c>
      <c r="E17" s="138">
        <v>70</v>
      </c>
      <c r="F17" s="72"/>
      <c r="G17" s="72"/>
      <c r="H17" s="72"/>
      <c r="I17" s="72"/>
      <c r="J17" s="72"/>
      <c r="K17" s="76"/>
      <c r="L17" s="146"/>
      <c r="M17" s="146"/>
    </row>
    <row r="18" spans="1:13" ht="57" customHeight="1">
      <c r="A18" s="140"/>
      <c r="B18" s="137" t="s">
        <v>442</v>
      </c>
      <c r="C18" s="137" t="s">
        <v>448</v>
      </c>
      <c r="D18" s="138">
        <v>34.3</v>
      </c>
      <c r="E18" s="138">
        <v>34.3</v>
      </c>
      <c r="F18" s="72"/>
      <c r="G18" s="72"/>
      <c r="H18" s="72"/>
      <c r="I18" s="72"/>
      <c r="J18" s="72"/>
      <c r="K18" s="76"/>
      <c r="L18" s="146"/>
      <c r="M18" s="146"/>
    </row>
    <row r="19" spans="1:13" ht="63" customHeight="1">
      <c r="A19" s="140"/>
      <c r="B19" s="137" t="s">
        <v>449</v>
      </c>
      <c r="C19" s="137" t="s">
        <v>450</v>
      </c>
      <c r="D19" s="138">
        <v>45</v>
      </c>
      <c r="E19" s="138">
        <v>45</v>
      </c>
      <c r="F19" s="72"/>
      <c r="G19" s="72"/>
      <c r="H19" s="72"/>
      <c r="I19" s="72"/>
      <c r="J19" s="72"/>
      <c r="K19" s="76"/>
      <c r="L19" s="146"/>
      <c r="M19" s="146"/>
    </row>
    <row r="20" spans="1:13" s="127" customFormat="1" ht="36" customHeight="1">
      <c r="A20" s="135" t="s">
        <v>76</v>
      </c>
      <c r="B20" s="141"/>
      <c r="C20" s="141" t="s">
        <v>66</v>
      </c>
      <c r="D20" s="134">
        <f>SUM(D21:D23)</f>
        <v>42.65</v>
      </c>
      <c r="E20" s="134">
        <f>SUM(E21:E23)</f>
        <v>42.65</v>
      </c>
      <c r="F20" s="139"/>
      <c r="G20" s="139"/>
      <c r="H20" s="139"/>
      <c r="I20" s="139"/>
      <c r="J20" s="139"/>
      <c r="K20" s="144"/>
      <c r="L20" s="145"/>
      <c r="M20" s="145"/>
    </row>
    <row r="21" spans="1:13" ht="111.75" customHeight="1">
      <c r="A21" s="140"/>
      <c r="B21" s="137" t="s">
        <v>451</v>
      </c>
      <c r="C21" s="137" t="s">
        <v>452</v>
      </c>
      <c r="D21" s="138">
        <v>35.72</v>
      </c>
      <c r="E21" s="138">
        <v>35.72</v>
      </c>
      <c r="F21" s="72"/>
      <c r="G21" s="72"/>
      <c r="H21" s="72"/>
      <c r="I21" s="72"/>
      <c r="J21" s="72"/>
      <c r="K21" s="76"/>
      <c r="L21" s="146"/>
      <c r="M21" s="146"/>
    </row>
    <row r="22" spans="1:13" ht="33" customHeight="1">
      <c r="A22" s="140"/>
      <c r="B22" s="137" t="s">
        <v>453</v>
      </c>
      <c r="C22" s="137" t="s">
        <v>454</v>
      </c>
      <c r="D22" s="138">
        <v>3</v>
      </c>
      <c r="E22" s="138">
        <v>3</v>
      </c>
      <c r="F22" s="72"/>
      <c r="G22" s="72"/>
      <c r="H22" s="72"/>
      <c r="I22" s="72"/>
      <c r="J22" s="72"/>
      <c r="K22" s="76"/>
      <c r="L22" s="146"/>
      <c r="M22" s="146"/>
    </row>
    <row r="23" spans="1:13" ht="30.75" customHeight="1">
      <c r="A23" s="140"/>
      <c r="B23" s="137" t="s">
        <v>442</v>
      </c>
      <c r="C23" s="137" t="s">
        <v>455</v>
      </c>
      <c r="D23" s="138">
        <v>3.93</v>
      </c>
      <c r="E23" s="138">
        <v>3.93</v>
      </c>
      <c r="F23" s="72"/>
      <c r="G23" s="72"/>
      <c r="H23" s="72"/>
      <c r="I23" s="72"/>
      <c r="J23" s="72"/>
      <c r="K23" s="76"/>
      <c r="L23" s="146"/>
      <c r="M23" s="146"/>
    </row>
    <row r="24" spans="1:13" s="127" customFormat="1" ht="33" customHeight="1">
      <c r="A24" s="135" t="s">
        <v>77</v>
      </c>
      <c r="B24" s="141"/>
      <c r="C24" s="141" t="s">
        <v>66</v>
      </c>
      <c r="D24" s="134">
        <f>SUM(D25:D27)</f>
        <v>38.599999999999994</v>
      </c>
      <c r="E24" s="134">
        <f>SUM(E25:E27)</f>
        <v>38.599999999999994</v>
      </c>
      <c r="F24" s="139"/>
      <c r="G24" s="139"/>
      <c r="H24" s="139"/>
      <c r="I24" s="139"/>
      <c r="J24" s="139"/>
      <c r="K24" s="144"/>
      <c r="L24" s="145"/>
      <c r="M24" s="145"/>
    </row>
    <row r="25" spans="1:13" ht="85.5" customHeight="1">
      <c r="A25" s="140"/>
      <c r="B25" s="137" t="s">
        <v>456</v>
      </c>
      <c r="C25" s="137" t="s">
        <v>457</v>
      </c>
      <c r="D25" s="138">
        <v>19</v>
      </c>
      <c r="E25" s="138">
        <v>19</v>
      </c>
      <c r="F25" s="72"/>
      <c r="G25" s="72"/>
      <c r="H25" s="72"/>
      <c r="I25" s="72"/>
      <c r="J25" s="72"/>
      <c r="K25" s="76"/>
      <c r="L25" s="146"/>
      <c r="M25" s="146"/>
    </row>
    <row r="26" spans="1:13" ht="82.5" customHeight="1">
      <c r="A26" s="140"/>
      <c r="B26" s="137" t="s">
        <v>458</v>
      </c>
      <c r="C26" s="137" t="s">
        <v>459</v>
      </c>
      <c r="D26" s="138">
        <v>15.37</v>
      </c>
      <c r="E26" s="138">
        <v>15.37</v>
      </c>
      <c r="F26" s="72"/>
      <c r="G26" s="72"/>
      <c r="H26" s="72"/>
      <c r="I26" s="72"/>
      <c r="J26" s="72"/>
      <c r="K26" s="76"/>
      <c r="L26" s="146"/>
      <c r="M26" s="146"/>
    </row>
    <row r="27" spans="1:13" ht="31.5" customHeight="1">
      <c r="A27" s="92"/>
      <c r="B27" s="137" t="s">
        <v>442</v>
      </c>
      <c r="C27" s="137" t="s">
        <v>460</v>
      </c>
      <c r="D27" s="138">
        <v>4.23</v>
      </c>
      <c r="E27" s="138">
        <v>4.23</v>
      </c>
      <c r="F27" s="72"/>
      <c r="G27" s="72"/>
      <c r="H27" s="72"/>
      <c r="I27" s="72"/>
      <c r="J27" s="72"/>
      <c r="K27" s="76"/>
      <c r="L27" s="146"/>
      <c r="M27" s="146"/>
    </row>
    <row r="28" spans="1:13" s="127" customFormat="1" ht="24" customHeight="1">
      <c r="A28" s="135" t="s">
        <v>79</v>
      </c>
      <c r="B28" s="142"/>
      <c r="C28" s="142" t="s">
        <v>66</v>
      </c>
      <c r="D28" s="134">
        <f>D29</f>
        <v>22</v>
      </c>
      <c r="E28" s="134">
        <f>E29</f>
        <v>0</v>
      </c>
      <c r="F28" s="139"/>
      <c r="G28" s="139"/>
      <c r="H28" s="139"/>
      <c r="I28" s="139">
        <f>I29</f>
        <v>22</v>
      </c>
      <c r="J28" s="139"/>
      <c r="K28" s="144"/>
      <c r="L28" s="145"/>
      <c r="M28" s="145"/>
    </row>
    <row r="29" spans="1:13" ht="54" customHeight="1">
      <c r="A29" s="92"/>
      <c r="B29" s="137" t="s">
        <v>461</v>
      </c>
      <c r="C29" s="137" t="s">
        <v>462</v>
      </c>
      <c r="D29" s="76">
        <v>22</v>
      </c>
      <c r="E29" s="76"/>
      <c r="F29" s="72"/>
      <c r="G29" s="72"/>
      <c r="H29" s="72"/>
      <c r="I29" s="72">
        <v>22</v>
      </c>
      <c r="J29" s="72"/>
      <c r="K29" s="76"/>
      <c r="L29" s="146"/>
      <c r="M29" s="146"/>
    </row>
  </sheetData>
  <sheetProtection/>
  <mergeCells count="13">
    <mergeCell ref="A1:M1"/>
    <mergeCell ref="D4:M4"/>
    <mergeCell ref="E5:F5"/>
    <mergeCell ref="K5:L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.2" right="0" top="0.31" bottom="0.63" header="0" footer="0.35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4">
      <selection activeCell="J14" sqref="J14"/>
    </sheetView>
  </sheetViews>
  <sheetFormatPr defaultColWidth="9.16015625" defaultRowHeight="12.75" customHeight="1"/>
  <cols>
    <col min="1" max="1" width="47.16015625" style="0" customWidth="1"/>
    <col min="2" max="2" width="15.66015625" style="0" customWidth="1"/>
    <col min="3" max="3" width="14" style="0" customWidth="1"/>
    <col min="4" max="4" width="13" style="0" customWidth="1"/>
    <col min="5" max="5" width="14" style="0" customWidth="1"/>
    <col min="6" max="6" width="65.5" style="0" customWidth="1"/>
    <col min="7" max="7" width="9.5" style="0" customWidth="1"/>
    <col min="8" max="8" width="13.5" style="0" customWidth="1"/>
    <col min="9" max="9" width="9.83203125" style="0" customWidth="1"/>
    <col min="10" max="11" width="9.5" style="0" customWidth="1"/>
    <col min="12" max="12" width="7.5" style="0" customWidth="1"/>
    <col min="13" max="13" width="6.33203125" style="0" customWidth="1"/>
  </cols>
  <sheetData>
    <row r="1" spans="1:15" ht="22.5" customHeight="1">
      <c r="A1" s="101" t="s">
        <v>463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24"/>
      <c r="O1" s="124"/>
    </row>
    <row r="2" spans="1:15" s="99" customFormat="1" ht="22.5" customHeight="1">
      <c r="A2" s="103"/>
      <c r="B2" s="103"/>
      <c r="C2" s="103"/>
      <c r="D2" s="103"/>
      <c r="E2" s="103"/>
      <c r="F2" s="104" t="s">
        <v>464</v>
      </c>
      <c r="G2" s="105"/>
      <c r="H2" s="105"/>
      <c r="I2" s="105"/>
      <c r="J2" s="105"/>
      <c r="K2" s="105"/>
      <c r="L2" s="105"/>
      <c r="M2" s="105"/>
      <c r="N2" s="108"/>
      <c r="O2" s="108"/>
    </row>
    <row r="3" spans="1:15" s="99" customFormat="1" ht="20.25" customHeight="1">
      <c r="A3" s="106" t="s">
        <v>465</v>
      </c>
      <c r="B3" s="107"/>
      <c r="C3" s="107"/>
      <c r="D3" s="107"/>
      <c r="E3" s="107"/>
      <c r="F3" s="104" t="s">
        <v>26</v>
      </c>
      <c r="G3" s="108"/>
      <c r="H3" s="108"/>
      <c r="I3" s="108"/>
      <c r="J3" s="108"/>
      <c r="K3" s="108"/>
      <c r="L3" s="108"/>
      <c r="M3" s="108"/>
      <c r="N3" s="108"/>
      <c r="O3" s="108"/>
    </row>
    <row r="4" spans="1:15" s="100" customFormat="1" ht="27" customHeight="1">
      <c r="A4" s="109" t="s">
        <v>466</v>
      </c>
      <c r="B4" s="110" t="s">
        <v>467</v>
      </c>
      <c r="C4" s="111"/>
      <c r="D4" s="111"/>
      <c r="E4" s="112"/>
      <c r="F4" s="109" t="s">
        <v>468</v>
      </c>
      <c r="G4" s="108"/>
      <c r="H4" s="108"/>
      <c r="I4" s="108"/>
      <c r="J4" s="108"/>
      <c r="K4" s="108"/>
      <c r="L4" s="108"/>
      <c r="M4" s="108"/>
      <c r="N4" s="108"/>
      <c r="O4" s="108"/>
    </row>
    <row r="5" spans="1:15" s="100" customFormat="1" ht="27" customHeight="1">
      <c r="A5" s="113"/>
      <c r="B5" s="114" t="s">
        <v>66</v>
      </c>
      <c r="C5" s="114" t="s">
        <v>469</v>
      </c>
      <c r="D5" s="114" t="s">
        <v>470</v>
      </c>
      <c r="E5" s="114" t="s">
        <v>471</v>
      </c>
      <c r="F5" s="113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100" customFormat="1" ht="27" customHeight="1">
      <c r="A6" s="115" t="s">
        <v>66</v>
      </c>
      <c r="B6" s="116">
        <f>B7+B11+B14+B16</f>
        <v>297.59000000000003</v>
      </c>
      <c r="C6" s="116">
        <f>C7+C11+C14+C16</f>
        <v>71</v>
      </c>
      <c r="D6" s="116">
        <f>D7+D11+D14+D16</f>
        <v>67</v>
      </c>
      <c r="E6" s="116">
        <f>E7+E11+E14+E16</f>
        <v>159.59</v>
      </c>
      <c r="F6" s="117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100" customFormat="1" ht="22.5" customHeight="1">
      <c r="A7" s="118" t="s">
        <v>472</v>
      </c>
      <c r="B7" s="116">
        <f>B8+B9+B10</f>
        <v>159</v>
      </c>
      <c r="C7" s="116">
        <f>C8+C9+C10</f>
        <v>0</v>
      </c>
      <c r="D7" s="116">
        <f>D8+D9+D10</f>
        <v>67</v>
      </c>
      <c r="E7" s="116">
        <f>E8+E9+E10</f>
        <v>92</v>
      </c>
      <c r="F7" s="119"/>
      <c r="G7" s="108"/>
      <c r="H7" s="108"/>
      <c r="I7" s="108"/>
      <c r="J7" s="108"/>
      <c r="K7" s="108"/>
      <c r="L7" s="108"/>
      <c r="M7" s="108"/>
      <c r="N7" s="108"/>
      <c r="O7" s="108"/>
    </row>
    <row r="8" spans="1:15" s="100" customFormat="1" ht="79.5" customHeight="1">
      <c r="A8" s="120" t="s">
        <v>473</v>
      </c>
      <c r="B8" s="121">
        <v>67</v>
      </c>
      <c r="C8" s="121">
        <v>0</v>
      </c>
      <c r="D8" s="121">
        <v>67</v>
      </c>
      <c r="E8" s="121">
        <v>0</v>
      </c>
      <c r="F8" s="122" t="s">
        <v>474</v>
      </c>
      <c r="G8" s="108"/>
      <c r="H8" s="108"/>
      <c r="I8" s="108"/>
      <c r="J8" s="108"/>
      <c r="K8" s="108"/>
      <c r="L8" s="108"/>
      <c r="M8" s="108"/>
      <c r="N8" s="108"/>
      <c r="O8" s="108"/>
    </row>
    <row r="9" spans="1:15" s="100" customFormat="1" ht="55.5" customHeight="1">
      <c r="A9" s="120" t="s">
        <v>475</v>
      </c>
      <c r="B9" s="121">
        <v>40</v>
      </c>
      <c r="C9" s="121">
        <v>0</v>
      </c>
      <c r="D9" s="121">
        <v>0</v>
      </c>
      <c r="E9" s="121">
        <v>40</v>
      </c>
      <c r="F9" s="122" t="s">
        <v>476</v>
      </c>
      <c r="G9" s="108"/>
      <c r="H9" s="108"/>
      <c r="I9" s="108"/>
      <c r="J9" s="108"/>
      <c r="K9" s="108"/>
      <c r="L9" s="108"/>
      <c r="M9" s="108"/>
      <c r="N9" s="108"/>
      <c r="O9" s="108"/>
    </row>
    <row r="10" spans="1:15" s="100" customFormat="1" ht="39.75" customHeight="1">
      <c r="A10" s="120" t="s">
        <v>477</v>
      </c>
      <c r="B10" s="121">
        <v>52</v>
      </c>
      <c r="C10" s="121">
        <v>0</v>
      </c>
      <c r="D10" s="121">
        <v>0</v>
      </c>
      <c r="E10" s="121">
        <v>52</v>
      </c>
      <c r="F10" s="122" t="s">
        <v>478</v>
      </c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5" s="100" customFormat="1" ht="24" customHeight="1">
      <c r="A11" s="118" t="s">
        <v>79</v>
      </c>
      <c r="B11" s="116">
        <f>B12+B13</f>
        <v>67.59</v>
      </c>
      <c r="C11" s="116">
        <v>0</v>
      </c>
      <c r="D11" s="116">
        <v>0</v>
      </c>
      <c r="E11" s="116">
        <f>E12+E13</f>
        <v>67.59</v>
      </c>
      <c r="F11" s="122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s="100" customFormat="1" ht="27.75" customHeight="1">
      <c r="A12" s="120" t="s">
        <v>479</v>
      </c>
      <c r="B12" s="121">
        <v>45</v>
      </c>
      <c r="C12" s="121">
        <v>0</v>
      </c>
      <c r="D12" s="121">
        <v>0</v>
      </c>
      <c r="E12" s="121">
        <v>45</v>
      </c>
      <c r="F12" s="122" t="s">
        <v>480</v>
      </c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15" ht="27" customHeight="1">
      <c r="A13" s="120" t="s">
        <v>481</v>
      </c>
      <c r="B13" s="121">
        <v>22.59</v>
      </c>
      <c r="C13" s="123"/>
      <c r="D13" s="123"/>
      <c r="E13" s="121">
        <v>22.59</v>
      </c>
      <c r="F13" s="122" t="s">
        <v>482</v>
      </c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6" ht="24.75" customHeight="1">
      <c r="A14" s="118" t="s">
        <v>75</v>
      </c>
      <c r="B14" s="116">
        <f>B15</f>
        <v>30</v>
      </c>
      <c r="C14" s="116">
        <f>C15</f>
        <v>30</v>
      </c>
      <c r="D14" s="125">
        <f>D15</f>
        <v>0</v>
      </c>
      <c r="E14" s="125">
        <f>E15</f>
        <v>0</v>
      </c>
      <c r="F14" s="122"/>
    </row>
    <row r="15" spans="1:6" ht="25.5" customHeight="1">
      <c r="A15" s="120" t="s">
        <v>483</v>
      </c>
      <c r="B15" s="121">
        <f>C15+D15+E15</f>
        <v>30</v>
      </c>
      <c r="C15" s="121">
        <v>30</v>
      </c>
      <c r="D15" s="126"/>
      <c r="E15" s="126"/>
      <c r="F15" s="122" t="s">
        <v>484</v>
      </c>
    </row>
    <row r="16" spans="1:6" ht="24.75" customHeight="1">
      <c r="A16" s="118" t="s">
        <v>94</v>
      </c>
      <c r="B16" s="116">
        <f>B17</f>
        <v>41</v>
      </c>
      <c r="C16" s="116">
        <f>C17</f>
        <v>41</v>
      </c>
      <c r="D16" s="125">
        <f>D17</f>
        <v>0</v>
      </c>
      <c r="E16" s="125">
        <f>E17</f>
        <v>0</v>
      </c>
      <c r="F16" s="122"/>
    </row>
    <row r="17" spans="1:6" ht="39.75" customHeight="1">
      <c r="A17" s="120" t="s">
        <v>485</v>
      </c>
      <c r="B17" s="121">
        <f>C17+D17+E17</f>
        <v>41</v>
      </c>
      <c r="C17" s="121">
        <v>41</v>
      </c>
      <c r="D17" s="126"/>
      <c r="E17" s="126"/>
      <c r="F17" s="122" t="s">
        <v>486</v>
      </c>
    </row>
  </sheetData>
  <sheetProtection/>
  <mergeCells count="4">
    <mergeCell ref="A1:F1"/>
    <mergeCell ref="B4:E4"/>
    <mergeCell ref="A4:A5"/>
    <mergeCell ref="F4:F5"/>
  </mergeCells>
  <printOptions horizontalCentered="1" verticalCentered="1"/>
  <pageMargins left="0.39" right="0" top="0.2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7.33203125" style="0" customWidth="1"/>
    <col min="2" max="2" width="13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7.66015625" style="0" bestFit="1" customWidth="1"/>
    <col min="11" max="16" width="11.5" style="0" customWidth="1"/>
  </cols>
  <sheetData>
    <row r="1" spans="1:19" ht="36.75" customHeight="1">
      <c r="A1" s="78" t="s">
        <v>487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8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S2" s="97" t="s">
        <v>488</v>
      </c>
    </row>
    <row r="3" spans="1:19" ht="22.5" customHeight="1">
      <c r="A3" s="38" t="s">
        <v>25</v>
      </c>
      <c r="S3" s="98" t="s">
        <v>26</v>
      </c>
    </row>
    <row r="4" spans="1:19" s="30" customFormat="1" ht="21.75" customHeight="1">
      <c r="A4" s="80" t="s">
        <v>63</v>
      </c>
      <c r="B4" s="81" t="s">
        <v>489</v>
      </c>
      <c r="C4" s="81" t="s">
        <v>490</v>
      </c>
      <c r="D4" s="82" t="s">
        <v>491</v>
      </c>
      <c r="E4" s="82"/>
      <c r="F4" s="82"/>
      <c r="G4" s="83" t="s">
        <v>492</v>
      </c>
      <c r="H4" s="81" t="s">
        <v>493</v>
      </c>
      <c r="I4" s="81" t="s">
        <v>494</v>
      </c>
      <c r="J4" s="80" t="s">
        <v>104</v>
      </c>
      <c r="K4" s="80"/>
      <c r="L4" s="80"/>
      <c r="M4" s="80"/>
      <c r="N4" s="80"/>
      <c r="O4" s="80"/>
      <c r="P4" s="80"/>
      <c r="Q4" s="80"/>
      <c r="R4" s="80"/>
      <c r="S4" s="80"/>
    </row>
    <row r="5" spans="1:19" s="30" customFormat="1" ht="26.25" customHeight="1">
      <c r="A5" s="80"/>
      <c r="B5" s="84"/>
      <c r="C5" s="84"/>
      <c r="D5" s="85" t="s">
        <v>84</v>
      </c>
      <c r="E5" s="85" t="s">
        <v>85</v>
      </c>
      <c r="F5" s="85" t="s">
        <v>86</v>
      </c>
      <c r="G5" s="86"/>
      <c r="H5" s="84"/>
      <c r="I5" s="84" t="s">
        <v>494</v>
      </c>
      <c r="J5" s="80" t="s">
        <v>66</v>
      </c>
      <c r="K5" s="42" t="s">
        <v>31</v>
      </c>
      <c r="L5" s="42"/>
      <c r="M5" s="42" t="s">
        <v>35</v>
      </c>
      <c r="N5" s="42" t="s">
        <v>37</v>
      </c>
      <c r="O5" s="42" t="s">
        <v>39</v>
      </c>
      <c r="P5" s="42" t="s">
        <v>41</v>
      </c>
      <c r="Q5" s="42" t="s">
        <v>43</v>
      </c>
      <c r="R5" s="42"/>
      <c r="S5" s="42" t="s">
        <v>46</v>
      </c>
    </row>
    <row r="6" spans="1:19" ht="49.5" customHeight="1">
      <c r="A6" s="80"/>
      <c r="B6" s="87"/>
      <c r="C6" s="87"/>
      <c r="D6" s="88"/>
      <c r="E6" s="88"/>
      <c r="F6" s="88"/>
      <c r="G6" s="89"/>
      <c r="H6" s="87"/>
      <c r="I6" s="87"/>
      <c r="J6" s="80"/>
      <c r="K6" s="94" t="s">
        <v>69</v>
      </c>
      <c r="L6" s="42" t="s">
        <v>70</v>
      </c>
      <c r="M6" s="42"/>
      <c r="N6" s="42"/>
      <c r="O6" s="42"/>
      <c r="P6" s="42"/>
      <c r="Q6" s="94" t="s">
        <v>69</v>
      </c>
      <c r="R6" s="94" t="s">
        <v>70</v>
      </c>
      <c r="S6" s="42"/>
    </row>
    <row r="7" spans="1:19" ht="51.75" customHeight="1">
      <c r="A7" s="90" t="s">
        <v>66</v>
      </c>
      <c r="B7" s="91"/>
      <c r="C7" s="92"/>
      <c r="D7" s="92"/>
      <c r="E7" s="92"/>
      <c r="F7" s="92"/>
      <c r="G7" s="92" t="s">
        <v>430</v>
      </c>
      <c r="H7" s="92"/>
      <c r="I7" s="92"/>
      <c r="J7" s="95">
        <f>SUM(J8:J10)</f>
        <v>114</v>
      </c>
      <c r="K7" s="95">
        <f>SUM(K8:K10)</f>
        <v>92</v>
      </c>
      <c r="L7" s="95">
        <f>SUM(L8:L10)</f>
        <v>0</v>
      </c>
      <c r="M7" s="95">
        <f>SUM(M8:M10)</f>
        <v>0</v>
      </c>
      <c r="N7" s="95">
        <f>SUM(N8:N10)</f>
        <v>22</v>
      </c>
      <c r="O7" s="96"/>
      <c r="P7" s="96"/>
      <c r="Q7" s="96"/>
      <c r="R7" s="96"/>
      <c r="S7" s="96"/>
    </row>
    <row r="8" spans="1:19" ht="42.75" customHeight="1">
      <c r="A8" s="92" t="s">
        <v>472</v>
      </c>
      <c r="B8" s="91" t="s">
        <v>495</v>
      </c>
      <c r="C8" s="92" t="s">
        <v>495</v>
      </c>
      <c r="D8" s="92" t="s">
        <v>112</v>
      </c>
      <c r="E8" s="92" t="s">
        <v>108</v>
      </c>
      <c r="F8" s="92" t="s">
        <v>113</v>
      </c>
      <c r="G8" s="92" t="s">
        <v>495</v>
      </c>
      <c r="H8" s="93" t="s">
        <v>496</v>
      </c>
      <c r="I8" s="92" t="s">
        <v>497</v>
      </c>
      <c r="J8" s="95">
        <f>SUM(K8:P8)-L8</f>
        <v>52</v>
      </c>
      <c r="K8" s="95">
        <v>52</v>
      </c>
      <c r="L8" s="95"/>
      <c r="M8" s="96"/>
      <c r="N8" s="96"/>
      <c r="O8" s="96"/>
      <c r="P8" s="96"/>
      <c r="Q8" s="96"/>
      <c r="R8" s="96"/>
      <c r="S8" s="96"/>
    </row>
    <row r="9" spans="1:19" ht="45" customHeight="1">
      <c r="A9" s="92"/>
      <c r="B9" s="92" t="s">
        <v>438</v>
      </c>
      <c r="C9" s="92" t="s">
        <v>498</v>
      </c>
      <c r="D9" s="92" t="s">
        <v>112</v>
      </c>
      <c r="E9" s="92" t="s">
        <v>108</v>
      </c>
      <c r="F9" s="92" t="s">
        <v>113</v>
      </c>
      <c r="G9" s="92" t="s">
        <v>498</v>
      </c>
      <c r="H9" s="93" t="s">
        <v>496</v>
      </c>
      <c r="I9" s="92" t="s">
        <v>497</v>
      </c>
      <c r="J9" s="95">
        <v>40</v>
      </c>
      <c r="K9" s="95">
        <v>40</v>
      </c>
      <c r="L9" s="95"/>
      <c r="M9" s="96"/>
      <c r="N9" s="96"/>
      <c r="O9" s="96"/>
      <c r="P9" s="96"/>
      <c r="Q9" s="96"/>
      <c r="R9" s="96"/>
      <c r="S9" s="96"/>
    </row>
    <row r="10" spans="1:19" ht="45.75" customHeight="1">
      <c r="A10" s="92" t="s">
        <v>79</v>
      </c>
      <c r="B10" s="91" t="s">
        <v>461</v>
      </c>
      <c r="C10" s="92" t="s">
        <v>499</v>
      </c>
      <c r="D10" s="92" t="s">
        <v>112</v>
      </c>
      <c r="E10" s="92" t="s">
        <v>108</v>
      </c>
      <c r="F10" s="92" t="s">
        <v>114</v>
      </c>
      <c r="G10" s="92" t="s">
        <v>499</v>
      </c>
      <c r="H10" s="93" t="s">
        <v>496</v>
      </c>
      <c r="I10" s="92" t="s">
        <v>497</v>
      </c>
      <c r="J10" s="95">
        <v>22</v>
      </c>
      <c r="K10" s="95"/>
      <c r="L10" s="96"/>
      <c r="M10" s="96"/>
      <c r="N10" s="95">
        <v>22</v>
      </c>
      <c r="O10" s="96"/>
      <c r="P10" s="96"/>
      <c r="Q10" s="96"/>
      <c r="R10" s="96"/>
      <c r="S10" s="96"/>
    </row>
    <row r="11" spans="1:17" ht="31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59"/>
      <c r="O11" s="59"/>
      <c r="P11" s="59"/>
      <c r="Q11" s="59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0" t="s">
        <v>500</v>
      </c>
      <c r="B1" s="60"/>
      <c r="C1" s="60"/>
    </row>
    <row r="2" spans="1:3" ht="21" customHeight="1">
      <c r="A2" s="60"/>
      <c r="B2" s="60"/>
      <c r="C2" s="61" t="s">
        <v>501</v>
      </c>
    </row>
    <row r="3" spans="1:3" ht="24.75" customHeight="1">
      <c r="A3" s="38" t="s">
        <v>25</v>
      </c>
      <c r="B3" s="38"/>
      <c r="C3" s="62" t="s">
        <v>26</v>
      </c>
    </row>
    <row r="4" spans="1:16" s="58" customFormat="1" ht="21.75" customHeight="1">
      <c r="A4" s="63" t="s">
        <v>502</v>
      </c>
      <c r="B4" s="64" t="s">
        <v>467</v>
      </c>
      <c r="C4" s="65"/>
      <c r="F4" s="66"/>
      <c r="P4" s="66"/>
    </row>
    <row r="5" spans="1:16" s="58" customFormat="1" ht="43.5" customHeight="1">
      <c r="A5" s="63"/>
      <c r="B5" s="67" t="s">
        <v>503</v>
      </c>
      <c r="C5" s="68" t="s">
        <v>504</v>
      </c>
      <c r="E5" s="69">
        <v>3.6</v>
      </c>
      <c r="F5" s="70">
        <v>0</v>
      </c>
      <c r="G5" s="70">
        <v>0.6</v>
      </c>
      <c r="H5" s="69">
        <v>3</v>
      </c>
      <c r="I5" s="70">
        <v>0</v>
      </c>
      <c r="J5" s="69">
        <v>3</v>
      </c>
      <c r="K5" s="69">
        <v>9.4</v>
      </c>
      <c r="L5" s="70">
        <v>0</v>
      </c>
      <c r="M5" s="70">
        <v>0.7</v>
      </c>
      <c r="N5" s="69">
        <v>8.7</v>
      </c>
      <c r="O5" s="70">
        <v>0</v>
      </c>
      <c r="P5" s="69">
        <v>8.7</v>
      </c>
    </row>
    <row r="6" spans="1:16" s="58" customFormat="1" ht="34.5" customHeight="1">
      <c r="A6" s="71" t="s">
        <v>505</v>
      </c>
      <c r="B6" s="72">
        <f>SUM(B7:B9)</f>
        <v>169.49</v>
      </c>
      <c r="C6" s="72">
        <f>SUM(C7:C9)</f>
        <v>184.17999999999998</v>
      </c>
      <c r="E6" s="66"/>
      <c r="G6" s="66"/>
      <c r="I6" s="66"/>
      <c r="J6" s="66"/>
      <c r="K6" s="66"/>
      <c r="L6" s="66"/>
      <c r="M6" s="66"/>
      <c r="N6" s="66"/>
      <c r="O6" s="66"/>
      <c r="P6" s="66"/>
    </row>
    <row r="7" spans="1:16" s="59" customFormat="1" ht="34.5" customHeight="1">
      <c r="A7" s="73" t="s">
        <v>506</v>
      </c>
      <c r="B7" s="72"/>
      <c r="C7" s="72"/>
      <c r="D7" s="74"/>
      <c r="E7" s="74"/>
      <c r="F7" s="74"/>
      <c r="G7" s="74"/>
      <c r="H7" s="74"/>
      <c r="I7" s="74"/>
      <c r="J7" s="74"/>
      <c r="K7" s="74"/>
      <c r="L7" s="74"/>
      <c r="M7" s="74"/>
      <c r="O7" s="74"/>
      <c r="P7" s="74"/>
    </row>
    <row r="8" spans="1:16" s="59" customFormat="1" ht="34.5" customHeight="1">
      <c r="A8" s="75" t="s">
        <v>507</v>
      </c>
      <c r="B8" s="72">
        <v>9.09</v>
      </c>
      <c r="C8" s="76">
        <v>7.98</v>
      </c>
      <c r="D8" s="74"/>
      <c r="E8" s="74"/>
      <c r="G8" s="74"/>
      <c r="H8" s="74"/>
      <c r="I8" s="74"/>
      <c r="J8" s="74"/>
      <c r="K8" s="74"/>
      <c r="L8" s="74"/>
      <c r="M8" s="74"/>
      <c r="O8" s="74"/>
      <c r="P8" s="74"/>
    </row>
    <row r="9" spans="1:16" s="59" customFormat="1" ht="34.5" customHeight="1">
      <c r="A9" s="75" t="s">
        <v>508</v>
      </c>
      <c r="B9" s="72">
        <f>SUM(B10:B11)</f>
        <v>160.4</v>
      </c>
      <c r="C9" s="72">
        <f>SUM(C10:C11)</f>
        <v>176.2</v>
      </c>
      <c r="D9" s="74"/>
      <c r="E9" s="74"/>
      <c r="H9" s="74"/>
      <c r="I9" s="74"/>
      <c r="L9" s="74"/>
      <c r="N9" s="74"/>
      <c r="P9" s="74"/>
    </row>
    <row r="10" spans="1:9" s="59" customFormat="1" ht="34.5" customHeight="1">
      <c r="A10" s="75" t="s">
        <v>509</v>
      </c>
      <c r="B10" s="72"/>
      <c r="C10" s="72"/>
      <c r="D10" s="74"/>
      <c r="E10" s="74"/>
      <c r="F10" s="74"/>
      <c r="G10" s="74"/>
      <c r="H10" s="74"/>
      <c r="I10" s="74"/>
    </row>
    <row r="11" spans="1:8" s="59" customFormat="1" ht="34.5" customHeight="1">
      <c r="A11" s="75" t="s">
        <v>510</v>
      </c>
      <c r="B11" s="72">
        <v>160.4</v>
      </c>
      <c r="C11" s="72">
        <v>176.2</v>
      </c>
      <c r="D11" s="74"/>
      <c r="E11" s="74"/>
      <c r="F11" s="74"/>
      <c r="G11" s="74"/>
      <c r="H11" s="74"/>
    </row>
    <row r="12" spans="1:22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59"/>
    </row>
    <row r="13" spans="1:3" ht="24" customHeight="1">
      <c r="A13" s="77" t="s">
        <v>511</v>
      </c>
      <c r="B13" s="77"/>
      <c r="C13" s="7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32"/>
  <sheetViews>
    <sheetView showGridLines="0" showZeros="0" workbookViewId="0" topLeftCell="A1">
      <selection activeCell="E1" sqref="E1"/>
    </sheetView>
  </sheetViews>
  <sheetFormatPr defaultColWidth="6.83203125" defaultRowHeight="19.5" customHeight="1"/>
  <cols>
    <col min="1" max="1" width="25.33203125" style="31" customWidth="1"/>
    <col min="2" max="3" width="7.16015625" style="32" customWidth="1"/>
    <col min="4" max="4" width="8.83203125" style="32" customWidth="1"/>
    <col min="5" max="5" width="47" style="32" customWidth="1"/>
    <col min="6" max="6" width="39.5" style="32" customWidth="1"/>
    <col min="7" max="195" width="6.83203125" style="33" customWidth="1"/>
    <col min="196" max="196" width="6.83203125" style="0" customWidth="1"/>
  </cols>
  <sheetData>
    <row r="1" spans="1:6" s="27" customFormat="1" ht="36.75" customHeight="1">
      <c r="A1" s="34" t="s">
        <v>512</v>
      </c>
      <c r="B1" s="35"/>
      <c r="C1" s="35"/>
      <c r="D1" s="35"/>
      <c r="E1" s="35"/>
      <c r="F1" s="35"/>
    </row>
    <row r="2" spans="1:6" s="27" customFormat="1" ht="24" customHeight="1">
      <c r="A2" s="36"/>
      <c r="B2" s="36"/>
      <c r="C2" s="36"/>
      <c r="D2" s="36"/>
      <c r="E2" s="36"/>
      <c r="F2" s="37" t="s">
        <v>513</v>
      </c>
    </row>
    <row r="3" spans="1:6" s="27" customFormat="1" ht="15" customHeight="1">
      <c r="A3" s="38" t="s">
        <v>25</v>
      </c>
      <c r="B3" s="38"/>
      <c r="C3" s="38"/>
      <c r="D3" s="39"/>
      <c r="E3" s="39"/>
      <c r="F3" s="40" t="s">
        <v>26</v>
      </c>
    </row>
    <row r="4" spans="1:6" s="28" customFormat="1" ht="18" customHeight="1">
      <c r="A4" s="41" t="s">
        <v>63</v>
      </c>
      <c r="B4" s="42" t="s">
        <v>514</v>
      </c>
      <c r="C4" s="42"/>
      <c r="D4" s="42"/>
      <c r="E4" s="42" t="s">
        <v>83</v>
      </c>
      <c r="F4" s="43" t="s">
        <v>503</v>
      </c>
    </row>
    <row r="5" spans="1:6" s="28" customFormat="1" ht="18" customHeight="1">
      <c r="A5" s="41"/>
      <c r="B5" s="42"/>
      <c r="C5" s="42"/>
      <c r="D5" s="42"/>
      <c r="E5" s="42"/>
      <c r="F5" s="43"/>
    </row>
    <row r="6" spans="1:6" s="29" customFormat="1" ht="18" customHeight="1">
      <c r="A6" s="41"/>
      <c r="B6" s="44" t="s">
        <v>84</v>
      </c>
      <c r="C6" s="44" t="s">
        <v>85</v>
      </c>
      <c r="D6" s="44" t="s">
        <v>86</v>
      </c>
      <c r="E6" s="42"/>
      <c r="F6" s="43"/>
    </row>
    <row r="7" spans="1:195" s="30" customFormat="1" ht="18" customHeight="1">
      <c r="A7" s="45" t="s">
        <v>74</v>
      </c>
      <c r="B7" s="46"/>
      <c r="C7" s="46"/>
      <c r="D7" s="46"/>
      <c r="E7" s="47" t="s">
        <v>66</v>
      </c>
      <c r="F7" s="48">
        <f>F8</f>
        <v>85.49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</row>
    <row r="8" spans="1:195" ht="18" customHeight="1">
      <c r="A8" s="50"/>
      <c r="B8" s="51" t="s">
        <v>168</v>
      </c>
      <c r="C8" s="52"/>
      <c r="D8" s="52"/>
      <c r="E8" s="53" t="s">
        <v>72</v>
      </c>
      <c r="F8" s="54">
        <v>85.49</v>
      </c>
      <c r="GL8"/>
      <c r="GM8"/>
    </row>
    <row r="9" spans="1:195" ht="18" customHeight="1">
      <c r="A9" s="50"/>
      <c r="B9" s="52"/>
      <c r="C9" s="51" t="s">
        <v>169</v>
      </c>
      <c r="D9" s="52"/>
      <c r="E9" s="53" t="s">
        <v>170</v>
      </c>
      <c r="F9" s="54">
        <v>2.33</v>
      </c>
      <c r="GL9"/>
      <c r="GM9"/>
    </row>
    <row r="10" spans="1:195" ht="18" customHeight="1">
      <c r="A10" s="50"/>
      <c r="B10" s="51" t="s">
        <v>107</v>
      </c>
      <c r="C10" s="51" t="s">
        <v>107</v>
      </c>
      <c r="D10" s="51" t="s">
        <v>171</v>
      </c>
      <c r="E10" s="53" t="s">
        <v>172</v>
      </c>
      <c r="F10" s="54">
        <v>2.33</v>
      </c>
      <c r="GL10"/>
      <c r="GM10"/>
    </row>
    <row r="11" spans="1:195" ht="18" customHeight="1">
      <c r="A11" s="50"/>
      <c r="B11" s="52"/>
      <c r="C11" s="51" t="s">
        <v>187</v>
      </c>
      <c r="D11" s="52"/>
      <c r="E11" s="53" t="s">
        <v>188</v>
      </c>
      <c r="F11" s="54">
        <v>5.6</v>
      </c>
      <c r="GL11"/>
      <c r="GM11"/>
    </row>
    <row r="12" spans="1:195" ht="18" customHeight="1">
      <c r="A12" s="50"/>
      <c r="B12" s="51" t="s">
        <v>107</v>
      </c>
      <c r="C12" s="51" t="s">
        <v>107</v>
      </c>
      <c r="D12" s="51" t="s">
        <v>189</v>
      </c>
      <c r="E12" s="53" t="s">
        <v>190</v>
      </c>
      <c r="F12" s="54">
        <v>5.6</v>
      </c>
      <c r="GL12"/>
      <c r="GM12"/>
    </row>
    <row r="13" spans="1:195" ht="18" customHeight="1">
      <c r="A13" s="50"/>
      <c r="B13" s="52"/>
      <c r="C13" s="51" t="s">
        <v>193</v>
      </c>
      <c r="D13" s="52"/>
      <c r="E13" s="53" t="s">
        <v>194</v>
      </c>
      <c r="F13" s="54">
        <v>28.93</v>
      </c>
      <c r="GL13"/>
      <c r="GM13"/>
    </row>
    <row r="14" spans="1:195" ht="18" customHeight="1">
      <c r="A14" s="50"/>
      <c r="B14" s="51" t="s">
        <v>107</v>
      </c>
      <c r="C14" s="51" t="s">
        <v>107</v>
      </c>
      <c r="D14" s="51" t="s">
        <v>195</v>
      </c>
      <c r="E14" s="53" t="s">
        <v>196</v>
      </c>
      <c r="F14" s="54">
        <v>28.93</v>
      </c>
      <c r="GL14"/>
      <c r="GM14"/>
    </row>
    <row r="15" spans="1:195" ht="18" customHeight="1">
      <c r="A15" s="50"/>
      <c r="B15" s="52"/>
      <c r="C15" s="51" t="s">
        <v>201</v>
      </c>
      <c r="D15" s="52"/>
      <c r="E15" s="53" t="s">
        <v>202</v>
      </c>
      <c r="F15" s="54">
        <v>3.6</v>
      </c>
      <c r="GL15"/>
      <c r="GM15"/>
    </row>
    <row r="16" spans="1:195" ht="18" customHeight="1">
      <c r="A16" s="50"/>
      <c r="B16" s="51" t="s">
        <v>107</v>
      </c>
      <c r="C16" s="51" t="s">
        <v>107</v>
      </c>
      <c r="D16" s="51" t="s">
        <v>203</v>
      </c>
      <c r="E16" s="53" t="s">
        <v>204</v>
      </c>
      <c r="F16" s="54">
        <v>3.6</v>
      </c>
      <c r="GL16"/>
      <c r="GM16"/>
    </row>
    <row r="17" spans="1:195" ht="18" customHeight="1">
      <c r="A17" s="50"/>
      <c r="B17" s="52"/>
      <c r="C17" s="51" t="s">
        <v>209</v>
      </c>
      <c r="D17" s="52"/>
      <c r="E17" s="53" t="s">
        <v>210</v>
      </c>
      <c r="F17" s="54">
        <v>2</v>
      </c>
      <c r="GL17"/>
      <c r="GM17"/>
    </row>
    <row r="18" spans="1:195" ht="18" customHeight="1">
      <c r="A18" s="50"/>
      <c r="B18" s="51" t="s">
        <v>107</v>
      </c>
      <c r="C18" s="51" t="s">
        <v>107</v>
      </c>
      <c r="D18" s="51" t="s">
        <v>211</v>
      </c>
      <c r="E18" s="53" t="s">
        <v>212</v>
      </c>
      <c r="F18" s="54">
        <v>2</v>
      </c>
      <c r="GL18"/>
      <c r="GM18"/>
    </row>
    <row r="19" spans="1:195" ht="18" customHeight="1">
      <c r="A19" s="50"/>
      <c r="B19" s="52"/>
      <c r="C19" s="51" t="s">
        <v>215</v>
      </c>
      <c r="D19" s="52"/>
      <c r="E19" s="53" t="s">
        <v>216</v>
      </c>
      <c r="F19" s="54">
        <v>1.2</v>
      </c>
      <c r="GL19"/>
      <c r="GM19"/>
    </row>
    <row r="20" spans="1:195" ht="18" customHeight="1">
      <c r="A20" s="50"/>
      <c r="B20" s="51" t="s">
        <v>107</v>
      </c>
      <c r="C20" s="51" t="s">
        <v>107</v>
      </c>
      <c r="D20" s="51" t="s">
        <v>217</v>
      </c>
      <c r="E20" s="53" t="s">
        <v>218</v>
      </c>
      <c r="F20" s="54">
        <v>1.2</v>
      </c>
      <c r="GL20"/>
      <c r="GM20"/>
    </row>
    <row r="21" spans="1:195" ht="18" customHeight="1">
      <c r="A21" s="50"/>
      <c r="B21" s="52"/>
      <c r="C21" s="51" t="s">
        <v>227</v>
      </c>
      <c r="D21" s="52"/>
      <c r="E21" s="53" t="s">
        <v>228</v>
      </c>
      <c r="F21" s="54">
        <v>3.87</v>
      </c>
      <c r="GL21"/>
      <c r="GM21"/>
    </row>
    <row r="22" spans="1:195" ht="18" customHeight="1">
      <c r="A22" s="50"/>
      <c r="B22" s="51" t="s">
        <v>107</v>
      </c>
      <c r="C22" s="51" t="s">
        <v>107</v>
      </c>
      <c r="D22" s="51" t="s">
        <v>229</v>
      </c>
      <c r="E22" s="53" t="s">
        <v>230</v>
      </c>
      <c r="F22" s="54">
        <v>1.55</v>
      </c>
      <c r="GL22"/>
      <c r="GM22"/>
    </row>
    <row r="23" spans="1:195" ht="18" customHeight="1">
      <c r="A23" s="50"/>
      <c r="B23" s="51" t="s">
        <v>107</v>
      </c>
      <c r="C23" s="51" t="s">
        <v>107</v>
      </c>
      <c r="D23" s="51" t="s">
        <v>231</v>
      </c>
      <c r="E23" s="53" t="s">
        <v>232</v>
      </c>
      <c r="F23" s="54">
        <v>2.32</v>
      </c>
      <c r="GL23"/>
      <c r="GM23"/>
    </row>
    <row r="24" spans="1:195" ht="18" customHeight="1">
      <c r="A24" s="50"/>
      <c r="B24" s="52"/>
      <c r="C24" s="51" t="s">
        <v>233</v>
      </c>
      <c r="D24" s="52"/>
      <c r="E24" s="53" t="s">
        <v>234</v>
      </c>
      <c r="F24" s="54">
        <v>4.6</v>
      </c>
      <c r="GL24"/>
      <c r="GM24"/>
    </row>
    <row r="25" spans="1:195" ht="18" customHeight="1">
      <c r="A25" s="50"/>
      <c r="B25" s="51" t="s">
        <v>107</v>
      </c>
      <c r="C25" s="51" t="s">
        <v>107</v>
      </c>
      <c r="D25" s="51" t="s">
        <v>235</v>
      </c>
      <c r="E25" s="53" t="s">
        <v>236</v>
      </c>
      <c r="F25" s="54">
        <v>4.6</v>
      </c>
      <c r="GL25"/>
      <c r="GM25"/>
    </row>
    <row r="26" spans="1:195" ht="18" customHeight="1">
      <c r="A26" s="50"/>
      <c r="B26" s="52"/>
      <c r="C26" s="51" t="s">
        <v>237</v>
      </c>
      <c r="D26" s="52"/>
      <c r="E26" s="53" t="s">
        <v>238</v>
      </c>
      <c r="F26" s="54">
        <v>28.31</v>
      </c>
      <c r="GL26"/>
      <c r="GM26"/>
    </row>
    <row r="27" spans="1:195" ht="18" customHeight="1">
      <c r="A27" s="50"/>
      <c r="B27" s="51" t="s">
        <v>107</v>
      </c>
      <c r="C27" s="51" t="s">
        <v>107</v>
      </c>
      <c r="D27" s="51" t="s">
        <v>239</v>
      </c>
      <c r="E27" s="53" t="s">
        <v>240</v>
      </c>
      <c r="F27" s="54">
        <v>28.31</v>
      </c>
      <c r="GL27"/>
      <c r="GM27"/>
    </row>
    <row r="28" spans="1:195" ht="18" customHeight="1">
      <c r="A28" s="50"/>
      <c r="B28" s="52"/>
      <c r="C28" s="51" t="s">
        <v>241</v>
      </c>
      <c r="D28" s="52"/>
      <c r="E28" s="53" t="s">
        <v>242</v>
      </c>
      <c r="F28" s="54">
        <v>5.05</v>
      </c>
      <c r="GL28"/>
      <c r="GM28"/>
    </row>
    <row r="29" spans="1:195" ht="18" customHeight="1">
      <c r="A29" s="50"/>
      <c r="B29" s="51" t="s">
        <v>107</v>
      </c>
      <c r="C29" s="51" t="s">
        <v>107</v>
      </c>
      <c r="D29" s="51" t="s">
        <v>243</v>
      </c>
      <c r="E29" s="53" t="s">
        <v>244</v>
      </c>
      <c r="F29" s="54">
        <v>5.05</v>
      </c>
      <c r="GL29"/>
      <c r="GM29"/>
    </row>
    <row r="30" spans="1:6" ht="19.5" customHeight="1">
      <c r="A30" s="55"/>
      <c r="D30" s="56"/>
      <c r="E30" s="56"/>
      <c r="F30" s="56"/>
    </row>
    <row r="31" spans="1:6" ht="19.5" customHeight="1">
      <c r="A31" s="57"/>
      <c r="B31" s="57"/>
      <c r="C31" s="57"/>
      <c r="D31" s="57"/>
      <c r="E31" s="57"/>
      <c r="F31" s="57"/>
    </row>
    <row r="32" spans="1:6" ht="11.25">
      <c r="A32" s="57"/>
      <c r="B32" s="57"/>
      <c r="C32" s="57"/>
      <c r="D32" s="57"/>
      <c r="E32" s="57"/>
      <c r="F32" s="57"/>
    </row>
  </sheetData>
  <sheetProtection/>
  <mergeCells count="6">
    <mergeCell ref="A3:C3"/>
    <mergeCell ref="A4:A6"/>
    <mergeCell ref="E4:E6"/>
    <mergeCell ref="F4:F6"/>
    <mergeCell ref="B4:D5"/>
    <mergeCell ref="A31:F32"/>
  </mergeCells>
  <printOptions horizontalCentered="1"/>
  <pageMargins left="0.39" right="0.39" top="0.35" bottom="0.16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0">
      <selection activeCell="A1" sqref="A1"/>
    </sheetView>
  </sheetViews>
  <sheetFormatPr defaultColWidth="9.33203125" defaultRowHeight="12.75" customHeight="1"/>
  <cols>
    <col min="1" max="1" width="14" style="2" customWidth="1"/>
    <col min="2" max="2" width="9.16015625" style="2" customWidth="1"/>
    <col min="3" max="3" width="12.33203125" style="2" customWidth="1"/>
    <col min="4" max="4" width="12.5" style="2" customWidth="1"/>
    <col min="5" max="5" width="7.66015625" style="2" customWidth="1"/>
    <col min="6" max="6" width="6.5" style="2" customWidth="1"/>
    <col min="7" max="7" width="6.66015625" style="2" customWidth="1"/>
    <col min="8" max="8" width="8.5" style="2" customWidth="1"/>
    <col min="9" max="9" width="4.33203125" style="2" customWidth="1"/>
    <col min="10" max="10" width="4.5" style="2" customWidth="1"/>
    <col min="11" max="11" width="6.5" style="2" customWidth="1"/>
    <col min="12" max="12" width="6.33203125" style="2" customWidth="1"/>
    <col min="13" max="13" width="28.16015625" style="2" customWidth="1"/>
    <col min="14" max="14" width="13.5" style="2" customWidth="1"/>
    <col min="15" max="15" width="12" style="2" customWidth="1"/>
    <col min="16" max="17" width="9.16015625" style="2" customWidth="1"/>
    <col min="18" max="18" width="9.66015625" style="2" customWidth="1"/>
    <col min="19" max="20" width="9.16015625" style="2" customWidth="1"/>
    <col min="21" max="21" width="7.66015625" style="2" customWidth="1"/>
    <col min="22" max="22" width="7" style="2" customWidth="1"/>
    <col min="23" max="16384" width="9.33203125" style="2" customWidth="1"/>
  </cols>
  <sheetData>
    <row r="1" spans="1:22" ht="27">
      <c r="A1" s="3" t="s">
        <v>515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  <c r="N1" s="4"/>
      <c r="O1" s="4"/>
      <c r="P1" s="4"/>
      <c r="Q1" s="4"/>
      <c r="R1" s="4"/>
      <c r="S1" s="4"/>
      <c r="T1" s="4"/>
      <c r="U1" s="4"/>
      <c r="V1" s="4"/>
    </row>
    <row r="2" spans="1:2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5" t="s">
        <v>516</v>
      </c>
      <c r="V2" s="4"/>
    </row>
    <row r="3" spans="1:22" ht="12.75" customHeight="1">
      <c r="A3" s="5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6" t="s">
        <v>26</v>
      </c>
      <c r="V3" s="6"/>
    </row>
    <row r="4" spans="1:22" ht="12.75" customHeight="1">
      <c r="A4" s="7" t="s">
        <v>63</v>
      </c>
      <c r="B4" s="7" t="s">
        <v>428</v>
      </c>
      <c r="C4" s="7" t="s">
        <v>104</v>
      </c>
      <c r="D4" s="7"/>
      <c r="E4" s="7"/>
      <c r="F4" s="7"/>
      <c r="G4" s="7"/>
      <c r="H4" s="7"/>
      <c r="I4" s="7"/>
      <c r="J4" s="7"/>
      <c r="K4" s="7"/>
      <c r="L4" s="7"/>
      <c r="M4" s="17" t="s">
        <v>517</v>
      </c>
      <c r="N4" s="17" t="s">
        <v>518</v>
      </c>
      <c r="O4" s="17" t="s">
        <v>519</v>
      </c>
      <c r="P4" s="17"/>
      <c r="Q4" s="17"/>
      <c r="R4" s="17"/>
      <c r="S4" s="17" t="s">
        <v>520</v>
      </c>
      <c r="T4" s="17"/>
      <c r="U4" s="17"/>
      <c r="V4" s="17"/>
    </row>
    <row r="5" spans="1:22" ht="40.5" customHeight="1">
      <c r="A5" s="7"/>
      <c r="B5" s="7"/>
      <c r="C5" s="7" t="s">
        <v>66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17"/>
      <c r="N5" s="17"/>
      <c r="O5" s="17" t="s">
        <v>521</v>
      </c>
      <c r="P5" s="17" t="s">
        <v>522</v>
      </c>
      <c r="Q5" s="17" t="s">
        <v>523</v>
      </c>
      <c r="R5" s="17" t="s">
        <v>524</v>
      </c>
      <c r="S5" s="17" t="s">
        <v>521</v>
      </c>
      <c r="T5" s="17" t="s">
        <v>522</v>
      </c>
      <c r="U5" s="17" t="s">
        <v>523</v>
      </c>
      <c r="V5" s="17" t="s">
        <v>524</v>
      </c>
    </row>
    <row r="6" spans="1:22" ht="63.75" customHeight="1">
      <c r="A6" s="7"/>
      <c r="B6" s="7"/>
      <c r="C6" s="7"/>
      <c r="D6" s="9" t="s">
        <v>69</v>
      </c>
      <c r="E6" s="8" t="s">
        <v>70</v>
      </c>
      <c r="F6" s="8"/>
      <c r="G6" s="8"/>
      <c r="H6" s="8"/>
      <c r="I6" s="8"/>
      <c r="J6" s="9" t="s">
        <v>69</v>
      </c>
      <c r="K6" s="9" t="s">
        <v>70</v>
      </c>
      <c r="L6" s="8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4.75" customHeight="1">
      <c r="A7" s="7"/>
      <c r="B7" s="7"/>
      <c r="C7" s="10">
        <f>C8+C14+C18+C21+C24</f>
        <v>1898.59</v>
      </c>
      <c r="D7" s="10">
        <f>D8+D14+D18+D21+D24</f>
        <v>1876.59</v>
      </c>
      <c r="E7" s="10"/>
      <c r="F7" s="10"/>
      <c r="G7" s="10"/>
      <c r="H7" s="10">
        <f>H8+H14+H18+H21+H24</f>
        <v>22</v>
      </c>
      <c r="I7" s="10"/>
      <c r="J7" s="10"/>
      <c r="K7" s="10">
        <f>K8+K14+K18+K21+K24</f>
        <v>0</v>
      </c>
      <c r="L7" s="10">
        <f>L8+L14+L18+L21+L24</f>
        <v>0</v>
      </c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4.75" customHeight="1">
      <c r="A8" s="7" t="s">
        <v>472</v>
      </c>
      <c r="B8" s="7" t="s">
        <v>66</v>
      </c>
      <c r="C8" s="10">
        <f>SUM(C9:C13)</f>
        <v>1658.5</v>
      </c>
      <c r="D8" s="10">
        <f>SUM(D9:D13)</f>
        <v>1658.5</v>
      </c>
      <c r="E8" s="11"/>
      <c r="F8" s="11"/>
      <c r="G8" s="11"/>
      <c r="H8" s="11"/>
      <c r="I8" s="11"/>
      <c r="J8" s="22"/>
      <c r="K8" s="22"/>
      <c r="L8" s="11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58.5" customHeight="1">
      <c r="A9" s="7"/>
      <c r="B9" s="12" t="s">
        <v>432</v>
      </c>
      <c r="C9" s="13">
        <v>58</v>
      </c>
      <c r="D9" s="14">
        <v>58</v>
      </c>
      <c r="E9" s="15"/>
      <c r="F9" s="15"/>
      <c r="G9" s="15"/>
      <c r="H9" s="15"/>
      <c r="I9" s="15"/>
      <c r="J9" s="15"/>
      <c r="K9" s="15"/>
      <c r="L9" s="15"/>
      <c r="M9" s="16" t="s">
        <v>525</v>
      </c>
      <c r="N9" s="16" t="s">
        <v>526</v>
      </c>
      <c r="O9" s="16" t="s">
        <v>527</v>
      </c>
      <c r="P9" s="16" t="s">
        <v>528</v>
      </c>
      <c r="Q9" s="16" t="s">
        <v>529</v>
      </c>
      <c r="R9" s="16" t="s">
        <v>530</v>
      </c>
      <c r="S9" s="16" t="s">
        <v>531</v>
      </c>
      <c r="T9" s="16" t="s">
        <v>430</v>
      </c>
      <c r="U9" s="16"/>
      <c r="V9" s="17"/>
    </row>
    <row r="10" spans="1:22" ht="180" customHeight="1">
      <c r="A10" s="7"/>
      <c r="B10" s="12" t="s">
        <v>434</v>
      </c>
      <c r="C10" s="13">
        <v>33.5</v>
      </c>
      <c r="D10" s="14">
        <v>33.5</v>
      </c>
      <c r="E10" s="15"/>
      <c r="F10" s="15"/>
      <c r="G10" s="15"/>
      <c r="H10" s="15"/>
      <c r="I10" s="15"/>
      <c r="J10" s="15"/>
      <c r="K10" s="15"/>
      <c r="L10" s="15"/>
      <c r="M10" s="16" t="s">
        <v>532</v>
      </c>
      <c r="N10" s="16" t="s">
        <v>526</v>
      </c>
      <c r="O10" s="16" t="s">
        <v>533</v>
      </c>
      <c r="P10" s="16" t="s">
        <v>534</v>
      </c>
      <c r="Q10" s="16" t="s">
        <v>535</v>
      </c>
      <c r="R10" s="16" t="s">
        <v>536</v>
      </c>
      <c r="S10" s="16" t="s">
        <v>537</v>
      </c>
      <c r="T10" s="16" t="s">
        <v>538</v>
      </c>
      <c r="U10" s="16" t="s">
        <v>539</v>
      </c>
      <c r="V10" s="17"/>
    </row>
    <row r="11" spans="1:22" ht="54" customHeight="1">
      <c r="A11" s="7"/>
      <c r="B11" s="12" t="s">
        <v>436</v>
      </c>
      <c r="C11" s="13">
        <v>27</v>
      </c>
      <c r="D11" s="14">
        <v>27</v>
      </c>
      <c r="E11" s="15"/>
      <c r="F11" s="15"/>
      <c r="G11" s="15"/>
      <c r="H11" s="15"/>
      <c r="I11" s="15"/>
      <c r="J11" s="15"/>
      <c r="K11" s="15"/>
      <c r="L11" s="15"/>
      <c r="M11" s="16" t="s">
        <v>540</v>
      </c>
      <c r="N11" s="16" t="s">
        <v>541</v>
      </c>
      <c r="O11" s="16" t="s">
        <v>542</v>
      </c>
      <c r="P11" s="17"/>
      <c r="Q11" s="17"/>
      <c r="R11" s="17"/>
      <c r="S11" s="16" t="s">
        <v>543</v>
      </c>
      <c r="T11" s="12" t="s">
        <v>544</v>
      </c>
      <c r="U11" s="17"/>
      <c r="V11" s="17"/>
    </row>
    <row r="12" spans="1:22" ht="54.75" customHeight="1">
      <c r="A12" s="7"/>
      <c r="B12" s="12" t="s">
        <v>438</v>
      </c>
      <c r="C12" s="13">
        <v>40</v>
      </c>
      <c r="D12" s="14">
        <v>40</v>
      </c>
      <c r="E12" s="15"/>
      <c r="F12" s="15"/>
      <c r="G12" s="15"/>
      <c r="H12" s="15"/>
      <c r="I12" s="15"/>
      <c r="J12" s="15"/>
      <c r="K12" s="15"/>
      <c r="L12" s="15"/>
      <c r="M12" s="16" t="s">
        <v>545</v>
      </c>
      <c r="N12" s="16" t="s">
        <v>526</v>
      </c>
      <c r="O12" s="16" t="s">
        <v>546</v>
      </c>
      <c r="P12" s="16" t="s">
        <v>547</v>
      </c>
      <c r="Q12" s="17"/>
      <c r="R12" s="17"/>
      <c r="S12" s="16" t="s">
        <v>548</v>
      </c>
      <c r="T12" s="17"/>
      <c r="U12" s="17"/>
      <c r="V12" s="17"/>
    </row>
    <row r="13" spans="1:22" ht="60" customHeight="1">
      <c r="A13" s="7"/>
      <c r="B13" s="16" t="s">
        <v>440</v>
      </c>
      <c r="C13" s="13">
        <v>1500</v>
      </c>
      <c r="D13" s="14">
        <v>1500</v>
      </c>
      <c r="E13" s="15"/>
      <c r="F13" s="15"/>
      <c r="G13" s="15"/>
      <c r="H13" s="15"/>
      <c r="I13" s="15"/>
      <c r="J13" s="15"/>
      <c r="K13" s="15"/>
      <c r="L13" s="15"/>
      <c r="M13" s="16" t="s">
        <v>549</v>
      </c>
      <c r="N13" s="16" t="s">
        <v>526</v>
      </c>
      <c r="O13" s="16" t="s">
        <v>550</v>
      </c>
      <c r="P13" s="16" t="s">
        <v>551</v>
      </c>
      <c r="Q13" s="16" t="s">
        <v>552</v>
      </c>
      <c r="R13" s="16" t="s">
        <v>553</v>
      </c>
      <c r="S13" s="16" t="s">
        <v>554</v>
      </c>
      <c r="T13" s="17"/>
      <c r="U13" s="17"/>
      <c r="V13" s="17"/>
    </row>
    <row r="14" spans="1:22" s="1" customFormat="1" ht="30" customHeight="1">
      <c r="A14" s="17" t="s">
        <v>75</v>
      </c>
      <c r="B14" s="18" t="s">
        <v>66</v>
      </c>
      <c r="C14" s="19">
        <f>SUM(C15:C17)</f>
        <v>145</v>
      </c>
      <c r="D14" s="15">
        <f>SUM(D15:D17)</f>
        <v>145</v>
      </c>
      <c r="E14" s="15"/>
      <c r="F14" s="15"/>
      <c r="G14" s="15"/>
      <c r="H14" s="15"/>
      <c r="I14" s="15"/>
      <c r="J14" s="15"/>
      <c r="K14" s="15"/>
      <c r="L14" s="15"/>
      <c r="M14" s="18"/>
      <c r="N14" s="18"/>
      <c r="O14" s="18"/>
      <c r="P14" s="18"/>
      <c r="Q14" s="18"/>
      <c r="R14" s="18"/>
      <c r="S14" s="18"/>
      <c r="T14" s="17"/>
      <c r="U14" s="17"/>
      <c r="V14" s="17"/>
    </row>
    <row r="15" spans="1:22" ht="66" customHeight="1">
      <c r="A15" s="7"/>
      <c r="B15" s="16" t="s">
        <v>444</v>
      </c>
      <c r="C15" s="13">
        <v>30</v>
      </c>
      <c r="D15" s="14">
        <v>30</v>
      </c>
      <c r="E15" s="15"/>
      <c r="F15" s="15"/>
      <c r="G15" s="15"/>
      <c r="H15" s="15"/>
      <c r="I15" s="15"/>
      <c r="J15" s="15"/>
      <c r="K15" s="15"/>
      <c r="L15" s="15"/>
      <c r="M15" s="23" t="s">
        <v>555</v>
      </c>
      <c r="N15" s="16" t="s">
        <v>526</v>
      </c>
      <c r="O15" s="16" t="s">
        <v>555</v>
      </c>
      <c r="P15" s="17"/>
      <c r="Q15" s="17"/>
      <c r="R15" s="17"/>
      <c r="S15" s="16" t="s">
        <v>556</v>
      </c>
      <c r="T15" s="17"/>
      <c r="U15" s="17"/>
      <c r="V15" s="17"/>
    </row>
    <row r="16" spans="1:22" ht="52.5">
      <c r="A16" s="7"/>
      <c r="B16" s="16" t="s">
        <v>446</v>
      </c>
      <c r="C16" s="13">
        <v>70</v>
      </c>
      <c r="D16" s="14">
        <v>70</v>
      </c>
      <c r="E16" s="15"/>
      <c r="F16" s="15"/>
      <c r="G16" s="15"/>
      <c r="H16" s="15"/>
      <c r="I16" s="15"/>
      <c r="J16" s="15"/>
      <c r="K16" s="15"/>
      <c r="L16" s="15"/>
      <c r="M16" s="16" t="s">
        <v>557</v>
      </c>
      <c r="N16" s="16" t="s">
        <v>526</v>
      </c>
      <c r="O16" s="16" t="s">
        <v>558</v>
      </c>
      <c r="P16" s="17"/>
      <c r="Q16" s="17"/>
      <c r="R16" s="17"/>
      <c r="S16" s="16" t="s">
        <v>559</v>
      </c>
      <c r="T16" s="16" t="s">
        <v>560</v>
      </c>
      <c r="U16" s="17"/>
      <c r="V16" s="17"/>
    </row>
    <row r="17" spans="1:22" ht="141" customHeight="1">
      <c r="A17" s="7"/>
      <c r="B17" s="16" t="s">
        <v>449</v>
      </c>
      <c r="C17" s="13">
        <v>45</v>
      </c>
      <c r="D17" s="14">
        <v>45</v>
      </c>
      <c r="E17" s="15"/>
      <c r="F17" s="15"/>
      <c r="G17" s="15"/>
      <c r="H17" s="15"/>
      <c r="I17" s="15"/>
      <c r="J17" s="15"/>
      <c r="K17" s="15"/>
      <c r="L17" s="15"/>
      <c r="M17" s="16" t="s">
        <v>561</v>
      </c>
      <c r="N17" s="16" t="s">
        <v>562</v>
      </c>
      <c r="O17" s="16" t="s">
        <v>563</v>
      </c>
      <c r="P17" s="17"/>
      <c r="Q17" s="17"/>
      <c r="R17" s="17"/>
      <c r="S17" s="16" t="s">
        <v>564</v>
      </c>
      <c r="T17" s="17"/>
      <c r="U17" s="17"/>
      <c r="V17" s="17"/>
    </row>
    <row r="18" spans="1:22" s="1" customFormat="1" ht="33.75" customHeight="1">
      <c r="A18" s="17" t="s">
        <v>76</v>
      </c>
      <c r="B18" s="18" t="s">
        <v>66</v>
      </c>
      <c r="C18" s="10">
        <f>SUM(C19:C20)</f>
        <v>38.72</v>
      </c>
      <c r="D18" s="10">
        <f>SUM(D19:D20)</f>
        <v>38.72</v>
      </c>
      <c r="E18" s="15"/>
      <c r="F18" s="15"/>
      <c r="G18" s="15"/>
      <c r="H18" s="15"/>
      <c r="I18" s="15"/>
      <c r="J18" s="15"/>
      <c r="K18" s="15"/>
      <c r="L18" s="15"/>
      <c r="M18" s="24"/>
      <c r="N18" s="24"/>
      <c r="O18" s="17"/>
      <c r="P18" s="17"/>
      <c r="Q18" s="17"/>
      <c r="R18" s="17"/>
      <c r="S18" s="17"/>
      <c r="T18" s="17"/>
      <c r="U18" s="17"/>
      <c r="V18" s="17"/>
    </row>
    <row r="19" spans="1:22" ht="69.75" customHeight="1">
      <c r="A19" s="7"/>
      <c r="B19" s="16" t="s">
        <v>451</v>
      </c>
      <c r="C19" s="13">
        <v>35.72</v>
      </c>
      <c r="D19" s="14">
        <v>35.72</v>
      </c>
      <c r="E19" s="15"/>
      <c r="F19" s="15"/>
      <c r="G19" s="15"/>
      <c r="H19" s="15"/>
      <c r="I19" s="15"/>
      <c r="J19" s="15"/>
      <c r="K19" s="15"/>
      <c r="L19" s="15"/>
      <c r="M19" s="16" t="s">
        <v>565</v>
      </c>
      <c r="N19" s="16" t="s">
        <v>526</v>
      </c>
      <c r="O19" s="16" t="s">
        <v>566</v>
      </c>
      <c r="P19" s="16" t="s">
        <v>567</v>
      </c>
      <c r="Q19" s="16" t="s">
        <v>568</v>
      </c>
      <c r="R19" s="16" t="s">
        <v>569</v>
      </c>
      <c r="S19" s="16" t="s">
        <v>570</v>
      </c>
      <c r="T19" s="16" t="s">
        <v>570</v>
      </c>
      <c r="U19" s="17"/>
      <c r="V19" s="17"/>
    </row>
    <row r="20" spans="1:22" ht="60.75" customHeight="1">
      <c r="A20" s="7"/>
      <c r="B20" s="16" t="s">
        <v>453</v>
      </c>
      <c r="C20" s="13">
        <v>3</v>
      </c>
      <c r="D20" s="14">
        <v>3</v>
      </c>
      <c r="E20" s="15"/>
      <c r="F20" s="15"/>
      <c r="G20" s="15"/>
      <c r="H20" s="15"/>
      <c r="I20" s="15"/>
      <c r="J20" s="15"/>
      <c r="K20" s="15"/>
      <c r="L20" s="15"/>
      <c r="M20" s="16" t="s">
        <v>571</v>
      </c>
      <c r="N20" s="16" t="s">
        <v>526</v>
      </c>
      <c r="O20" s="16" t="s">
        <v>572</v>
      </c>
      <c r="P20" s="16" t="s">
        <v>573</v>
      </c>
      <c r="Q20" s="16" t="s">
        <v>574</v>
      </c>
      <c r="R20" s="17"/>
      <c r="S20" s="16" t="s">
        <v>575</v>
      </c>
      <c r="T20" s="16" t="s">
        <v>576</v>
      </c>
      <c r="U20" s="16" t="s">
        <v>577</v>
      </c>
      <c r="V20" s="17"/>
    </row>
    <row r="21" spans="1:22" s="1" customFormat="1" ht="33" customHeight="1">
      <c r="A21" s="17" t="s">
        <v>77</v>
      </c>
      <c r="B21" s="18" t="s">
        <v>66</v>
      </c>
      <c r="C21" s="19">
        <f>SUM(C22:C23)</f>
        <v>34.37</v>
      </c>
      <c r="D21" s="19">
        <f>SUM(D22:D23)</f>
        <v>34.37</v>
      </c>
      <c r="E21" s="15"/>
      <c r="F21" s="15"/>
      <c r="G21" s="15"/>
      <c r="H21" s="15"/>
      <c r="I21" s="15"/>
      <c r="J21" s="15"/>
      <c r="K21" s="15"/>
      <c r="L21" s="15"/>
      <c r="M21" s="24"/>
      <c r="N21" s="24"/>
      <c r="O21" s="17"/>
      <c r="P21" s="17"/>
      <c r="Q21" s="17"/>
      <c r="R21" s="17"/>
      <c r="S21" s="17"/>
      <c r="T21" s="17"/>
      <c r="U21" s="17"/>
      <c r="V21" s="17"/>
    </row>
    <row r="22" spans="1:22" ht="42">
      <c r="A22" s="7"/>
      <c r="B22" s="16" t="s">
        <v>456</v>
      </c>
      <c r="C22" s="13">
        <v>19</v>
      </c>
      <c r="D22" s="14">
        <v>19</v>
      </c>
      <c r="E22" s="15"/>
      <c r="F22" s="15"/>
      <c r="G22" s="15"/>
      <c r="H22" s="15"/>
      <c r="I22" s="15"/>
      <c r="J22" s="15"/>
      <c r="K22" s="15"/>
      <c r="L22" s="15"/>
      <c r="M22" s="23" t="s">
        <v>578</v>
      </c>
      <c r="N22" s="16" t="s">
        <v>526</v>
      </c>
      <c r="O22" s="16" t="s">
        <v>578</v>
      </c>
      <c r="P22" s="17"/>
      <c r="Q22" s="17"/>
      <c r="R22" s="17"/>
      <c r="S22" s="16" t="s">
        <v>578</v>
      </c>
      <c r="T22" s="17"/>
      <c r="U22" s="17"/>
      <c r="V22" s="17"/>
    </row>
    <row r="23" spans="1:22" ht="63.75" customHeight="1">
      <c r="A23" s="7"/>
      <c r="B23" s="16" t="s">
        <v>458</v>
      </c>
      <c r="C23" s="13">
        <v>15.37</v>
      </c>
      <c r="D23" s="14">
        <v>15.37</v>
      </c>
      <c r="E23" s="15"/>
      <c r="F23" s="15"/>
      <c r="G23" s="15"/>
      <c r="H23" s="15"/>
      <c r="I23" s="15"/>
      <c r="J23" s="15"/>
      <c r="K23" s="15"/>
      <c r="L23" s="15"/>
      <c r="M23" s="16" t="s">
        <v>579</v>
      </c>
      <c r="N23" s="16" t="s">
        <v>526</v>
      </c>
      <c r="O23" s="16" t="s">
        <v>579</v>
      </c>
      <c r="P23" s="17"/>
      <c r="Q23" s="17"/>
      <c r="R23" s="17"/>
      <c r="S23" s="16" t="s">
        <v>579</v>
      </c>
      <c r="T23" s="17"/>
      <c r="U23" s="17"/>
      <c r="V23" s="17"/>
    </row>
    <row r="24" spans="1:22" s="1" customFormat="1" ht="39" customHeight="1">
      <c r="A24" s="17" t="s">
        <v>79</v>
      </c>
      <c r="B24" s="18" t="s">
        <v>66</v>
      </c>
      <c r="C24" s="19">
        <f>C25</f>
        <v>22</v>
      </c>
      <c r="D24" s="19">
        <f>D25</f>
        <v>0</v>
      </c>
      <c r="E24" s="19"/>
      <c r="F24" s="19"/>
      <c r="G24" s="19"/>
      <c r="H24" s="19">
        <f>H25</f>
        <v>22</v>
      </c>
      <c r="I24" s="15"/>
      <c r="J24" s="15"/>
      <c r="K24" s="15"/>
      <c r="L24" s="15"/>
      <c r="M24" s="24"/>
      <c r="N24" s="24"/>
      <c r="O24" s="17"/>
      <c r="P24" s="17"/>
      <c r="Q24" s="17"/>
      <c r="R24" s="17"/>
      <c r="S24" s="17"/>
      <c r="T24" s="17"/>
      <c r="U24" s="17"/>
      <c r="V24" s="17"/>
    </row>
    <row r="25" spans="1:22" ht="63" customHeight="1">
      <c r="A25" s="7"/>
      <c r="B25" s="16" t="s">
        <v>440</v>
      </c>
      <c r="C25" s="13">
        <v>22</v>
      </c>
      <c r="D25" s="14"/>
      <c r="E25" s="15"/>
      <c r="F25" s="15"/>
      <c r="G25" s="15"/>
      <c r="H25" s="15">
        <v>22</v>
      </c>
      <c r="I25" s="15"/>
      <c r="J25" s="15"/>
      <c r="K25" s="15"/>
      <c r="L25" s="15"/>
      <c r="M25" s="16" t="s">
        <v>549</v>
      </c>
      <c r="N25" s="16" t="s">
        <v>526</v>
      </c>
      <c r="O25" s="16" t="s">
        <v>550</v>
      </c>
      <c r="P25" s="16" t="s">
        <v>551</v>
      </c>
      <c r="Q25" s="16" t="s">
        <v>552</v>
      </c>
      <c r="R25" s="16" t="s">
        <v>553</v>
      </c>
      <c r="S25" s="16" t="s">
        <v>554</v>
      </c>
      <c r="T25" s="17"/>
      <c r="U25" s="17"/>
      <c r="V25" s="17"/>
    </row>
    <row r="26" spans="1:22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ht="12.75" customHeight="1">
      <c r="A27" s="20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.39" bottom="0.55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2018-02-22T03:14:35Z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