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表1-1 政府债务限额及余额预算情况表" sheetId="1" r:id="rId1"/>
    <sheet name="表1-2 地方政府一般债务余额情况表" sheetId="2" r:id="rId2"/>
    <sheet name="表1-3 地方政府专项债务余额情况表" sheetId="3" r:id="rId3"/>
    <sheet name="表1-4 地方政府债券发行及还本付息情况表" sheetId="4" r:id="rId4"/>
  </sheets>
  <calcPr calcId="144525"/>
</workbook>
</file>

<file path=xl/comments1.xml><?xml version="1.0" encoding="utf-8"?>
<comments xmlns="http://schemas.openxmlformats.org/spreadsheetml/2006/main">
  <authors>
    <author>债务管理科-董艳</author>
    <author>fushunshi</author>
  </authors>
  <commentList>
    <comment ref="B7" authorId="0">
      <text>
        <r>
          <rPr>
            <sz val="9"/>
            <rFont val="宋体"/>
            <charset val="134"/>
          </rPr>
          <t>债务管理科-董艳:
按原下达的限额修改</t>
        </r>
      </text>
    </comment>
    <comment ref="F8" authorId="1">
      <text>
        <r>
          <rPr>
            <b/>
            <sz val="9"/>
            <rFont val="宋体"/>
            <charset val="0"/>
          </rPr>
          <t>fushunshi:</t>
        </r>
        <r>
          <rPr>
            <sz val="9"/>
            <rFont val="宋体"/>
            <charset val="0"/>
          </rPr>
          <t xml:space="preserve">
取报人大快报</t>
        </r>
      </text>
    </comment>
    <comment ref="F11" authorId="1">
      <text>
        <r>
          <rPr>
            <b/>
            <sz val="9"/>
            <rFont val="宋体"/>
            <charset val="0"/>
          </rPr>
          <t>fushunshi:</t>
        </r>
        <r>
          <rPr>
            <sz val="9"/>
            <rFont val="宋体"/>
            <charset val="0"/>
          </rPr>
          <t xml:space="preserve">
取董艳报人大快报</t>
        </r>
      </text>
    </comment>
  </commentList>
</comments>
</file>

<file path=xl/comments2.xml><?xml version="1.0" encoding="utf-8"?>
<comments xmlns="http://schemas.openxmlformats.org/spreadsheetml/2006/main">
  <authors>
    <author>fushunshi</author>
  </authors>
  <commentList>
    <comment ref="C10" authorId="0">
      <text>
        <r>
          <rPr>
            <b/>
            <sz val="9"/>
            <rFont val="宋体"/>
            <charset val="0"/>
          </rPr>
          <t xml:space="preserve">fushunshi:系统60.48，为求平衡倒挤0.02
</t>
        </r>
      </text>
    </comment>
  </commentList>
</comments>
</file>

<file path=xl/comments3.xml><?xml version="1.0" encoding="utf-8"?>
<comments xmlns="http://schemas.openxmlformats.org/spreadsheetml/2006/main">
  <authors>
    <author>债务管理科-董艳</author>
  </authors>
  <commentList>
    <comment ref="C13" authorId="0">
      <text>
        <r>
          <rPr>
            <sz val="9"/>
            <rFont val="宋体"/>
            <charset val="134"/>
          </rPr>
          <t>债务管理科-董艳:
未扣开发区未列决的部分</t>
        </r>
      </text>
    </comment>
    <comment ref="C23" authorId="0">
      <text>
        <r>
          <rPr>
            <sz val="9"/>
            <rFont val="宋体"/>
            <charset val="134"/>
          </rPr>
          <t>债务管理科-董艳:
以各县区纳入预算数填列</t>
        </r>
      </text>
    </comment>
  </commentList>
</comments>
</file>

<file path=xl/sharedStrings.xml><?xml version="1.0" encoding="utf-8"?>
<sst xmlns="http://schemas.openxmlformats.org/spreadsheetml/2006/main" count="105" uniqueCount="82">
  <si>
    <t>表1-1</t>
  </si>
  <si>
    <t>抚顺市2022年地方政府债务限额及余额情况表</t>
  </si>
  <si>
    <t>单位：亿元</t>
  </si>
  <si>
    <t>地   区</t>
  </si>
  <si>
    <t>2022年债务限额</t>
  </si>
  <si>
    <t>2022年债务余额预计执行数</t>
  </si>
  <si>
    <t>一般债务</t>
  </si>
  <si>
    <t>专项债务</t>
  </si>
  <si>
    <t>公  式</t>
  </si>
  <si>
    <t>A=B+C</t>
  </si>
  <si>
    <t>B</t>
  </si>
  <si>
    <t>C</t>
  </si>
  <si>
    <t>D=E+F</t>
  </si>
  <si>
    <t>E</t>
  </si>
  <si>
    <t>F</t>
  </si>
  <si>
    <t xml:space="preserve">  抚顺市</t>
  </si>
  <si>
    <t xml:space="preserve">    抚顺市本级</t>
  </si>
  <si>
    <t xml:space="preserve">    经济开发区</t>
  </si>
  <si>
    <t xml:space="preserve">    新抚区</t>
  </si>
  <si>
    <t xml:space="preserve">    东洲区</t>
  </si>
  <si>
    <t xml:space="preserve">    望花区</t>
  </si>
  <si>
    <t xml:space="preserve">    顺城区</t>
  </si>
  <si>
    <t xml:space="preserve">    抚顺县</t>
  </si>
  <si>
    <t xml:space="preserve">    新宾满族自治县</t>
  </si>
  <si>
    <t xml:space="preserve">    清原满族自治县</t>
  </si>
  <si>
    <t>表1-2</t>
  </si>
  <si>
    <t>抚顺市2022年和2023年地方政府一般债务余额情况表</t>
  </si>
  <si>
    <t>项    目</t>
  </si>
  <si>
    <t>预算数</t>
  </si>
  <si>
    <t>执行数</t>
  </si>
  <si>
    <t>一、2021年末地方政府一般债务余额实际数</t>
  </si>
  <si>
    <t xml:space="preserve"> </t>
  </si>
  <si>
    <t>二、2022年末地方政府一般债务余额限额</t>
  </si>
  <si>
    <t>三、2022年地方政府一般债务发行额</t>
  </si>
  <si>
    <t xml:space="preserve">    中央转贷地方的国际金融组织和外国政府贷款</t>
  </si>
  <si>
    <t xml:space="preserve">  </t>
  </si>
  <si>
    <t xml:space="preserve">    2022年地方政府一般债券发行额</t>
  </si>
  <si>
    <t>四、2022年地方政府一般债务还本额</t>
  </si>
  <si>
    <t>五、2022年末地方政府一般债务余额预计执行数</t>
  </si>
  <si>
    <t>六、2023年地方财政赤字</t>
  </si>
  <si>
    <t>七、2023年地方政府一般债务余额限额</t>
  </si>
  <si>
    <t>表1-3</t>
  </si>
  <si>
    <t>抚顺市2022年和2023年地方政府专项债务余额情况表</t>
  </si>
  <si>
    <t>一、2021年末地方政府专项债务余额实际数</t>
  </si>
  <si>
    <t>二、2022年末地方政府专项债务余额限额</t>
  </si>
  <si>
    <t>三、2022年地方政府专项债务发行额</t>
  </si>
  <si>
    <t>四、2022年地方政府专项债务还本额</t>
  </si>
  <si>
    <t>五、2022年末地方政府专项债务余额预计执行数</t>
  </si>
  <si>
    <t>六、2023年地方政府专项债务新增限额</t>
  </si>
  <si>
    <t>七、2023年末地方政府专项债务余额限额</t>
  </si>
  <si>
    <t>表1-4</t>
  </si>
  <si>
    <t xml:space="preserve"> 抚顺市地方政府债券发行及还本付息情况表</t>
  </si>
  <si>
    <t>公式</t>
  </si>
  <si>
    <t>本地区</t>
  </si>
  <si>
    <t>本级</t>
  </si>
  <si>
    <t>一、2022年发行预计执行数</t>
  </si>
  <si>
    <t>A=B+D</t>
  </si>
  <si>
    <t>（一）一般债券</t>
  </si>
  <si>
    <t xml:space="preserve">   其中：再融资债券</t>
  </si>
  <si>
    <t>（二）专项债券</t>
  </si>
  <si>
    <t>D</t>
  </si>
  <si>
    <t>二、2022年还本预计执行数</t>
  </si>
  <si>
    <t>F=G+H</t>
  </si>
  <si>
    <t>G</t>
  </si>
  <si>
    <t>H</t>
  </si>
  <si>
    <t>三、2022年付息预计执行数</t>
  </si>
  <si>
    <t>I=J+K</t>
  </si>
  <si>
    <t>J</t>
  </si>
  <si>
    <t>K</t>
  </si>
  <si>
    <t>四、2023年还本预算数</t>
  </si>
  <si>
    <t>L=M+O</t>
  </si>
  <si>
    <t>M</t>
  </si>
  <si>
    <t xml:space="preserve">   其中：再融资</t>
  </si>
  <si>
    <t xml:space="preserve">      财政预算安排 </t>
  </si>
  <si>
    <t>N</t>
  </si>
  <si>
    <t>O</t>
  </si>
  <si>
    <t xml:space="preserve">      财政预算安排</t>
  </si>
  <si>
    <t>P</t>
  </si>
  <si>
    <t>五、2023年付息预算数</t>
  </si>
  <si>
    <t>Q=R+S</t>
  </si>
  <si>
    <t>R</t>
  </si>
  <si>
    <t>S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</si>
</sst>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0"/>
    </font>
    <font>
      <b/>
      <sz val="9"/>
      <name val="宋体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rgb="FF000000"/>
      </right>
      <top style="medium">
        <color indexed="8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8"/>
      </left>
      <right style="thin">
        <color indexed="8"/>
      </right>
      <top style="medium">
        <color rgb="FF000000"/>
      </top>
      <bottom/>
      <diagonal/>
    </border>
    <border>
      <left style="thin">
        <color indexed="8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8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rgb="FF000000"/>
      </right>
      <top/>
      <bottom style="medium">
        <color indexed="8"/>
      </bottom>
      <diagonal/>
    </border>
    <border>
      <left/>
      <right style="medium">
        <color rgb="FF000000"/>
      </right>
      <top/>
      <bottom style="medium">
        <color indexed="8"/>
      </bottom>
      <diagonal/>
    </border>
    <border>
      <left style="thin">
        <color indexed="8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8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8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rgb="FF000000"/>
      </left>
      <right style="thin">
        <color indexed="8"/>
      </right>
      <top/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8"/>
      </right>
      <top style="thin">
        <color rgb="FF000000"/>
      </top>
      <bottom style="medium">
        <color rgb="FF000000"/>
      </bottom>
      <diagonal/>
    </border>
    <border>
      <left/>
      <right style="thin">
        <color indexed="8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9" fillId="7" borderId="41" applyNumberFormat="false" applyAlignment="false" applyProtection="false">
      <alignment vertical="center"/>
    </xf>
    <xf numFmtId="0" fontId="10" fillId="8" borderId="42" applyNumberFormat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6" fillId="0" borderId="4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43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5" fillId="0" borderId="44" applyNumberFormat="false" applyFill="false" applyAlignment="false" applyProtection="false">
      <alignment vertical="center"/>
    </xf>
    <xf numFmtId="0" fontId="7" fillId="0" borderId="40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0" fillId="0" borderId="4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9" fillId="22" borderId="45" applyNumberFormat="false" applyFont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3" fillId="7" borderId="47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4" fillId="32" borderId="47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</cellStyleXfs>
  <cellXfs count="66">
    <xf numFmtId="0" fontId="0" fillId="0" borderId="0" xfId="0" applyBorder="true" applyAlignment="true"/>
    <xf numFmtId="0" fontId="0" fillId="0" borderId="0" xfId="0" applyFill="true" applyBorder="true" applyAlignment="true"/>
    <xf numFmtId="176" fontId="0" fillId="0" borderId="0" xfId="0" applyNumberFormat="true" applyBorder="true" applyAlignment="true"/>
    <xf numFmtId="0" fontId="1" fillId="0" borderId="0" xfId="0" applyFont="true" applyBorder="true" applyAlignment="true">
      <alignment horizontal="left" vertical="center" wrapText="true"/>
    </xf>
    <xf numFmtId="0" fontId="2" fillId="0" borderId="0" xfId="0" applyFont="true" applyBorder="true" applyAlignment="true">
      <alignment horizontal="center" vertical="center" wrapText="true"/>
    </xf>
    <xf numFmtId="176" fontId="2" fillId="0" borderId="0" xfId="0" applyNumberFormat="true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right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176" fontId="3" fillId="0" borderId="2" xfId="0" applyNumberFormat="true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left" vertical="center" wrapText="true"/>
    </xf>
    <xf numFmtId="0" fontId="4" fillId="0" borderId="5" xfId="0" applyFont="true" applyBorder="true" applyAlignment="true">
      <alignment horizontal="center" vertical="center" wrapText="true"/>
    </xf>
    <xf numFmtId="176" fontId="4" fillId="0" borderId="6" xfId="0" applyNumberFormat="true" applyFont="true" applyBorder="true" applyAlignment="true">
      <alignment horizontal="right" vertical="center" wrapText="true"/>
    </xf>
    <xf numFmtId="176" fontId="4" fillId="0" borderId="7" xfId="0" applyNumberFormat="true" applyFont="true" applyBorder="true" applyAlignment="true">
      <alignment horizontal="right" vertical="center" wrapText="true"/>
    </xf>
    <xf numFmtId="0" fontId="4" fillId="0" borderId="8" xfId="0" applyFont="true" applyBorder="true" applyAlignment="true">
      <alignment horizontal="left" vertical="center" wrapText="true"/>
    </xf>
    <xf numFmtId="0" fontId="4" fillId="0" borderId="9" xfId="0" applyFont="true" applyBorder="true" applyAlignment="true">
      <alignment horizontal="center" vertical="center" wrapText="true"/>
    </xf>
    <xf numFmtId="4" fontId="4" fillId="0" borderId="10" xfId="0" applyNumberFormat="true" applyFont="true" applyFill="true" applyBorder="true" applyAlignment="true">
      <alignment vertical="center" wrapText="true"/>
    </xf>
    <xf numFmtId="4" fontId="4" fillId="0" borderId="11" xfId="0" applyNumberFormat="true" applyFont="true" applyFill="true" applyBorder="true" applyAlignment="true">
      <alignment horizontal="right" vertical="center" wrapText="true"/>
    </xf>
    <xf numFmtId="176" fontId="4" fillId="0" borderId="12" xfId="0" applyNumberFormat="true" applyFont="true" applyFill="true" applyBorder="true" applyAlignment="true">
      <alignment horizontal="right" vertical="center" wrapText="true"/>
    </xf>
    <xf numFmtId="0" fontId="4" fillId="0" borderId="13" xfId="0" applyFont="true" applyBorder="true" applyAlignment="true">
      <alignment horizontal="left" vertical="center" wrapText="true"/>
    </xf>
    <xf numFmtId="0" fontId="4" fillId="0" borderId="14" xfId="0" applyFont="true" applyBorder="true" applyAlignment="true">
      <alignment horizontal="center" vertical="center" wrapText="true"/>
    </xf>
    <xf numFmtId="176" fontId="4" fillId="0" borderId="15" xfId="0" applyNumberFormat="true" applyFont="true" applyFill="true" applyBorder="true" applyAlignment="true">
      <alignment vertical="center" wrapText="true"/>
    </xf>
    <xf numFmtId="176" fontId="4" fillId="0" borderId="10" xfId="0" applyNumberFormat="true" applyFont="true" applyFill="true" applyBorder="true" applyAlignment="true">
      <alignment vertical="center" wrapText="true"/>
    </xf>
    <xf numFmtId="0" fontId="4" fillId="0" borderId="16" xfId="0" applyFont="true" applyBorder="true" applyAlignment="true">
      <alignment horizontal="left" vertical="center" wrapText="true"/>
    </xf>
    <xf numFmtId="0" fontId="4" fillId="0" borderId="17" xfId="0" applyFont="true" applyBorder="true" applyAlignment="true">
      <alignment horizontal="center" vertical="center" wrapText="true"/>
    </xf>
    <xf numFmtId="176" fontId="4" fillId="0" borderId="18" xfId="0" applyNumberFormat="true" applyFont="true" applyFill="true" applyBorder="true" applyAlignment="true">
      <alignment horizontal="right" vertical="center" wrapText="true"/>
    </xf>
    <xf numFmtId="4" fontId="4" fillId="0" borderId="19" xfId="0" applyNumberFormat="true" applyFont="true" applyFill="true" applyBorder="true" applyAlignment="true">
      <alignment horizontal="right" vertical="center" wrapText="true"/>
    </xf>
    <xf numFmtId="0" fontId="4" fillId="0" borderId="8" xfId="0" applyFont="true" applyFill="true" applyBorder="true" applyAlignment="true">
      <alignment horizontal="left" vertical="center" wrapText="true"/>
    </xf>
    <xf numFmtId="0" fontId="4" fillId="0" borderId="9" xfId="0" applyFont="true" applyFill="true" applyBorder="true" applyAlignment="true">
      <alignment horizontal="center" vertical="center" wrapText="true"/>
    </xf>
    <xf numFmtId="176" fontId="4" fillId="0" borderId="9" xfId="0" applyNumberFormat="true" applyFont="true" applyFill="true" applyBorder="true" applyAlignment="true">
      <alignment horizontal="right" vertical="center" wrapText="true"/>
    </xf>
    <xf numFmtId="176" fontId="4" fillId="0" borderId="20" xfId="0" applyNumberFormat="true" applyFont="true" applyFill="true" applyBorder="true" applyAlignment="true">
      <alignment horizontal="right" vertical="center" wrapText="true"/>
    </xf>
    <xf numFmtId="4" fontId="4" fillId="0" borderId="21" xfId="0" applyNumberFormat="true" applyFont="true" applyFill="true" applyBorder="true" applyAlignment="true">
      <alignment horizontal="right" vertical="center" wrapText="true"/>
    </xf>
    <xf numFmtId="0" fontId="4" fillId="0" borderId="16" xfId="0" applyFont="true" applyFill="true" applyBorder="true" applyAlignment="true">
      <alignment horizontal="left" vertical="center" wrapText="true"/>
    </xf>
    <xf numFmtId="0" fontId="4" fillId="0" borderId="17" xfId="0" applyFont="true" applyFill="true" applyBorder="true" applyAlignment="true">
      <alignment horizontal="center" vertical="center" wrapText="true"/>
    </xf>
    <xf numFmtId="176" fontId="4" fillId="0" borderId="17" xfId="0" applyNumberFormat="true" applyFont="true" applyFill="true" applyBorder="true" applyAlignment="true">
      <alignment horizontal="right" vertical="center" wrapText="true"/>
    </xf>
    <xf numFmtId="0" fontId="1" fillId="0" borderId="0" xfId="0" applyFont="true" applyFill="true" applyBorder="true" applyAlignment="true">
      <alignment vertical="center" wrapText="true"/>
    </xf>
    <xf numFmtId="176" fontId="1" fillId="0" borderId="0" xfId="0" applyNumberFormat="true" applyFont="true" applyFill="true" applyBorder="true" applyAlignment="true">
      <alignment vertical="center" wrapText="true"/>
    </xf>
    <xf numFmtId="0" fontId="1" fillId="0" borderId="0" xfId="0" applyFont="true" applyBorder="true" applyAlignment="true">
      <alignment vertical="center" wrapText="true"/>
    </xf>
    <xf numFmtId="0" fontId="3" fillId="0" borderId="22" xfId="0" applyFont="true" applyBorder="true" applyAlignment="true">
      <alignment horizontal="center" vertical="center" wrapText="true"/>
    </xf>
    <xf numFmtId="0" fontId="3" fillId="0" borderId="23" xfId="0" applyFont="true" applyBorder="true" applyAlignment="true">
      <alignment horizontal="center" vertical="center" wrapText="true"/>
    </xf>
    <xf numFmtId="0" fontId="3" fillId="0" borderId="24" xfId="0" applyFont="true" applyBorder="true" applyAlignment="true">
      <alignment horizontal="center" vertical="center" wrapText="true"/>
    </xf>
    <xf numFmtId="0" fontId="4" fillId="0" borderId="25" xfId="0" applyFont="true" applyBorder="true" applyAlignment="true">
      <alignment vertical="center" wrapText="true"/>
    </xf>
    <xf numFmtId="4" fontId="4" fillId="0" borderId="26" xfId="0" applyNumberFormat="true" applyFont="true" applyBorder="true" applyAlignment="true">
      <alignment vertical="center" wrapText="true"/>
    </xf>
    <xf numFmtId="4" fontId="4" fillId="0" borderId="27" xfId="0" applyNumberFormat="true" applyFont="true" applyFill="true" applyBorder="true" applyAlignment="true">
      <alignment vertical="center" wrapText="true"/>
    </xf>
    <xf numFmtId="0" fontId="0" fillId="0" borderId="26" xfId="0" applyBorder="true" applyAlignment="true"/>
    <xf numFmtId="4" fontId="4" fillId="0" borderId="27" xfId="0" applyNumberFormat="true" applyFont="true" applyBorder="true" applyAlignment="true">
      <alignment vertical="center" wrapText="true"/>
    </xf>
    <xf numFmtId="0" fontId="4" fillId="0" borderId="28" xfId="0" applyFont="true" applyBorder="true" applyAlignment="true">
      <alignment vertical="center" wrapText="true"/>
    </xf>
    <xf numFmtId="4" fontId="4" fillId="0" borderId="29" xfId="0" applyNumberFormat="true" applyFont="true" applyFill="true" applyBorder="true" applyAlignment="true">
      <alignment vertical="center" wrapText="true"/>
    </xf>
    <xf numFmtId="4" fontId="4" fillId="0" borderId="30" xfId="0" applyNumberFormat="true" applyFont="true" applyBorder="true" applyAlignment="true">
      <alignment vertical="center" wrapText="true"/>
    </xf>
    <xf numFmtId="0" fontId="3" fillId="0" borderId="31" xfId="0" applyFont="true" applyBorder="true" applyAlignment="true">
      <alignment horizontal="center" vertical="center" wrapText="true"/>
    </xf>
    <xf numFmtId="0" fontId="3" fillId="0" borderId="32" xfId="0" applyFont="true" applyBorder="true" applyAlignment="true">
      <alignment horizontal="center" vertical="center" wrapText="true"/>
    </xf>
    <xf numFmtId="0" fontId="4" fillId="0" borderId="33" xfId="0" applyFont="true" applyBorder="true" applyAlignment="true">
      <alignment vertical="center" wrapText="true"/>
    </xf>
    <xf numFmtId="4" fontId="4" fillId="0" borderId="34" xfId="0" applyNumberFormat="true" applyFont="true" applyBorder="true" applyAlignment="true">
      <alignment vertical="center" wrapText="true"/>
    </xf>
    <xf numFmtId="0" fontId="4" fillId="0" borderId="35" xfId="0" applyFont="true" applyBorder="true" applyAlignment="true">
      <alignment vertical="center" wrapText="true"/>
    </xf>
    <xf numFmtId="4" fontId="4" fillId="0" borderId="34" xfId="0" applyNumberFormat="true" applyFont="true" applyFill="true" applyBorder="true" applyAlignment="true">
      <alignment vertical="center" wrapText="true"/>
    </xf>
    <xf numFmtId="4" fontId="4" fillId="0" borderId="36" xfId="0" applyNumberFormat="true" applyFont="true" applyFill="true" applyBorder="true" applyAlignment="true">
      <alignment vertical="center" wrapText="true"/>
    </xf>
    <xf numFmtId="0" fontId="4" fillId="0" borderId="37" xfId="0" applyFont="true" applyBorder="true" applyAlignment="true">
      <alignment vertical="center" wrapText="true"/>
    </xf>
    <xf numFmtId="4" fontId="4" fillId="0" borderId="38" xfId="0" applyNumberFormat="true" applyFont="true" applyFill="true" applyBorder="true" applyAlignment="true">
      <alignment vertical="center" wrapText="true"/>
    </xf>
    <xf numFmtId="4" fontId="4" fillId="0" borderId="39" xfId="0" applyNumberFormat="true" applyFont="true" applyBorder="true" applyAlignment="true">
      <alignment vertical="center" wrapText="true"/>
    </xf>
    <xf numFmtId="0" fontId="3" fillId="0" borderId="25" xfId="0" applyFont="true" applyBorder="true" applyAlignment="true">
      <alignment horizontal="center" vertical="center" wrapText="true"/>
    </xf>
    <xf numFmtId="0" fontId="3" fillId="0" borderId="26" xfId="0" applyFont="true" applyBorder="true" applyAlignment="true">
      <alignment vertical="center" wrapText="true"/>
    </xf>
    <xf numFmtId="0" fontId="3" fillId="0" borderId="26" xfId="0" applyFont="true" applyBorder="true" applyAlignment="true">
      <alignment horizontal="center" vertical="center" wrapText="true"/>
    </xf>
    <xf numFmtId="4" fontId="4" fillId="0" borderId="26" xfId="0" applyNumberFormat="true" applyFont="true" applyFill="true" applyBorder="true" applyAlignment="true">
      <alignment vertical="center" wrapText="true"/>
    </xf>
    <xf numFmtId="0" fontId="3" fillId="0" borderId="27" xfId="0" applyFont="true" applyBorder="true" applyAlignment="true">
      <alignment horizontal="center" vertical="center" wrapText="true"/>
    </xf>
    <xf numFmtId="4" fontId="4" fillId="0" borderId="30" xfId="0" applyNumberFormat="true" applyFont="true" applyFill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18"/>
  <sheetViews>
    <sheetView showZeros="0" workbookViewId="0">
      <pane ySplit="6" topLeftCell="A7" activePane="bottomLeft" state="frozen"/>
      <selection/>
      <selection pane="bottomLeft" activeCell="K7" sqref="K7"/>
    </sheetView>
  </sheetViews>
  <sheetFormatPr defaultColWidth="9" defaultRowHeight="15.75"/>
  <cols>
    <col min="1" max="1" width="17.75" customWidth="true"/>
    <col min="2" max="2" width="14.875" customWidth="true"/>
    <col min="3" max="3" width="15.125" customWidth="true"/>
    <col min="4" max="4" width="17" customWidth="true"/>
    <col min="5" max="5" width="13.5" customWidth="true"/>
    <col min="6" max="6" width="13.25" customWidth="true"/>
    <col min="7" max="7" width="12.75" customWidth="true"/>
    <col min="8" max="8" width="9.76666666666667" customWidth="true"/>
    <col min="9" max="9" width="11.5"/>
    <col min="10" max="10" width="10.375"/>
    <col min="13" max="13" width="11.5" hidden="true" customWidth="true"/>
  </cols>
  <sheetData>
    <row r="1" ht="14.3" customHeight="true" spans="1:1">
      <c r="A1" s="38" t="s">
        <v>0</v>
      </c>
    </row>
    <row r="2" ht="28.6" customHeight="true" spans="1:7">
      <c r="A2" s="4" t="s">
        <v>1</v>
      </c>
      <c r="B2" s="4"/>
      <c r="C2" s="4"/>
      <c r="D2" s="4"/>
      <c r="E2" s="4"/>
      <c r="F2" s="4"/>
      <c r="G2" s="4"/>
    </row>
    <row r="3" ht="14.3" customHeight="true" spans="1:7">
      <c r="A3" s="38"/>
      <c r="B3" s="38"/>
      <c r="G3" s="6" t="s">
        <v>2</v>
      </c>
    </row>
    <row r="4" ht="14.3" customHeight="true" spans="1:7">
      <c r="A4" s="39" t="s">
        <v>3</v>
      </c>
      <c r="B4" s="40" t="s">
        <v>4</v>
      </c>
      <c r="C4" s="40"/>
      <c r="D4" s="40"/>
      <c r="E4" s="40" t="s">
        <v>5</v>
      </c>
      <c r="F4" s="40"/>
      <c r="G4" s="41"/>
    </row>
    <row r="5" spans="1:7">
      <c r="A5" s="60"/>
      <c r="B5" s="61"/>
      <c r="C5" s="62" t="s">
        <v>6</v>
      </c>
      <c r="D5" s="62" t="s">
        <v>7</v>
      </c>
      <c r="E5" s="61"/>
      <c r="F5" s="62" t="s">
        <v>6</v>
      </c>
      <c r="G5" s="64" t="s">
        <v>7</v>
      </c>
    </row>
    <row r="6" ht="19.9" customHeight="true" spans="1:7">
      <c r="A6" s="60" t="s">
        <v>8</v>
      </c>
      <c r="B6" s="62" t="s">
        <v>9</v>
      </c>
      <c r="C6" s="62" t="s">
        <v>10</v>
      </c>
      <c r="D6" s="62" t="s">
        <v>11</v>
      </c>
      <c r="E6" s="62" t="s">
        <v>12</v>
      </c>
      <c r="F6" s="62" t="s">
        <v>13</v>
      </c>
      <c r="G6" s="64" t="s">
        <v>14</v>
      </c>
    </row>
    <row r="7" ht="19.9" customHeight="true" spans="1:7">
      <c r="A7" s="42" t="s">
        <v>15</v>
      </c>
      <c r="B7" s="63">
        <f>SUM(C7:D7)</f>
        <v>437.82</v>
      </c>
      <c r="C7" s="63">
        <f t="shared" ref="C7:G7" si="0">SUM(C8:C16)</f>
        <v>359.18</v>
      </c>
      <c r="D7" s="63">
        <f t="shared" si="0"/>
        <v>78.64</v>
      </c>
      <c r="E7" s="63">
        <f>F7+G7</f>
        <v>415.61</v>
      </c>
      <c r="F7" s="63">
        <f t="shared" si="0"/>
        <v>338.75</v>
      </c>
      <c r="G7" s="44">
        <f t="shared" si="0"/>
        <v>76.86</v>
      </c>
    </row>
    <row r="8" ht="19.9" customHeight="true" spans="1:7">
      <c r="A8" s="42" t="s">
        <v>16</v>
      </c>
      <c r="B8" s="63">
        <f t="shared" ref="B8:B16" si="1">SUM(C8:D8)</f>
        <v>185.86</v>
      </c>
      <c r="C8" s="63">
        <v>162.54</v>
      </c>
      <c r="D8" s="63">
        <v>23.32</v>
      </c>
      <c r="E8" s="63">
        <f>F8+G8</f>
        <v>179.37</v>
      </c>
      <c r="F8" s="63">
        <f>156.41-0.09</f>
        <v>156.32</v>
      </c>
      <c r="G8" s="44">
        <v>23.05</v>
      </c>
    </row>
    <row r="9" ht="19.9" customHeight="true" spans="1:7">
      <c r="A9" s="42" t="s">
        <v>17</v>
      </c>
      <c r="B9" s="63">
        <f t="shared" si="1"/>
        <v>139.59</v>
      </c>
      <c r="C9" s="63">
        <v>119.62</v>
      </c>
      <c r="D9" s="63">
        <v>19.97</v>
      </c>
      <c r="E9" s="63">
        <f t="shared" ref="E8:E16" si="2">F9+G9</f>
        <v>135.26</v>
      </c>
      <c r="F9" s="63">
        <v>115.29</v>
      </c>
      <c r="G9" s="44">
        <v>19.97</v>
      </c>
    </row>
    <row r="10" ht="19.9" customHeight="true" spans="1:7">
      <c r="A10" s="42" t="s">
        <v>18</v>
      </c>
      <c r="B10" s="63">
        <f t="shared" si="1"/>
        <v>21.68</v>
      </c>
      <c r="C10" s="63">
        <v>11.68</v>
      </c>
      <c r="D10" s="63">
        <v>10</v>
      </c>
      <c r="E10" s="63">
        <f t="shared" si="2"/>
        <v>20.64</v>
      </c>
      <c r="F10" s="63">
        <v>10.7</v>
      </c>
      <c r="G10" s="44">
        <v>9.94</v>
      </c>
    </row>
    <row r="11" ht="19.9" customHeight="true" spans="1:7">
      <c r="A11" s="42" t="s">
        <v>19</v>
      </c>
      <c r="B11" s="63">
        <f t="shared" si="1"/>
        <v>42.82</v>
      </c>
      <c r="C11" s="63">
        <f>36.73-0.01</f>
        <v>36.72</v>
      </c>
      <c r="D11" s="63">
        <v>6.1</v>
      </c>
      <c r="E11" s="63">
        <f t="shared" si="2"/>
        <v>38.45</v>
      </c>
      <c r="F11" s="63">
        <f>32.36-0.01</f>
        <v>32.35</v>
      </c>
      <c r="G11" s="44">
        <f>6.09+0.01</f>
        <v>6.1</v>
      </c>
    </row>
    <row r="12" ht="19.9" customHeight="true" spans="1:7">
      <c r="A12" s="42" t="s">
        <v>20</v>
      </c>
      <c r="B12" s="63">
        <f t="shared" si="1"/>
        <v>5.5</v>
      </c>
      <c r="C12" s="63">
        <v>1.8</v>
      </c>
      <c r="D12" s="63">
        <v>3.7</v>
      </c>
      <c r="E12" s="63">
        <f t="shared" si="2"/>
        <v>5.07</v>
      </c>
      <c r="F12" s="63">
        <v>1.38</v>
      </c>
      <c r="G12" s="44">
        <v>3.69</v>
      </c>
    </row>
    <row r="13" ht="19.9" customHeight="true" spans="1:7">
      <c r="A13" s="42" t="s">
        <v>21</v>
      </c>
      <c r="B13" s="63">
        <f t="shared" si="1"/>
        <v>7.14</v>
      </c>
      <c r="C13" s="63">
        <v>5.64</v>
      </c>
      <c r="D13" s="63">
        <v>1.5</v>
      </c>
      <c r="E13" s="63">
        <f t="shared" si="2"/>
        <v>5.44</v>
      </c>
      <c r="F13" s="63">
        <v>3.94</v>
      </c>
      <c r="G13" s="44">
        <v>1.5</v>
      </c>
    </row>
    <row r="14" ht="19.9" customHeight="true" spans="1:7">
      <c r="A14" s="42" t="s">
        <v>22</v>
      </c>
      <c r="B14" s="63">
        <f t="shared" si="1"/>
        <v>11.86</v>
      </c>
      <c r="C14" s="63">
        <v>7.76</v>
      </c>
      <c r="D14" s="63">
        <v>4.1</v>
      </c>
      <c r="E14" s="63">
        <f t="shared" si="2"/>
        <v>10.64</v>
      </c>
      <c r="F14" s="63">
        <v>6.54</v>
      </c>
      <c r="G14" s="44">
        <v>4.1</v>
      </c>
    </row>
    <row r="15" ht="19.9" customHeight="true" spans="1:7">
      <c r="A15" s="42" t="s">
        <v>23</v>
      </c>
      <c r="B15" s="63">
        <f t="shared" si="1"/>
        <v>12.97</v>
      </c>
      <c r="C15" s="63">
        <v>6.22</v>
      </c>
      <c r="D15" s="63">
        <v>6.75</v>
      </c>
      <c r="E15" s="63">
        <f t="shared" si="2"/>
        <v>10.64</v>
      </c>
      <c r="F15" s="63">
        <v>5.03</v>
      </c>
      <c r="G15" s="44">
        <v>5.61</v>
      </c>
    </row>
    <row r="16" ht="19.9" customHeight="true" spans="1:7">
      <c r="A16" s="47" t="s">
        <v>24</v>
      </c>
      <c r="B16" s="48">
        <f t="shared" si="1"/>
        <v>10.4</v>
      </c>
      <c r="C16" s="48">
        <v>7.2</v>
      </c>
      <c r="D16" s="48">
        <v>3.2</v>
      </c>
      <c r="E16" s="48">
        <f t="shared" si="2"/>
        <v>10.1</v>
      </c>
      <c r="F16" s="48">
        <v>7.2</v>
      </c>
      <c r="G16" s="65">
        <v>2.9</v>
      </c>
    </row>
    <row r="17" ht="14.3" customHeight="true" spans="1:13">
      <c r="A17" s="38"/>
      <c r="B17" s="38"/>
      <c r="C17" s="38"/>
      <c r="D17" s="38"/>
      <c r="E17" s="38"/>
      <c r="F17" s="38"/>
      <c r="G17" s="38"/>
      <c r="M17">
        <v>93015.13</v>
      </c>
    </row>
    <row r="18" ht="14.3" customHeight="true" spans="1:7">
      <c r="A18" s="38"/>
      <c r="B18" s="38"/>
      <c r="C18" s="38"/>
      <c r="D18" s="38"/>
      <c r="E18" s="38"/>
      <c r="F18" s="38"/>
      <c r="G18" s="38"/>
    </row>
  </sheetData>
  <mergeCells count="6">
    <mergeCell ref="A2:G2"/>
    <mergeCell ref="B4:D4"/>
    <mergeCell ref="E4:G4"/>
    <mergeCell ref="A17:G17"/>
    <mergeCell ref="A18:G18"/>
    <mergeCell ref="A4:A5"/>
  </mergeCells>
  <printOptions horizontalCentered="true" verticalCentered="true"/>
  <pageMargins left="0.751388888888889" right="0.751388888888889" top="0.267361111111111" bottom="0.267361111111111" header="0" footer="0"/>
  <pageSetup paperSize="9" orientation="landscape" horizontalDpi="600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13"/>
  <sheetViews>
    <sheetView showZeros="0" tabSelected="1" workbookViewId="0">
      <selection activeCell="A10" sqref="$A10:$XFD10"/>
    </sheetView>
  </sheetViews>
  <sheetFormatPr defaultColWidth="9" defaultRowHeight="15.75" outlineLevelCol="2"/>
  <cols>
    <col min="1" max="1" width="42.125" customWidth="true"/>
    <col min="2" max="2" width="8.75" customWidth="true"/>
    <col min="3" max="3" width="8.125" customWidth="true"/>
    <col min="4" max="4" width="9.76666666666667" customWidth="true"/>
    <col min="6" max="6" width="12.625"/>
  </cols>
  <sheetData>
    <row r="1" ht="14.3" customHeight="true" spans="1:1">
      <c r="A1" s="38" t="s">
        <v>25</v>
      </c>
    </row>
    <row r="2" ht="28.6" customHeight="true" spans="1:3">
      <c r="A2" s="4" t="s">
        <v>26</v>
      </c>
      <c r="B2" s="4"/>
      <c r="C2" s="4"/>
    </row>
    <row r="3" ht="14.3" customHeight="true" spans="1:3">
      <c r="A3" s="38"/>
      <c r="B3" s="38"/>
      <c r="C3" s="6" t="s">
        <v>2</v>
      </c>
    </row>
    <row r="4" ht="19.9" customHeight="true" spans="1:3">
      <c r="A4" s="50" t="s">
        <v>27</v>
      </c>
      <c r="B4" s="51" t="s">
        <v>28</v>
      </c>
      <c r="C4" s="10" t="s">
        <v>29</v>
      </c>
    </row>
    <row r="5" ht="25.6" customHeight="true" spans="1:3">
      <c r="A5" s="52" t="s">
        <v>30</v>
      </c>
      <c r="B5" s="53" t="s">
        <v>31</v>
      </c>
      <c r="C5" s="44">
        <v>337.71</v>
      </c>
    </row>
    <row r="6" ht="25.6" customHeight="true" spans="1:3">
      <c r="A6" s="54" t="s">
        <v>32</v>
      </c>
      <c r="B6" s="55"/>
      <c r="C6" s="56">
        <f>'表1-1 政府债务限额及余额预算情况表'!C7</f>
        <v>359.18</v>
      </c>
    </row>
    <row r="7" ht="25.6" customHeight="true" spans="1:3">
      <c r="A7" s="54" t="s">
        <v>33</v>
      </c>
      <c r="B7" s="53" t="s">
        <v>31</v>
      </c>
      <c r="C7" s="56">
        <v>61.5</v>
      </c>
    </row>
    <row r="8" ht="25.6" customHeight="true" spans="1:3">
      <c r="A8" s="54" t="s">
        <v>34</v>
      </c>
      <c r="B8" s="53" t="s">
        <v>35</v>
      </c>
      <c r="C8" s="56">
        <v>0</v>
      </c>
    </row>
    <row r="9" ht="25.6" customHeight="true" spans="1:3">
      <c r="A9" s="54" t="s">
        <v>36</v>
      </c>
      <c r="B9" s="53"/>
      <c r="C9" s="56">
        <v>61.5</v>
      </c>
    </row>
    <row r="10" ht="25.6" customHeight="true" spans="1:3">
      <c r="A10" s="54" t="s">
        <v>37</v>
      </c>
      <c r="B10" s="53"/>
      <c r="C10" s="56">
        <f>60.4825-0.02</f>
        <v>60.4625</v>
      </c>
    </row>
    <row r="11" ht="25.6" customHeight="true" spans="1:3">
      <c r="A11" s="54" t="s">
        <v>38</v>
      </c>
      <c r="B11" s="53"/>
      <c r="C11" s="56">
        <f>'表1-1 政府债务限额及余额预算情况表'!F7</f>
        <v>338.75</v>
      </c>
    </row>
    <row r="12" ht="25.6" customHeight="true" spans="1:3">
      <c r="A12" s="54" t="s">
        <v>39</v>
      </c>
      <c r="B12" s="53"/>
      <c r="C12" s="56"/>
    </row>
    <row r="13" ht="25.6" customHeight="true" spans="1:3">
      <c r="A13" s="57" t="s">
        <v>40</v>
      </c>
      <c r="B13" s="58">
        <f>C6</f>
        <v>359.18</v>
      </c>
      <c r="C13" s="59"/>
    </row>
  </sheetData>
  <mergeCells count="1">
    <mergeCell ref="A2:C2"/>
  </mergeCells>
  <printOptions horizontalCentered="true" verticalCentered="true"/>
  <pageMargins left="0.751388888888889" right="0.751388888888889" top="0.267361111111111" bottom="0.267361111111111" header="0" footer="0"/>
  <pageSetup paperSize="9" orientation="landscape" horizontalDpi="600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1"/>
  <sheetViews>
    <sheetView showZeros="0" workbookViewId="0">
      <selection activeCell="C23" sqref="C23"/>
    </sheetView>
  </sheetViews>
  <sheetFormatPr defaultColWidth="9" defaultRowHeight="15.75" outlineLevelCol="3"/>
  <cols>
    <col min="1" max="1" width="51.1583333333333" customWidth="true"/>
    <col min="2" max="2" width="9.5" customWidth="true"/>
    <col min="3" max="3" width="21.7083333333333" customWidth="true"/>
    <col min="4" max="4" width="9" hidden="true"/>
    <col min="5" max="5" width="9.76666666666667" customWidth="true"/>
  </cols>
  <sheetData>
    <row r="1" ht="14.3" customHeight="true" spans="1:1">
      <c r="A1" s="38" t="s">
        <v>41</v>
      </c>
    </row>
    <row r="2" ht="28.6" customHeight="true" spans="1:3">
      <c r="A2" s="4" t="s">
        <v>42</v>
      </c>
      <c r="B2" s="4"/>
      <c r="C2" s="4"/>
    </row>
    <row r="3" ht="14.3" customHeight="true" spans="1:3">
      <c r="A3" s="38"/>
      <c r="B3" s="38"/>
      <c r="C3" s="6" t="s">
        <v>2</v>
      </c>
    </row>
    <row r="4" ht="19.9" customHeight="true" spans="1:3">
      <c r="A4" s="39" t="s">
        <v>27</v>
      </c>
      <c r="B4" s="40" t="s">
        <v>28</v>
      </c>
      <c r="C4" s="41" t="s">
        <v>29</v>
      </c>
    </row>
    <row r="5" ht="25.6" customHeight="true" spans="1:4">
      <c r="A5" s="42" t="s">
        <v>43</v>
      </c>
      <c r="B5" s="43"/>
      <c r="C5" s="44">
        <v>64.47</v>
      </c>
      <c r="D5" s="38">
        <v>1</v>
      </c>
    </row>
    <row r="6" ht="25.6" customHeight="true" spans="1:4">
      <c r="A6" s="42" t="s">
        <v>44</v>
      </c>
      <c r="B6" s="45"/>
      <c r="C6" s="44">
        <f>'表1-1 政府债务限额及余额预算情况表'!D7</f>
        <v>78.64</v>
      </c>
      <c r="D6" s="38">
        <v>2</v>
      </c>
    </row>
    <row r="7" ht="25.6" customHeight="true" spans="1:4">
      <c r="A7" s="42" t="s">
        <v>45</v>
      </c>
      <c r="B7" s="43"/>
      <c r="C7" s="44">
        <v>17.05</v>
      </c>
      <c r="D7" s="38">
        <v>3</v>
      </c>
    </row>
    <row r="8" ht="25.6" customHeight="true" spans="1:4">
      <c r="A8" s="42" t="s">
        <v>46</v>
      </c>
      <c r="B8" s="43"/>
      <c r="C8" s="44">
        <v>4.6603</v>
      </c>
      <c r="D8" s="38">
        <v>4</v>
      </c>
    </row>
    <row r="9" ht="25.6" customHeight="true" spans="1:4">
      <c r="A9" s="42" t="s">
        <v>47</v>
      </c>
      <c r="B9" s="43"/>
      <c r="C9" s="44">
        <f>'表1-1 政府债务限额及余额预算情况表'!G7</f>
        <v>76.86</v>
      </c>
      <c r="D9" s="38">
        <v>5</v>
      </c>
    </row>
    <row r="10" ht="25.6" customHeight="true" spans="1:4">
      <c r="A10" s="42" t="s">
        <v>48</v>
      </c>
      <c r="B10" s="43">
        <v>0</v>
      </c>
      <c r="C10" s="46"/>
      <c r="D10" s="38">
        <v>6</v>
      </c>
    </row>
    <row r="11" ht="25.6" customHeight="true" spans="1:4">
      <c r="A11" s="47" t="s">
        <v>49</v>
      </c>
      <c r="B11" s="48">
        <f>C6</f>
        <v>78.64</v>
      </c>
      <c r="C11" s="49"/>
      <c r="D11" s="38">
        <v>7</v>
      </c>
    </row>
  </sheetData>
  <mergeCells count="1">
    <mergeCell ref="A2:C2"/>
  </mergeCells>
  <printOptions horizontalCentered="true" verticalCentered="true"/>
  <pageMargins left="0.751388888888889" right="0.751388888888889" top="0.267361111111111" bottom="0.267361111111111" header="0" footer="0"/>
  <pageSetup paperSize="9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showZeros="0" workbookViewId="0">
      <pane ySplit="4" topLeftCell="A5" activePane="bottomLeft" state="frozen"/>
      <selection/>
      <selection pane="bottomLeft" activeCell="J23" sqref="J23"/>
    </sheetView>
  </sheetViews>
  <sheetFormatPr defaultColWidth="9" defaultRowHeight="15.75" outlineLevelCol="3"/>
  <cols>
    <col min="1" max="1" width="26.375" customWidth="true"/>
    <col min="2" max="2" width="9.375" customWidth="true"/>
    <col min="3" max="3" width="11.375" style="2" customWidth="true"/>
    <col min="4" max="4" width="9.75" customWidth="true"/>
    <col min="5" max="5" width="9.76666666666667" customWidth="true"/>
  </cols>
  <sheetData>
    <row r="1" ht="14.3" customHeight="true" spans="1:1">
      <c r="A1" s="3" t="s">
        <v>50</v>
      </c>
    </row>
    <row r="2" ht="28.6" customHeight="true" spans="1:4">
      <c r="A2" s="4" t="s">
        <v>51</v>
      </c>
      <c r="B2" s="4"/>
      <c r="C2" s="5"/>
      <c r="D2" s="4"/>
    </row>
    <row r="3" ht="14.3" customHeight="true" spans="4:4">
      <c r="D3" s="6" t="s">
        <v>2</v>
      </c>
    </row>
    <row r="4" ht="21.85" customHeight="true" spans="1:4">
      <c r="A4" s="7" t="s">
        <v>27</v>
      </c>
      <c r="B4" s="8" t="s">
        <v>52</v>
      </c>
      <c r="C4" s="9" t="s">
        <v>53</v>
      </c>
      <c r="D4" s="10" t="s">
        <v>54</v>
      </c>
    </row>
    <row r="5" ht="19.9" customHeight="true" spans="1:4">
      <c r="A5" s="11" t="s">
        <v>55</v>
      </c>
      <c r="B5" s="12" t="s">
        <v>56</v>
      </c>
      <c r="C5" s="13">
        <f>C6+C8</f>
        <v>78.55</v>
      </c>
      <c r="D5" s="14">
        <f>D6+D8</f>
        <v>39.233</v>
      </c>
    </row>
    <row r="6" ht="19.9" customHeight="true" spans="1:4">
      <c r="A6" s="15" t="s">
        <v>57</v>
      </c>
      <c r="B6" s="16" t="s">
        <v>10</v>
      </c>
      <c r="C6" s="17">
        <v>61.5</v>
      </c>
      <c r="D6" s="18">
        <v>32.893</v>
      </c>
    </row>
    <row r="7" ht="22.6" customHeight="true" spans="1:4">
      <c r="A7" s="15" t="s">
        <v>58</v>
      </c>
      <c r="B7" s="16" t="s">
        <v>11</v>
      </c>
      <c r="C7" s="19">
        <v>60.12</v>
      </c>
      <c r="D7" s="18">
        <v>32.893</v>
      </c>
    </row>
    <row r="8" ht="19.9" customHeight="true" spans="1:4">
      <c r="A8" s="15" t="s">
        <v>59</v>
      </c>
      <c r="B8" s="16" t="s">
        <v>60</v>
      </c>
      <c r="C8" s="19">
        <v>17.05</v>
      </c>
      <c r="D8" s="18">
        <v>6.34</v>
      </c>
    </row>
    <row r="9" ht="22.6" customHeight="true" spans="1:4">
      <c r="A9" s="20" t="s">
        <v>58</v>
      </c>
      <c r="B9" s="21" t="s">
        <v>13</v>
      </c>
      <c r="C9" s="22">
        <v>4.66</v>
      </c>
      <c r="D9" s="18"/>
    </row>
    <row r="10" ht="19.9" customHeight="true" spans="1:4">
      <c r="A10" s="15" t="s">
        <v>61</v>
      </c>
      <c r="B10" s="16" t="s">
        <v>62</v>
      </c>
      <c r="C10" s="13">
        <f>C11+C12</f>
        <v>64.776</v>
      </c>
      <c r="D10" s="14">
        <f>D11+D12</f>
        <v>32.9</v>
      </c>
    </row>
    <row r="11" ht="19.9" customHeight="true" spans="1:4">
      <c r="A11" s="15" t="s">
        <v>57</v>
      </c>
      <c r="B11" s="16" t="s">
        <v>63</v>
      </c>
      <c r="C11" s="23">
        <v>60.1163</v>
      </c>
      <c r="D11" s="18">
        <v>32.9</v>
      </c>
    </row>
    <row r="12" ht="21" customHeight="true" spans="1:4">
      <c r="A12" s="24" t="s">
        <v>59</v>
      </c>
      <c r="B12" s="25" t="s">
        <v>64</v>
      </c>
      <c r="C12" s="26">
        <v>4.6597</v>
      </c>
      <c r="D12" s="27">
        <v>0</v>
      </c>
    </row>
    <row r="13" s="1" customFormat="true" ht="19.9" customHeight="true" spans="1:4">
      <c r="A13" s="28" t="s">
        <v>65</v>
      </c>
      <c r="B13" s="29" t="s">
        <v>66</v>
      </c>
      <c r="C13" s="30">
        <f>C14+C15</f>
        <v>14.4</v>
      </c>
      <c r="D13" s="31">
        <f>D14+D15</f>
        <v>6.2501</v>
      </c>
    </row>
    <row r="14" s="1" customFormat="true" ht="19.9" customHeight="true" spans="1:4">
      <c r="A14" s="28" t="s">
        <v>57</v>
      </c>
      <c r="B14" s="29" t="s">
        <v>67</v>
      </c>
      <c r="C14" s="30">
        <v>11.86</v>
      </c>
      <c r="D14" s="32">
        <v>5.56</v>
      </c>
    </row>
    <row r="15" s="1" customFormat="true" ht="19.9" customHeight="true" spans="1:4">
      <c r="A15" s="33" t="s">
        <v>59</v>
      </c>
      <c r="B15" s="34" t="s">
        <v>68</v>
      </c>
      <c r="C15" s="35">
        <v>2.54</v>
      </c>
      <c r="D15" s="27">
        <v>0.6901</v>
      </c>
    </row>
    <row r="16" s="1" customFormat="true" ht="19.9" customHeight="true" spans="1:4">
      <c r="A16" s="28" t="s">
        <v>69</v>
      </c>
      <c r="B16" s="29" t="s">
        <v>70</v>
      </c>
      <c r="C16" s="30">
        <f>C17+C20</f>
        <v>71.480071</v>
      </c>
      <c r="D16" s="31">
        <f>D17+D20</f>
        <v>23.9122</v>
      </c>
    </row>
    <row r="17" s="1" customFormat="true" ht="19.9" customHeight="true" spans="1:4">
      <c r="A17" s="28" t="s">
        <v>57</v>
      </c>
      <c r="B17" s="29" t="s">
        <v>71</v>
      </c>
      <c r="C17" s="30">
        <f>C18+C19</f>
        <v>64.9583</v>
      </c>
      <c r="D17" s="31">
        <f>D18+D19</f>
        <v>22.8245</v>
      </c>
    </row>
    <row r="18" s="1" customFormat="true" ht="19.9" customHeight="true" spans="1:4">
      <c r="A18" s="28" t="s">
        <v>72</v>
      </c>
      <c r="B18" s="29"/>
      <c r="C18" s="30">
        <v>64.9533</v>
      </c>
      <c r="D18" s="32">
        <v>22.82</v>
      </c>
    </row>
    <row r="19" s="1" customFormat="true" ht="22.6" customHeight="true" spans="1:4">
      <c r="A19" s="28" t="s">
        <v>73</v>
      </c>
      <c r="B19" s="29" t="s">
        <v>74</v>
      </c>
      <c r="C19" s="30">
        <v>0.005</v>
      </c>
      <c r="D19" s="32">
        <v>0.0045</v>
      </c>
    </row>
    <row r="20" s="1" customFormat="true" ht="19.9" customHeight="true" spans="1:4">
      <c r="A20" s="28" t="s">
        <v>59</v>
      </c>
      <c r="B20" s="29" t="s">
        <v>75</v>
      </c>
      <c r="C20" s="30">
        <f>C21+C22</f>
        <v>6.521771</v>
      </c>
      <c r="D20" s="31">
        <f>D21+D22</f>
        <v>1.0877</v>
      </c>
    </row>
    <row r="21" s="1" customFormat="true" ht="19.9" customHeight="true" spans="1:4">
      <c r="A21" s="28" t="s">
        <v>72</v>
      </c>
      <c r="B21" s="29"/>
      <c r="C21" s="30">
        <v>6.5139</v>
      </c>
      <c r="D21" s="32">
        <v>1.08</v>
      </c>
    </row>
    <row r="22" s="1" customFormat="true" ht="22.6" customHeight="true" spans="1:4">
      <c r="A22" s="33" t="s">
        <v>76</v>
      </c>
      <c r="B22" s="34" t="s">
        <v>77</v>
      </c>
      <c r="C22" s="35">
        <v>0.007871</v>
      </c>
      <c r="D22" s="27">
        <v>0.0077</v>
      </c>
    </row>
    <row r="23" s="1" customFormat="true" ht="19.9" customHeight="true" spans="1:4">
      <c r="A23" s="28" t="s">
        <v>78</v>
      </c>
      <c r="B23" s="29" t="s">
        <v>79</v>
      </c>
      <c r="C23" s="30">
        <f>C24+C25</f>
        <v>9.9022</v>
      </c>
      <c r="D23" s="31">
        <f>D24+D25</f>
        <v>6.390899</v>
      </c>
    </row>
    <row r="24" s="1" customFormat="true" ht="19.9" customHeight="true" spans="1:4">
      <c r="A24" s="28" t="s">
        <v>57</v>
      </c>
      <c r="B24" s="29" t="s">
        <v>80</v>
      </c>
      <c r="C24" s="30">
        <v>7.8092</v>
      </c>
      <c r="D24" s="32">
        <v>5.443491</v>
      </c>
    </row>
    <row r="25" s="1" customFormat="true" ht="19.9" customHeight="true" spans="1:4">
      <c r="A25" s="33" t="s">
        <v>59</v>
      </c>
      <c r="B25" s="34" t="s">
        <v>81</v>
      </c>
      <c r="C25" s="35">
        <v>2.093</v>
      </c>
      <c r="D25" s="27">
        <v>0.947408</v>
      </c>
    </row>
    <row r="26" s="1" customFormat="true" ht="14.3" customHeight="true" spans="1:4">
      <c r="A26" s="36"/>
      <c r="B26" s="36"/>
      <c r="C26" s="37"/>
      <c r="D26" s="36"/>
    </row>
    <row r="27" s="1" customFormat="true" ht="14.3" customHeight="true" spans="1:4">
      <c r="A27" s="36"/>
      <c r="B27" s="36"/>
      <c r="C27" s="37"/>
      <c r="D27" s="36"/>
    </row>
    <row r="28" ht="14.3" customHeight="true"/>
  </sheetData>
  <mergeCells count="3">
    <mergeCell ref="A2:D2"/>
    <mergeCell ref="A26:D26"/>
    <mergeCell ref="A27:D27"/>
  </mergeCells>
  <printOptions horizontalCentered="true" verticalCentered="true"/>
  <pageMargins left="0.751388888888889" right="0.751388888888889" top="0.267361111111111" bottom="0.267361111111111" header="0" footer="0"/>
  <pageSetup paperSize="9" orientation="portrait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表1-1 政府债务限额及余额预算情况表</vt:lpstr>
      <vt:lpstr>表1-2 地方政府一般债务余额情况表</vt:lpstr>
      <vt:lpstr>表1-3 地方政府专项债务余额情况表</vt:lpstr>
      <vt:lpstr>表1-4 地方政府债券发行及还本付息情况表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fushunshi</cp:lastModifiedBy>
  <dcterms:created xsi:type="dcterms:W3CDTF">2021-03-12T09:33:00Z</dcterms:created>
  <dcterms:modified xsi:type="dcterms:W3CDTF">2023-01-29T09:21:51Z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0A01C63DE2D944D1BF7FF7C4908DCAC0</vt:lpwstr>
  </property>
</Properties>
</file>